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INGRID ACOSTA\Desktop\"/>
    </mc:Choice>
  </mc:AlternateContent>
  <xr:revisionPtr revIDLastSave="0" documentId="8_{E0AC41CE-8EF6-4DEB-8086-00CB98A46524}" xr6:coauthVersionLast="47" xr6:coauthVersionMax="47" xr10:uidLastSave="{00000000-0000-0000-0000-000000000000}"/>
  <bookViews>
    <workbookView xWindow="-109" yWindow="-109" windowWidth="26301" windowHeight="14169" xr2:uid="{1B8F6367-FA72-497B-9F6F-01854060BD28}"/>
  </bookViews>
  <sheets>
    <sheet name="Conclusiones I semestre 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 I semestre 22'!$A$1:$M$37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 localSheetId="0">[9]!ContAverage</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 localSheetId="0">[9]!FailureActual</definedName>
    <definedName name="FailureActual">[9]!FailureActual</definedName>
    <definedName name="FailurePlan" localSheetId="0">[9]!FailurePlan</definedName>
    <definedName name="FailurePlan">[9]!FailurePlan</definedName>
    <definedName name="FILEXT">[14]FILIALEXT!$A$1:$L$4091</definedName>
    <definedName name="FILIAL">[14]FILIAL!$A$3:$AE$5414</definedName>
    <definedName name="FleetAdj" localSheetId="0">[9]!FleetAdj</definedName>
    <definedName name="FleetAdj">[9]!FleetAdj</definedName>
    <definedName name="FleetNoAdj" localSheetId="0">[9]!FleetNoAdj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 localSheetId="0">[16]!LLPModel</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 localSheetId="0">[9]!ProductivityWith</definedName>
    <definedName name="ProductivityWith">[9]!ProductivityWith</definedName>
    <definedName name="ProductivityWithout" localSheetId="0">[9]!ProductivityWithout</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5" i="1" l="1"/>
  <c r="G25" i="1"/>
  <c r="O25" i="1"/>
  <c r="E27" i="1"/>
  <c r="G27" i="1"/>
  <c r="M7" i="1" s="1"/>
  <c r="O27" i="1"/>
  <c r="E29" i="1"/>
  <c r="G29" i="1"/>
  <c r="O29" i="1" s="1"/>
  <c r="E31" i="1"/>
  <c r="G31" i="1"/>
  <c r="O31" i="1"/>
  <c r="E33" i="1"/>
  <c r="G33" i="1"/>
  <c r="O33" i="1"/>
</calcChain>
</file>

<file path=xl/sharedStrings.xml><?xml version="1.0" encoding="utf-8"?>
<sst xmlns="http://schemas.openxmlformats.org/spreadsheetml/2006/main" count="37" uniqueCount="35">
  <si>
    <t>El diligenciamiento de los 14 criterios establecidos para el componente de Monitoreo evidencia que once (11) se encuentran presentes y funcionado correctamente, equivalente al 78,57% de ellos, para los tres (3) restantes, listados a continuación, se recomienda establecer e implementar acciones para fortalecer y mejorar su diseño y/o ejecución:
16.4 Acorde con el Esquema de Líneas de Defensa se han implementado procedimientos de monitoreo continuo.
17.2 Los informes recibidos de entes de control (organismos de control, auditores externos, entidades de vigilancia entre otros) se consolidan y se concluye sobre el impacto en el Sistema de Control Interno, a fin de determinar los cursos de acción. 
17.3 La entidad cuenta con políticas donde se establezca a quién reportar las deficiencias de control interno.</t>
  </si>
  <si>
    <r>
      <rPr>
        <b/>
        <sz val="10"/>
        <color theme="1"/>
        <rFont val="Arial"/>
        <family val="2"/>
      </rPr>
      <t xml:space="preserve">Las Principales Fortalezas son:
</t>
    </r>
    <r>
      <rPr>
        <sz val="10"/>
        <color theme="1"/>
        <rFont val="Arial"/>
        <family val="2"/>
      </rPr>
      <t xml:space="preserve">
* Se avanzo en la actualización del manual para la administración de planes de mejoramiento.
* Se fortaleció la articulación de esfuerzos y actividades entre la segunda y tercera línea de defensa para orientar el mejoramiento en la gestión de la entidad y la efectividad del sistema de control interno. 
*Los Informes de la tercera línea de defensa han servido como insumo para la toma de decisiones de la entidad.
</t>
    </r>
    <r>
      <rPr>
        <b/>
        <sz val="10"/>
        <color theme="1"/>
        <rFont val="Arial"/>
        <family val="2"/>
      </rPr>
      <t xml:space="preserve">
Las Principales Debilidades son:
</t>
    </r>
    <r>
      <rPr>
        <sz val="10"/>
        <color theme="1"/>
        <rFont val="Arial"/>
        <family val="2"/>
      </rPr>
      <t xml:space="preserve">
*Durante el primer semestre se encuentra en proceso de documentar las líneas de defensa en el mapa de aseguramiento, en donde se busca consolidar la información de la segunda y tercera líneas de defensa de la entidad relacionando los aspectos clave de éxito, los riesgos asociados al mismo, sus responsables y áreas funcionales. Sin embargo, para este periodo evaluado no se logró culminar esta actividad, toda vez que, el instituto se encuentra en transición a la nueva estructura organizacional.</t>
    </r>
  </si>
  <si>
    <t xml:space="preserve">Monitoreo </t>
  </si>
  <si>
    <t>El diligenciamiento de los 14 criterios establecidos para el componente de Información y Comunicación evidencia que doce (12) se encuentran presentes y funcionado correctamente, equivalente al 87% de ellos, para los criterios (2) restantes,  se recomienda establecer e implementar acciones para fortalecer y mejorar su diseño y/o ejecución:
13.1 La entidad ha diselñado sistemas de información para capturar y procesar datos y transformarlos en información para alcanzar los requerimientos de información.
13.2 La entidad cuenta con el inventario de información relevante (interno/externo) y cuenta con un mecanismo que permita su actualización.
En el componente de información y comunicación se evidencia que se cuenta con el despliegue de las políticas, se evalúa la actualización de los procesos, procedimientos, políticas de operación , de igual manera se cuenta con el diseño de controles y se evalúa frente a la gestión del riesgo.</t>
  </si>
  <si>
    <r>
      <rPr>
        <b/>
        <sz val="10"/>
        <color theme="1"/>
        <rFont val="Arial"/>
        <family val="2"/>
      </rPr>
      <t>Las Principales Fortalezas son</t>
    </r>
    <r>
      <rPr>
        <sz val="10"/>
        <color theme="1"/>
        <rFont val="Arial"/>
        <family val="2"/>
      </rPr>
      <t xml:space="preserve">:
*Durante este semestre. se observa que se cuenta con los procedimientos, políticas y lineamientos comunicación interna y externa, debidamente documentados.
*Se cuenta con los canales de comunicación interna y externa evidenciándose su adecuada operación.
*Se encuentran las políticas de operación relacionadas con la administración de la información se pueden evidenciar en los manuales, procedimientos, instructivos y documentos internos de los procesos de gestión documental, comunicaciones, gestión tecnológica y de la información; y documentación asociada al SIMI.
*La entidad analiza periódicamente los resultados a través de encuestas de percepción por parte de los usuarios o grupos de valor.
</t>
    </r>
    <r>
      <rPr>
        <b/>
        <sz val="10"/>
        <color theme="1"/>
        <rFont val="Arial"/>
        <family val="2"/>
      </rPr>
      <t xml:space="preserve">
Las Principales Debilidades son:
</t>
    </r>
    <r>
      <rPr>
        <sz val="10"/>
        <color theme="1"/>
        <rFont val="Arial"/>
        <family val="2"/>
      </rPr>
      <t xml:space="preserve">
*Para el periodo evaluado se evidencio que el inventario de activos de información, reportado y publicado esta desactualizado.</t>
    </r>
  </si>
  <si>
    <t>Información y comunicación</t>
  </si>
  <si>
    <t xml:space="preserve">El diligenciamiento de los 12 criterios establecidos para el componente de Actividades de Control evidencia que nueve (9) se encuentran funcionado plenamente, equivalente al 75% de ellos, para los tres (3) restantes, listados a continuación, se recomienda establecer e implementar acciones para fortalecer y mejorar su diseño o ejecución:
10.2 Se han identificado y documentado las situaciones específicas en donde no es posible segregar funciones
11.3 Se cuenta con matrices de roles y usuarios siguiendo los principios de segregación de funciones.
12.2 El diseño de controles se evalúa frente a la gestión del riesgo.
</t>
  </si>
  <si>
    <r>
      <rPr>
        <b/>
        <sz val="10"/>
        <color theme="1"/>
        <rFont val="Arial"/>
        <family val="2"/>
      </rPr>
      <t xml:space="preserve">Las Principales Fortalezas son:
</t>
    </r>
    <r>
      <rPr>
        <sz val="10"/>
        <color theme="1"/>
        <rFont val="Arial"/>
        <family val="2"/>
      </rPr>
      <t xml:space="preserve">
*Durante este semestre, se han integrado estándares internacionales y de algunas normas ISO en diferentes documentos del instituto que establecen lineamientos de control. 
*Para este periodo, se observa que las actividades de control de los procesos del instituto están debidamente definidas y documentadas en las diferentes herramientas de gestión.
</t>
    </r>
    <r>
      <rPr>
        <b/>
        <sz val="10"/>
        <color theme="1"/>
        <rFont val="Arial"/>
        <family val="2"/>
      </rPr>
      <t>Las Principales Debilidades son:</t>
    </r>
    <r>
      <rPr>
        <sz val="10"/>
        <color theme="1"/>
        <rFont val="Arial"/>
        <family val="2"/>
      </rPr>
      <t xml:space="preserve">
*Durante el semestre, no se observa la identificación y formalización del mapa de riesgos de seguridad digital, de conformidad con la metodología de la guía del DAFP.
*Se observo que el instituto no cuenta con la matriz de roles y usuarios que documente la segregación de funciones para todos los sistemas de información que operan en la entidad..</t>
    </r>
  </si>
  <si>
    <t>Actividades de control</t>
  </si>
  <si>
    <t>El diligenciamiento de los 17 criterios establecidos para el componente de Evaluación de Riesgos evidencia que catorce (14) se encuentran presentes y funcionado correctamente, equivalente al  82,3 % de ellos, para los tres(3) restantes, listados a continuación, se recomienda establecer e implementar acciones para fortalecer y mejorar su diseño y/o ejecución:
8.1 La Alta Dirección acorde con el análisis del entorno interno y externo, define los procesos, programas o proyectos susceptibles de posibles actos de corrupción.
9.4 La Alta Dirección evalúa fallas en los controles para definir cursos de acción
9.5 La entidad analiza el impacto sobre el control interno por cambios en los diferentes niveles organizacionales
Se cuenta con la definición de los objetivos con claridad para identificar y evaluar los riesgos relacionados estratégicos, operativos entre otros, pero se requiere acciones para fortalecer o mejorar su diseño o ejecución.</t>
  </si>
  <si>
    <r>
      <rPr>
        <b/>
        <sz val="10"/>
        <color theme="1"/>
        <rFont val="Arial"/>
        <family val="2"/>
      </rPr>
      <t>Las Principales Fortalezas son:</t>
    </r>
    <r>
      <rPr>
        <sz val="10"/>
        <color theme="1"/>
        <rFont val="Arial"/>
        <family val="2"/>
      </rPr>
      <t xml:space="preserve">
*Durante este semestre, se actualizaron los mapas de riesgos de gestión conforme a la nueva metodología de la guía del DAFP.
*Para este periodo se continúa realizando el monitoreo y evaluación periódica de riesgos por proceso y riesgos de corrupción, por parte de segunda y tercera línea de defensa, conforme a las directrices institucionales. 
*Se evidencia el fortalecimiento de la cultura de gestión del riesgo, ya que los procesos reportaron materialización de dos (2) riesgos durante este periodo.
</t>
    </r>
    <r>
      <rPr>
        <b/>
        <sz val="10"/>
        <color theme="1"/>
        <rFont val="Arial"/>
        <family val="2"/>
      </rPr>
      <t>Las Principales Debilidades son:</t>
    </r>
    <r>
      <rPr>
        <sz val="10"/>
        <color theme="1"/>
        <rFont val="Arial"/>
        <family val="2"/>
      </rPr>
      <t xml:space="preserve">
*Resultado de los seguimientos realizados por la Oficina de Control Interno a los mapas de riesgo de corrupción, se identificaron dos (2) riesgos de corrupción que no se están gestionando, dado que no se han establecido actividades de control.
Frente a los riesgos de gestión se evalúa el diseño del control y se detectó la necesidad de evaluar y realizar ajustes, en observancia de lo establecido metodológicamente.
</t>
    </r>
  </si>
  <si>
    <t>Evaluación de riesgos</t>
  </si>
  <si>
    <t>El diligenciamiento de los 24 criterios establecidos para el componente de Ambiente de Control evidencia que diecisiete(17) se encuentran presentes y funcionado correctamente, equivalente al 63% de ellos; para los siete (7)  restantes, listados a continuación, se recomienda establecer e implementar acciones para fortalecer y/o mejorar su diseño o ejecución:
1.2 Mecanismos para el manejo de conflicto de interés.
1.3 Mecanismos frente a la detección y prevención del uso inadecuado de información privilegiada u otras situaciones que puedan implicar riesgos para la entidad.
2.3 Definición de líneas de reporte en temas clave para la toma de decisiones
4.4Analizar si se cuenta con políticas claras y comunicadas
5.1 Acorde con la estructura del Esquema de Líneas de Defensa
5.5 La entidad aprueba y hace seguimeinto al Plan anual de Auditorías presentando y ejecutado por parte de la Oficina de Control Interno
El esquema de las líneas defensa aún se está implementando en la Entidad falta fortalecer aún más la estructura del Esquema de las líneas de defensa.</t>
  </si>
  <si>
    <r>
      <rPr>
        <b/>
        <sz val="10"/>
        <color theme="1"/>
        <rFont val="Arial"/>
        <family val="2"/>
      </rPr>
      <t xml:space="preserve">Las Principales Fortalezas son: 
</t>
    </r>
    <r>
      <rPr>
        <sz val="10"/>
        <color theme="1"/>
        <rFont val="Arial"/>
        <family val="2"/>
      </rPr>
      <t xml:space="preserve">*El Comité Institucional de Coordinación de Control Interno, para el primer semestre de 2022, opera adecuadamente en observancia de los lineamientos aplicables y se han fortalecido los temas tratados en relación con sus funciones y sus roles, en el marco del Sistema de Control Interno.
*Durante el periodo evaluado es notable que la información suministrada por la 2a y 3a línea de defensa coadyuva a la toma de decisiones a tiempo a fin de garantizar el mejoramiento de la gestión.
*Este semestre se fortaleció la implementación del Código de Integridad, realizando seguimiento y análisis de resultados del test de percepción de integridad, así como, a través del desarrollo de las jornadas de inducción y reinducción sobre integridad como estrategia; y otras estrategias desarrolladas entre las cuales se resalta la actividad "Funcionario del mes " .
</t>
    </r>
    <r>
      <rPr>
        <b/>
        <sz val="10"/>
        <color theme="1"/>
        <rFont val="Arial"/>
        <family val="2"/>
      </rPr>
      <t xml:space="preserve">
Las Principales Debilidades son:
</t>
    </r>
    <r>
      <rPr>
        <sz val="10"/>
        <color theme="1"/>
        <rFont val="Arial"/>
        <family val="2"/>
      </rPr>
      <t xml:space="preserve">* Para este periodo no se contó con la evaluación del plan estratégico y del plan de acción, debido a cambios en la herramienta y la metodología medición.
* Durante el primer semestre se encuentra en proceso de documentar las líneas de defensa en el mapa de aseguramiento, en donde se busca consolidar la información de la segunda y tercera líneas de defensa de la entidad relacionando los aspectos clave de éxito, los riesgos asociados al mismo, sus responsables y áreas funcionales. Sin embargo para este periodo evaluado no se logró culminar esta actividad, toda vez que, el instituto se encuentra en transición a la nueva estructura organizacional
*Para el periodo evaluado se observó en los reportes mensuales el estado del diligenciamiento conflicto de intereses por los usuarios de la entidad, encontrando algunos que NO han actualizado la información en el SIDEAP.
</t>
    </r>
    <r>
      <rPr>
        <sz val="10"/>
        <color theme="1"/>
        <rFont val="Arial"/>
        <family val="2"/>
      </rPr>
      <t xml:space="preserve">
</t>
    </r>
  </si>
  <si>
    <t>Ambiente de control</t>
  </si>
  <si>
    <t xml:space="preserve"> Avance final del componente </t>
  </si>
  <si>
    <t xml:space="preserve">
Estado  del componente presentado en el informe anterior</t>
  </si>
  <si>
    <t>Nivel de Cumplimiento componente presentado en el informe anterior</t>
  </si>
  <si>
    <r>
      <rPr>
        <b/>
        <u/>
        <sz val="12"/>
        <color theme="0"/>
        <rFont val="Arial"/>
        <family val="2"/>
      </rPr>
      <t xml:space="preserve"> Estado actual:</t>
    </r>
    <r>
      <rPr>
        <b/>
        <sz val="12"/>
        <color theme="0"/>
        <rFont val="Arial"/>
        <family val="2"/>
      </rPr>
      <t xml:space="preserve"> Explicacion de las Debilidades y/o Fortalezas</t>
    </r>
  </si>
  <si>
    <t>Nivel de Cumplimiento componente</t>
  </si>
  <si>
    <t>¿El componente está presente y funcionando?</t>
  </si>
  <si>
    <t>Componente</t>
  </si>
  <si>
    <t>La institucionalidad, está dada desde el Comité Institucional de Coordinación de Control Interno y el Comité Institucional de Gestión y Desempeño, durante el primer semestre de 2022, evidenciándose la operación y articulación entre las dos instancias.</t>
  </si>
  <si>
    <t>Si</t>
  </si>
  <si>
    <t>La entidad cuenta dentro de su Sistema de Control Interno, con una institucionalidad (Líneas de defensa)  que le permita la toma de decisiones frente al control (Si/No) (Justifique su respuesta):</t>
  </si>
  <si>
    <t>Realizada la Evaluación del estado del sistema de Control Interno del IDIPRON, se obtuvo como resultado un nivel de cumplimiento superior al 90% para los componentes: Evaluación de riesgos, Información y comunicación y Actividades de monitoreo. En el rango de 80% a 90% se ubica el componente Ambiente de control y Actividades de control, de lo cual se concluye que el sistema está en un nivel de implementación y operación adecuado.
La disminución en la evaluación para el componente ambiente de control obedece a que para este periodo no se contó con la evaluación del plan estratégico y del plan de acción, debido a cambios en la herramienta y la metodología medición. Toda vez que, el instituto se encuentra en transición a la nueva estructura organizacional</t>
  </si>
  <si>
    <t>¿Es efectivo el sistema de control interno para los objetivos evaluados? (Si/No) (Justifique su respuesta):</t>
  </si>
  <si>
    <t>El Sistema de Control Interno del IDIPRON está operando desde la estructura de líneas de defensa y de los cinco componentes del Modelo Estándar de Control Interno, en observancia de los lineamientos y requerimientos normativos aplicables a control interno, sin embargo, se encuentra en proceso el documentar las líneas de defensa en el mapa de aseguramiento, a través del cual, se  desarrolla un ejercicio en donde se busca consolidar la información de la segunda y tercera líneas de defensa de la entidad relacionando los aspectos clave de éxito, los riesgos asociados al mismo, sus responsables y áreas funcionales.</t>
  </si>
  <si>
    <t>¿Están todos los componentes operando juntos y de manera integrada? (Si / en proceso / No) (Justifique su respuesta):</t>
  </si>
  <si>
    <t>Conclusión general sobre la evaluación del Sistema de Control Interno</t>
  </si>
  <si>
    <t>Estado del sistema de Control Interno de la entidad</t>
  </si>
  <si>
    <t>PRIMER SEMESTRE 2022</t>
  </si>
  <si>
    <t>Periodo Evaluado:</t>
  </si>
  <si>
    <t>INSTITUTO DISTRITAL PARA LA PROTECCIÓN DE LA NIÑEZ Y LA JUVENTUD - IDIPRON</t>
  </si>
  <si>
    <t>Nombre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</si>
</sst>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0"/>
      <color theme="1"/>
      <name val="Arial"/>
      <family val="2"/>
    </font>
    <font>
      <b/>
      <i/>
      <sz val="10"/>
      <color theme="1"/>
      <name val="Arial"/>
      <family val="2"/>
    </font>
    <font>
      <b/>
      <sz val="12"/>
      <name val="Arial"/>
      <family val="2"/>
    </font>
    <font>
      <b/>
      <sz val="12"/>
      <color theme="0"/>
      <name val="Arial"/>
      <family val="2"/>
    </font>
    <font>
      <b/>
      <i/>
      <sz val="10"/>
      <name val="Arial"/>
      <family val="2"/>
    </font>
    <font>
      <sz val="10"/>
      <name val="Arial"/>
      <family val="2"/>
    </font>
    <font>
      <b/>
      <sz val="16"/>
      <color theme="1"/>
      <name val="Arial"/>
      <family val="2"/>
    </font>
    <font>
      <b/>
      <sz val="10"/>
      <color theme="1"/>
      <name val="Arial"/>
      <family val="2"/>
    </font>
    <font>
      <b/>
      <sz val="18"/>
      <color theme="0"/>
      <name val="Arial"/>
      <family val="2"/>
    </font>
    <font>
      <sz val="18"/>
      <color theme="1"/>
      <name val="Arial"/>
      <family val="2"/>
    </font>
    <font>
      <sz val="11"/>
      <color theme="1"/>
      <name val="Arial"/>
      <family val="2"/>
    </font>
    <font>
      <b/>
      <sz val="12"/>
      <color rgb="FFFF0000"/>
      <name val="Arial"/>
      <family val="2"/>
    </font>
    <font>
      <b/>
      <u/>
      <sz val="12"/>
      <color theme="0"/>
      <name val="Arial"/>
      <family val="2"/>
    </font>
    <font>
      <b/>
      <sz val="10"/>
      <color rgb="FFFF0000"/>
      <name val="Arial"/>
      <family val="2"/>
    </font>
    <font>
      <sz val="14"/>
      <color theme="1"/>
      <name val="Arial"/>
      <family val="2"/>
    </font>
    <font>
      <sz val="20"/>
      <color theme="1"/>
      <name val="Arial"/>
      <family val="2"/>
    </font>
    <font>
      <b/>
      <sz val="10"/>
      <name val="Arial"/>
      <family val="2"/>
    </font>
    <font>
      <sz val="20"/>
      <color rgb="FFFF0000"/>
      <name val="Arial"/>
      <family val="2"/>
    </font>
    <font>
      <b/>
      <sz val="20"/>
      <color theme="1"/>
      <name val="Arial"/>
      <family val="2"/>
    </font>
    <font>
      <sz val="11"/>
      <color theme="1"/>
      <name val="Arial Narrow"/>
      <family val="2"/>
    </font>
    <font>
      <sz val="11"/>
      <color theme="0"/>
      <name val="Arial Narrow"/>
      <family val="2"/>
    </font>
    <font>
      <b/>
      <sz val="14"/>
      <color theme="1"/>
      <name val="Arial Narrow"/>
      <family val="2"/>
    </font>
    <font>
      <b/>
      <sz val="20"/>
      <color theme="0"/>
      <name val="Arial Narrow"/>
      <family val="2"/>
    </font>
  </fonts>
  <fills count="10">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499984740745262"/>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rgb="FF83A343"/>
        <bgColor indexed="64"/>
      </patternFill>
    </fill>
    <fill>
      <patternFill patternType="solid">
        <fgColor rgb="FFFFCC00"/>
        <bgColor indexed="64"/>
      </patternFill>
    </fill>
    <fill>
      <patternFill patternType="solid">
        <fgColor theme="4" tint="-0.249977111117893"/>
        <bgColor indexed="64"/>
      </patternFill>
    </fill>
  </fills>
  <borders count="34">
    <border>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rgb="FF81829A"/>
      </left>
      <right style="thin">
        <color rgb="FF81829A"/>
      </right>
      <top style="thin">
        <color rgb="FF81829A"/>
      </top>
      <bottom style="thin">
        <color rgb="FF81829A"/>
      </bottom>
      <diagonal/>
    </border>
    <border>
      <left/>
      <right style="thin">
        <color rgb="FF81829A"/>
      </right>
      <top style="hair">
        <color rgb="FF81829A"/>
      </top>
      <bottom style="thin">
        <color rgb="FF81829A"/>
      </bottom>
      <diagonal/>
    </border>
    <border>
      <left/>
      <right/>
      <top style="hair">
        <color rgb="FF81829A"/>
      </top>
      <bottom style="thin">
        <color rgb="FF81829A"/>
      </bottom>
      <diagonal/>
    </border>
    <border>
      <left style="hair">
        <color rgb="FF81829A"/>
      </left>
      <right/>
      <top style="hair">
        <color rgb="FF81829A"/>
      </top>
      <bottom style="thin">
        <color rgb="FF81829A"/>
      </bottom>
      <diagonal/>
    </border>
    <border>
      <left style="hair">
        <color rgb="FF81829A"/>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style="thin">
        <color rgb="FF81829A"/>
      </left>
      <right/>
      <top style="hair">
        <color rgb="FF81829A"/>
      </top>
      <bottom style="hair">
        <color rgb="FF81829A"/>
      </bottom>
      <diagonal/>
    </border>
    <border>
      <left/>
      <right/>
      <top style="thin">
        <color auto="1"/>
      </top>
      <bottom/>
      <diagonal/>
    </border>
    <border>
      <left/>
      <right style="thin">
        <color rgb="FF81829A"/>
      </right>
      <top style="thin">
        <color rgb="FF81829A"/>
      </top>
      <bottom style="thin">
        <color indexed="64"/>
      </bottom>
      <diagonal/>
    </border>
    <border>
      <left/>
      <right/>
      <top style="thin">
        <color rgb="FF81829A"/>
      </top>
      <bottom style="thin">
        <color indexed="64"/>
      </bottom>
      <diagonal/>
    </border>
    <border>
      <left style="thin">
        <color rgb="FF81829A"/>
      </left>
      <right/>
      <top style="thin">
        <color rgb="FF81829A"/>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s>
  <cellStyleXfs count="1">
    <xf numFmtId="0" fontId="0" fillId="0" borderId="0"/>
  </cellStyleXfs>
  <cellXfs count="8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2" borderId="0" xfId="0" applyFont="1" applyFill="1"/>
    <xf numFmtId="0" fontId="0" fillId="2" borderId="5" xfId="0" applyFill="1" applyBorder="1"/>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9" fontId="2" fillId="0" borderId="6" xfId="0" applyNumberFormat="1" applyFont="1" applyBorder="1" applyAlignment="1" applyProtection="1">
      <alignment horizontal="center" vertical="center"/>
      <protection locked="0"/>
    </xf>
    <xf numFmtId="0" fontId="2" fillId="0" borderId="0" xfId="0" applyFont="1" applyAlignment="1">
      <alignment horizontal="left" vertical="center"/>
    </xf>
    <xf numFmtId="0" fontId="5" fillId="0" borderId="7" xfId="0" applyFont="1" applyBorder="1" applyAlignment="1" applyProtection="1">
      <alignment horizontal="left" vertical="center" wrapText="1"/>
      <protection locked="0"/>
    </xf>
    <xf numFmtId="0" fontId="0" fillId="0" borderId="7" xfId="0" applyBorder="1"/>
    <xf numFmtId="9" fontId="6" fillId="3" borderId="6" xfId="0" applyNumberFormat="1" applyFont="1" applyFill="1" applyBorder="1" applyAlignment="1" applyProtection="1">
      <alignment horizontal="center" vertical="center"/>
      <protection locked="0"/>
    </xf>
    <xf numFmtId="0" fontId="0" fillId="0" borderId="8" xfId="0" applyBorder="1" applyAlignment="1" applyProtection="1">
      <alignment vertical="top" wrapText="1"/>
      <protection locked="0"/>
    </xf>
    <xf numFmtId="9" fontId="6" fillId="3" borderId="6" xfId="0" applyNumberFormat="1" applyFont="1" applyFill="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3" fillId="0" borderId="0" xfId="0" applyFont="1" applyAlignment="1">
      <alignment vertical="center"/>
    </xf>
    <xf numFmtId="0" fontId="8" fillId="4" borderId="6" xfId="0" applyFont="1" applyFill="1" applyBorder="1" applyAlignment="1">
      <alignment horizontal="center" vertical="center" wrapText="1"/>
    </xf>
    <xf numFmtId="0" fontId="0" fillId="0" borderId="6" xfId="0" applyBorder="1" applyAlignment="1">
      <alignment horizontal="left"/>
    </xf>
    <xf numFmtId="0" fontId="0" fillId="0" borderId="0" xfId="0" applyAlignment="1">
      <alignment horizontal="left"/>
    </xf>
    <xf numFmtId="0" fontId="0" fillId="0" borderId="9" xfId="0" applyBorder="1"/>
    <xf numFmtId="0" fontId="0" fillId="0" borderId="10" xfId="0" applyBorder="1"/>
    <xf numFmtId="0" fontId="0" fillId="0" borderId="6" xfId="0" applyBorder="1"/>
    <xf numFmtId="0" fontId="0" fillId="0" borderId="0" xfId="0" applyAlignment="1">
      <alignment horizontal="center"/>
    </xf>
    <xf numFmtId="0" fontId="9" fillId="0" borderId="0" xfId="0" applyFont="1" applyAlignment="1">
      <alignment horizontal="center" wrapText="1"/>
    </xf>
    <xf numFmtId="0" fontId="0" fillId="0" borderId="10" xfId="0" applyBorder="1" applyAlignment="1" applyProtection="1">
      <alignment vertical="top" wrapText="1"/>
      <protection locked="0"/>
    </xf>
    <xf numFmtId="0" fontId="8"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0" fillId="0" borderId="10" xfId="0" applyFont="1" applyBorder="1"/>
    <xf numFmtId="0" fontId="8" fillId="7" borderId="6" xfId="0" applyFont="1" applyFill="1" applyBorder="1" applyAlignment="1">
      <alignment horizontal="center" vertical="center" wrapText="1"/>
    </xf>
    <xf numFmtId="0" fontId="10" fillId="0" borderId="0" xfId="0" applyFont="1" applyAlignment="1">
      <alignment horizontal="left"/>
    </xf>
    <xf numFmtId="0" fontId="2" fillId="2" borderId="0" xfId="0" applyFont="1" applyFill="1" applyAlignment="1">
      <alignment vertical="center"/>
    </xf>
    <xf numFmtId="0" fontId="2" fillId="2" borderId="4" xfId="0" applyFont="1" applyFill="1" applyBorder="1" applyAlignment="1">
      <alignment vertical="center"/>
    </xf>
    <xf numFmtId="0" fontId="2" fillId="0" borderId="7" xfId="0" applyFont="1" applyBorder="1" applyAlignment="1">
      <alignment vertical="center"/>
    </xf>
    <xf numFmtId="0" fontId="2" fillId="0" borderId="0" xfId="0" applyFont="1" applyAlignment="1">
      <alignment vertical="center"/>
    </xf>
    <xf numFmtId="9" fontId="2" fillId="0" borderId="0" xfId="0" applyNumberFormat="1" applyFont="1" applyAlignment="1">
      <alignment vertical="center"/>
    </xf>
    <xf numFmtId="0" fontId="8" fillId="8" borderId="6" xfId="0" applyFont="1" applyFill="1" applyBorder="1" applyAlignment="1">
      <alignment horizontal="center" vertical="center" wrapText="1"/>
    </xf>
    <xf numFmtId="0" fontId="7" fillId="2" borderId="0" xfId="0" applyFont="1" applyFill="1" applyAlignment="1">
      <alignment wrapText="1"/>
    </xf>
    <xf numFmtId="0" fontId="3" fillId="6" borderId="0" xfId="0" applyFont="1" applyFill="1" applyAlignment="1">
      <alignment horizontal="center" vertical="center" wrapText="1"/>
    </xf>
    <xf numFmtId="0" fontId="11" fillId="2" borderId="0" xfId="0" applyFont="1" applyFill="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2" fillId="0" borderId="0" xfId="0" applyFont="1" applyAlignment="1">
      <alignment horizontal="center" vertical="center" wrapText="1"/>
    </xf>
    <xf numFmtId="0" fontId="3" fillId="9" borderId="13"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3" fillId="2" borderId="0" xfId="0" applyFont="1" applyFill="1" applyAlignment="1">
      <alignment wrapText="1"/>
    </xf>
    <xf numFmtId="49" fontId="0" fillId="2" borderId="0" xfId="0" applyNumberFormat="1" applyFill="1" applyAlignment="1">
      <alignment horizontal="left" vertical="top" wrapText="1"/>
    </xf>
    <xf numFmtId="49" fontId="15" fillId="2" borderId="17" xfId="0" applyNumberFormat="1" applyFont="1" applyFill="1" applyBorder="1" applyAlignment="1" applyProtection="1">
      <alignment horizontal="center" vertical="center" wrapText="1"/>
      <protection locked="0"/>
    </xf>
    <xf numFmtId="0" fontId="2" fillId="2" borderId="22" xfId="0" applyFont="1" applyFill="1" applyBorder="1" applyAlignment="1">
      <alignment horizontal="center" vertical="center"/>
    </xf>
    <xf numFmtId="0" fontId="8" fillId="2" borderId="0" xfId="0" applyFont="1" applyFill="1" applyAlignment="1">
      <alignment horizontal="center" vertical="center"/>
    </xf>
    <xf numFmtId="0" fontId="11" fillId="2" borderId="0" xfId="0" applyFont="1" applyFill="1"/>
    <xf numFmtId="0" fontId="17" fillId="2" borderId="0" xfId="0" applyFont="1" applyFill="1" applyAlignment="1">
      <alignment horizontal="center" vertical="center"/>
    </xf>
    <xf numFmtId="9" fontId="18" fillId="3" borderId="11" xfId="0" applyNumberFormat="1" applyFont="1" applyFill="1" applyBorder="1" applyAlignment="1" applyProtection="1">
      <alignment horizontal="center" vertical="center"/>
      <protection hidden="1"/>
    </xf>
    <xf numFmtId="164" fontId="19" fillId="2" borderId="0" xfId="0" applyNumberFormat="1" applyFont="1" applyFill="1" applyAlignment="1">
      <alignment horizontal="center"/>
    </xf>
    <xf numFmtId="0" fontId="20" fillId="2" borderId="0" xfId="0" applyFont="1" applyFill="1" applyAlignment="1">
      <alignment vertical="center"/>
    </xf>
    <xf numFmtId="0" fontId="22" fillId="6" borderId="6" xfId="0" applyFont="1" applyFill="1" applyBorder="1" applyAlignment="1">
      <alignment horizontal="center" vertical="center"/>
    </xf>
    <xf numFmtId="0" fontId="19" fillId="2" borderId="0" xfId="0" applyFont="1" applyFill="1" applyAlignment="1">
      <alignment horizontal="center"/>
    </xf>
    <xf numFmtId="0" fontId="0" fillId="2" borderId="31" xfId="0" applyFill="1" applyBorder="1"/>
    <xf numFmtId="0" fontId="0" fillId="2" borderId="32" xfId="0" applyFill="1" applyBorder="1"/>
    <xf numFmtId="0" fontId="0" fillId="2" borderId="33" xfId="0" applyFill="1" applyBorder="1"/>
    <xf numFmtId="49" fontId="14" fillId="2" borderId="16" xfId="0" applyNumberFormat="1" applyFont="1" applyFill="1" applyBorder="1" applyAlignment="1" applyProtection="1">
      <alignment horizontal="justify" vertical="center" wrapText="1"/>
      <protection locked="0"/>
    </xf>
    <xf numFmtId="49" fontId="14" fillId="2" borderId="15" xfId="0" applyNumberFormat="1" applyFont="1" applyFill="1" applyBorder="1" applyAlignment="1" applyProtection="1">
      <alignment horizontal="justify" vertical="center" wrapText="1"/>
      <protection locked="0"/>
    </xf>
    <xf numFmtId="49" fontId="14" fillId="2" borderId="14" xfId="0" applyNumberFormat="1" applyFont="1" applyFill="1" applyBorder="1" applyAlignment="1" applyProtection="1">
      <alignment horizontal="justify" vertical="center" wrapText="1"/>
      <protection locked="0"/>
    </xf>
    <xf numFmtId="49" fontId="16" fillId="2" borderId="21" xfId="0" applyNumberFormat="1" applyFont="1" applyFill="1" applyBorder="1" applyAlignment="1">
      <alignment horizontal="left" vertical="center" wrapText="1"/>
    </xf>
    <xf numFmtId="49" fontId="16" fillId="2" borderId="20" xfId="0" applyNumberFormat="1" applyFont="1" applyFill="1" applyBorder="1" applyAlignment="1">
      <alignment horizontal="left" vertical="center" wrapText="1"/>
    </xf>
    <xf numFmtId="49" fontId="16" fillId="2" borderId="19" xfId="0" applyNumberFormat="1" applyFont="1" applyFill="1" applyBorder="1" applyAlignment="1">
      <alignment horizontal="left" vertical="center" wrapText="1"/>
    </xf>
    <xf numFmtId="49" fontId="16" fillId="2" borderId="18" xfId="0" applyNumberFormat="1" applyFont="1" applyFill="1" applyBorder="1" applyAlignment="1">
      <alignment horizontal="left" vertical="center" wrapText="1"/>
    </xf>
    <xf numFmtId="0" fontId="22" fillId="6" borderId="30"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1" fillId="2" borderId="6" xfId="0" applyFont="1" applyFill="1" applyBorder="1" applyAlignment="1" applyProtection="1">
      <alignment horizontal="center" vertical="center"/>
      <protection locked="0"/>
    </xf>
    <xf numFmtId="0" fontId="8" fillId="6" borderId="28"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5"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3" xfId="0" applyFont="1" applyFill="1" applyBorder="1" applyAlignment="1">
      <alignment horizontal="center" vertical="center"/>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2177142</xdr:colOff>
      <xdr:row>6</xdr:row>
      <xdr:rowOff>93243</xdr:rowOff>
    </xdr:from>
    <xdr:ext cx="4397581" cy="2348617"/>
    <xdr:pic>
      <xdr:nvPicPr>
        <xdr:cNvPr id="2" name="Imagen 1">
          <a:extLst>
            <a:ext uri="{FF2B5EF4-FFF2-40B4-BE49-F238E27FC236}">
              <a16:creationId xmlns:a16="http://schemas.microsoft.com/office/drawing/2014/main" id="{EAB29933-DD3E-4C15-A898-564C2A79DBAD}"/>
            </a:ext>
          </a:extLst>
        </xdr:cNvPr>
        <xdr:cNvPicPr>
          <a:picLocks noChangeAspect="1"/>
        </xdr:cNvPicPr>
      </xdr:nvPicPr>
      <xdr:blipFill>
        <a:blip xmlns:r="http://schemas.openxmlformats.org/officeDocument/2006/relationships" r:embed="rId1"/>
        <a:stretch>
          <a:fillRect/>
        </a:stretch>
      </xdr:blipFill>
      <xdr:spPr>
        <a:xfrm>
          <a:off x="2281917" y="1064793"/>
          <a:ext cx="4397581" cy="234861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arcela.delgado/Downloads/Informe-pormenorizado-enero%20a%20junio%20de%202022%20IDIPR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s>
    <sheetDataSet>
      <sheetData sheetId="0" refreshError="1"/>
      <sheetData sheetId="1">
        <row r="1">
          <cell r="A1">
            <v>8000967341</v>
          </cell>
          <cell r="B1" t="str">
            <v>MUNICIPIO DE MONTERIA</v>
          </cell>
          <cell r="C1">
            <v>14952009</v>
          </cell>
          <cell r="D1">
            <v>-459925449.5</v>
          </cell>
          <cell r="E1">
            <v>0</v>
          </cell>
          <cell r="F1">
            <v>0</v>
          </cell>
          <cell r="G1">
            <v>0</v>
          </cell>
          <cell r="H1">
            <v>-459925449.5</v>
          </cell>
        </row>
        <row r="2">
          <cell r="A2">
            <v>8000967341</v>
          </cell>
          <cell r="B2" t="str">
            <v>MUNICIPIO DE MONTERIA</v>
          </cell>
          <cell r="C2">
            <v>14952001</v>
          </cell>
          <cell r="D2">
            <v>-223824998.5</v>
          </cell>
          <cell r="E2">
            <v>0</v>
          </cell>
          <cell r="F2">
            <v>0</v>
          </cell>
          <cell r="G2">
            <v>0</v>
          </cell>
          <cell r="H2">
            <v>-223824998.5</v>
          </cell>
        </row>
        <row r="3">
          <cell r="A3">
            <v>8000967341</v>
          </cell>
          <cell r="B3" t="str">
            <v>MUNICIPIO DE MONTERIA</v>
          </cell>
          <cell r="C3">
            <v>14633004</v>
          </cell>
          <cell r="D3">
            <v>1220103581</v>
          </cell>
          <cell r="E3">
            <v>0</v>
          </cell>
          <cell r="F3">
            <v>0</v>
          </cell>
          <cell r="G3">
            <v>1220103581</v>
          </cell>
          <cell r="H3">
            <v>0</v>
          </cell>
        </row>
        <row r="4">
          <cell r="A4">
            <v>8000967341</v>
          </cell>
          <cell r="B4" t="str">
            <v>MUNICIPIO DE MONTERIA</v>
          </cell>
          <cell r="C4">
            <v>14631501</v>
          </cell>
          <cell r="D4">
            <v>447649997</v>
          </cell>
          <cell r="E4">
            <v>0</v>
          </cell>
          <cell r="F4">
            <v>0</v>
          </cell>
          <cell r="G4">
            <v>447649997</v>
          </cell>
          <cell r="H4">
            <v>0</v>
          </cell>
        </row>
        <row r="5">
          <cell r="A5">
            <v>8001039331</v>
          </cell>
          <cell r="B5" t="str">
            <v>DEPARTAMENTO DEL VALLE DEL CAUCA</v>
          </cell>
          <cell r="C5">
            <v>14951009</v>
          </cell>
          <cell r="D5">
            <v>-30273138.41</v>
          </cell>
          <cell r="E5">
            <v>0</v>
          </cell>
          <cell r="F5">
            <v>0</v>
          </cell>
          <cell r="G5">
            <v>0</v>
          </cell>
          <cell r="H5">
            <v>-30273138.41</v>
          </cell>
        </row>
        <row r="6">
          <cell r="A6">
            <v>8001039331</v>
          </cell>
          <cell r="B6" t="str">
            <v>DEPARTAMENTO DEL VALLE DEL CAUCA</v>
          </cell>
          <cell r="C6">
            <v>14951001</v>
          </cell>
          <cell r="D6">
            <v>-17239660.5</v>
          </cell>
          <cell r="E6">
            <v>0</v>
          </cell>
          <cell r="F6">
            <v>0</v>
          </cell>
          <cell r="G6">
            <v>0</v>
          </cell>
          <cell r="H6">
            <v>-17239660.5</v>
          </cell>
        </row>
        <row r="7">
          <cell r="A7">
            <v>8001039331</v>
          </cell>
          <cell r="B7" t="str">
            <v>DEPARTAMENTO DEL VALLE DEL CAUCA</v>
          </cell>
          <cell r="C7">
            <v>14603004</v>
          </cell>
          <cell r="D7">
            <v>7903242000</v>
          </cell>
          <cell r="E7">
            <v>0</v>
          </cell>
          <cell r="F7">
            <v>0</v>
          </cell>
          <cell r="G7">
            <v>7903242000</v>
          </cell>
          <cell r="H7">
            <v>0</v>
          </cell>
        </row>
        <row r="8">
          <cell r="A8">
            <v>8001039331</v>
          </cell>
          <cell r="B8" t="str">
            <v>DEPARTAMENTO DEL VALLE DEL CAUCA</v>
          </cell>
          <cell r="C8">
            <v>14601501</v>
          </cell>
          <cell r="D8">
            <v>9868451206.5900002</v>
          </cell>
          <cell r="E8">
            <v>0</v>
          </cell>
          <cell r="F8">
            <v>0</v>
          </cell>
          <cell r="G8">
            <v>9868451206.5900002</v>
          </cell>
          <cell r="H8">
            <v>0</v>
          </cell>
        </row>
        <row r="9">
          <cell r="A9">
            <v>8001039331</v>
          </cell>
          <cell r="B9" t="str">
            <v>DEPARTAMENTO DEL VALLE DEL CAUCA</v>
          </cell>
          <cell r="C9">
            <v>14591501</v>
          </cell>
          <cell r="D9">
            <v>796203612.02999997</v>
          </cell>
          <cell r="E9">
            <v>0</v>
          </cell>
          <cell r="F9">
            <v>0</v>
          </cell>
          <cell r="G9">
            <v>796203612.02999997</v>
          </cell>
          <cell r="H9">
            <v>0</v>
          </cell>
        </row>
        <row r="10">
          <cell r="A10">
            <v>8002130053</v>
          </cell>
          <cell r="B10" t="str">
            <v>TELEOBANDO</v>
          </cell>
          <cell r="C10">
            <v>14591501</v>
          </cell>
          <cell r="D10">
            <v>534375000</v>
          </cell>
          <cell r="E10">
            <v>0</v>
          </cell>
          <cell r="F10">
            <v>0</v>
          </cell>
          <cell r="G10">
            <v>534375000</v>
          </cell>
          <cell r="H10">
            <v>0</v>
          </cell>
        </row>
        <row r="11">
          <cell r="A11">
            <v>8002158072</v>
          </cell>
          <cell r="B11" t="str">
            <v>INSTITUTO NACIONAL DE VIAS</v>
          </cell>
          <cell r="C11">
            <v>14664301</v>
          </cell>
          <cell r="D11">
            <v>7093341424</v>
          </cell>
          <cell r="E11">
            <v>367902280</v>
          </cell>
          <cell r="F11">
            <v>812236826</v>
          </cell>
          <cell r="G11">
            <v>6649006878</v>
          </cell>
          <cell r="H11">
            <v>0</v>
          </cell>
        </row>
        <row r="12">
          <cell r="A12">
            <v>8020076698</v>
          </cell>
          <cell r="B12" t="str">
            <v>TRANSELCA S.A. ESP</v>
          </cell>
          <cell r="C12">
            <v>14661501</v>
          </cell>
          <cell r="D12">
            <v>12000000000</v>
          </cell>
          <cell r="E12">
            <v>0</v>
          </cell>
          <cell r="F12">
            <v>0</v>
          </cell>
          <cell r="G12">
            <v>12000000000</v>
          </cell>
          <cell r="H12">
            <v>0</v>
          </cell>
        </row>
        <row r="13">
          <cell r="A13">
            <v>8110086846</v>
          </cell>
          <cell r="B13" t="str">
            <v>AGUAS DE RIONEGRO S.A. E.S.P.</v>
          </cell>
          <cell r="C13">
            <v>14593004</v>
          </cell>
          <cell r="D13">
            <v>805000000</v>
          </cell>
          <cell r="E13">
            <v>0</v>
          </cell>
          <cell r="F13">
            <v>0</v>
          </cell>
          <cell r="G13">
            <v>805000000</v>
          </cell>
          <cell r="H13">
            <v>0</v>
          </cell>
        </row>
        <row r="14">
          <cell r="A14">
            <v>8150006994</v>
          </cell>
          <cell r="B14" t="str">
            <v>ACUAVIVA S.A. E.S.P.</v>
          </cell>
          <cell r="C14">
            <v>14594305</v>
          </cell>
          <cell r="D14">
            <v>235714287</v>
          </cell>
          <cell r="E14">
            <v>0</v>
          </cell>
          <cell r="F14">
            <v>0</v>
          </cell>
          <cell r="G14">
            <v>235714287</v>
          </cell>
          <cell r="H14">
            <v>0</v>
          </cell>
        </row>
        <row r="15">
          <cell r="A15">
            <v>8150006994</v>
          </cell>
          <cell r="B15" t="str">
            <v>ACUAVIVA S.A. E.S.P.</v>
          </cell>
          <cell r="C15">
            <v>14591501</v>
          </cell>
          <cell r="D15">
            <v>825000000</v>
          </cell>
          <cell r="E15">
            <v>0</v>
          </cell>
          <cell r="F15">
            <v>0</v>
          </cell>
          <cell r="G15">
            <v>825000000</v>
          </cell>
          <cell r="H15">
            <v>0</v>
          </cell>
        </row>
        <row r="16">
          <cell r="A16">
            <v>8901020061</v>
          </cell>
          <cell r="B16" t="str">
            <v>DEPARTAMENTO DEL ATLANTICO</v>
          </cell>
          <cell r="C16">
            <v>14621501</v>
          </cell>
          <cell r="D16">
            <v>0</v>
          </cell>
          <cell r="E16">
            <v>735005623</v>
          </cell>
          <cell r="F16">
            <v>0</v>
          </cell>
          <cell r="G16">
            <v>735005623</v>
          </cell>
          <cell r="H16">
            <v>0</v>
          </cell>
        </row>
        <row r="17">
          <cell r="A17">
            <v>8901020061</v>
          </cell>
          <cell r="B17" t="str">
            <v>DEPARTAMENTO DEL ATLANTICO</v>
          </cell>
          <cell r="C17">
            <v>14591501</v>
          </cell>
          <cell r="D17">
            <v>592173514</v>
          </cell>
          <cell r="E17">
            <v>0</v>
          </cell>
          <cell r="F17">
            <v>5676099</v>
          </cell>
          <cell r="G17">
            <v>586497415</v>
          </cell>
          <cell r="H17">
            <v>0</v>
          </cell>
        </row>
        <row r="18">
          <cell r="A18">
            <v>8901020181</v>
          </cell>
          <cell r="B18" t="str">
            <v>DISTRITO DE BARRANQUILLA</v>
          </cell>
          <cell r="C18">
            <v>14952001</v>
          </cell>
          <cell r="D18">
            <v>-2537309994</v>
          </cell>
          <cell r="E18">
            <v>0</v>
          </cell>
          <cell r="F18">
            <v>0</v>
          </cell>
          <cell r="G18">
            <v>0</v>
          </cell>
          <cell r="H18">
            <v>-2537309994</v>
          </cell>
        </row>
        <row r="19">
          <cell r="A19">
            <v>8901020181</v>
          </cell>
          <cell r="B19" t="str">
            <v>DISTRITO DE BARRANQUILLA</v>
          </cell>
          <cell r="C19">
            <v>14631501</v>
          </cell>
          <cell r="D19">
            <v>3286619994</v>
          </cell>
          <cell r="E19">
            <v>0</v>
          </cell>
          <cell r="F19">
            <v>0</v>
          </cell>
          <cell r="G19">
            <v>3286619994</v>
          </cell>
          <cell r="H19">
            <v>0</v>
          </cell>
        </row>
        <row r="20">
          <cell r="A20">
            <v>8901020181</v>
          </cell>
          <cell r="B20" t="str">
            <v>DISTRITO DE BARRANQUILLA</v>
          </cell>
          <cell r="C20">
            <v>14591501</v>
          </cell>
          <cell r="D20">
            <v>4446126094</v>
          </cell>
          <cell r="E20">
            <v>0</v>
          </cell>
          <cell r="F20">
            <v>0</v>
          </cell>
          <cell r="G20">
            <v>4446126094</v>
          </cell>
          <cell r="H20">
            <v>0</v>
          </cell>
        </row>
        <row r="21">
          <cell r="A21">
            <v>8902012301</v>
          </cell>
          <cell r="B21" t="str">
            <v>ELECTRIFICADORA DE SANTANDER S.A. E.S.P.</v>
          </cell>
          <cell r="C21">
            <v>14594305</v>
          </cell>
          <cell r="D21">
            <v>70000000</v>
          </cell>
          <cell r="E21">
            <v>0</v>
          </cell>
          <cell r="F21">
            <v>35000000</v>
          </cell>
          <cell r="G21">
            <v>35000000</v>
          </cell>
          <cell r="H21">
            <v>0</v>
          </cell>
        </row>
        <row r="22">
          <cell r="A22">
            <v>8902012356</v>
          </cell>
          <cell r="B22" t="str">
            <v>TESORERIA GENERAL DEL DEPARTAMENTO DE SANTANDER</v>
          </cell>
          <cell r="C22">
            <v>14951201</v>
          </cell>
          <cell r="D22">
            <v>-9294040.9100000001</v>
          </cell>
          <cell r="E22">
            <v>355138.44</v>
          </cell>
          <cell r="F22">
            <v>0</v>
          </cell>
          <cell r="G22">
            <v>0</v>
          </cell>
          <cell r="H22">
            <v>-8938902.4700000007</v>
          </cell>
        </row>
        <row r="23">
          <cell r="A23">
            <v>8902012356</v>
          </cell>
          <cell r="B23" t="str">
            <v>TESORERIA GENERAL DEL DEPARTAMENTO DE SANTANDER</v>
          </cell>
          <cell r="C23">
            <v>14601501</v>
          </cell>
          <cell r="D23">
            <v>3098013637.5999999</v>
          </cell>
          <cell r="E23">
            <v>0</v>
          </cell>
          <cell r="F23">
            <v>118379481.23999999</v>
          </cell>
          <cell r="G23">
            <v>2979634156.3600001</v>
          </cell>
          <cell r="H23">
            <v>0</v>
          </cell>
        </row>
        <row r="24">
          <cell r="A24">
            <v>8902012356</v>
          </cell>
          <cell r="B24" t="str">
            <v>TESORERIA GENERAL DEL DEPARTAMENTO DE SANTANDER</v>
          </cell>
          <cell r="C24">
            <v>14591501</v>
          </cell>
          <cell r="D24">
            <v>2011370469.9000001</v>
          </cell>
          <cell r="E24">
            <v>0</v>
          </cell>
          <cell r="F24">
            <v>0</v>
          </cell>
          <cell r="G24">
            <v>2011370469.9000001</v>
          </cell>
          <cell r="H24">
            <v>0</v>
          </cell>
        </row>
        <row r="25">
          <cell r="A25">
            <v>8903990034</v>
          </cell>
          <cell r="B25" t="str">
            <v>EMPRESAS MUNICIPALES DE CALI E.I.C.E. E.S.P.</v>
          </cell>
          <cell r="C25">
            <v>14952501</v>
          </cell>
          <cell r="D25">
            <v>-18218800931</v>
          </cell>
          <cell r="E25">
            <v>0</v>
          </cell>
          <cell r="F25">
            <v>0</v>
          </cell>
          <cell r="G25">
            <v>0</v>
          </cell>
          <cell r="H25">
            <v>-18218800931</v>
          </cell>
        </row>
        <row r="26">
          <cell r="A26">
            <v>8903990034</v>
          </cell>
          <cell r="B26" t="str">
            <v>EMPRESAS MUNICIPALES DE CALI E.I.C.E. E.S.P.</v>
          </cell>
          <cell r="C26">
            <v>14651503</v>
          </cell>
          <cell r="D26">
            <v>18365576317</v>
          </cell>
          <cell r="E26">
            <v>0</v>
          </cell>
          <cell r="F26">
            <v>0</v>
          </cell>
          <cell r="G26">
            <v>18365576317</v>
          </cell>
          <cell r="H26">
            <v>0</v>
          </cell>
        </row>
        <row r="27">
          <cell r="A27">
            <v>8903990113</v>
          </cell>
          <cell r="B27" t="str">
            <v>TESORERIA MUNICIPAL DE CALI</v>
          </cell>
          <cell r="C27">
            <v>14952201</v>
          </cell>
          <cell r="D27">
            <v>-4904354703.5</v>
          </cell>
          <cell r="E27">
            <v>0</v>
          </cell>
          <cell r="F27">
            <v>0</v>
          </cell>
          <cell r="G27">
            <v>0</v>
          </cell>
          <cell r="H27">
            <v>-4904354703.5</v>
          </cell>
        </row>
        <row r="28">
          <cell r="A28">
            <v>8903990113</v>
          </cell>
          <cell r="B28" t="str">
            <v>TESORERIA MUNICIPAL DE CALI</v>
          </cell>
          <cell r="C28">
            <v>14691501</v>
          </cell>
          <cell r="D28">
            <v>9808709407</v>
          </cell>
          <cell r="E28">
            <v>0</v>
          </cell>
          <cell r="F28">
            <v>0</v>
          </cell>
          <cell r="G28">
            <v>9808709407</v>
          </cell>
          <cell r="H28">
            <v>0</v>
          </cell>
        </row>
        <row r="29">
          <cell r="A29">
            <v>8903990113</v>
          </cell>
          <cell r="B29" t="str">
            <v>TESORERIA MUNICIPAL DE CALI</v>
          </cell>
          <cell r="C29">
            <v>14661501</v>
          </cell>
          <cell r="D29">
            <v>11405165800</v>
          </cell>
          <cell r="E29">
            <v>0</v>
          </cell>
          <cell r="F29">
            <v>0</v>
          </cell>
          <cell r="G29">
            <v>11405165800</v>
          </cell>
          <cell r="H29">
            <v>0</v>
          </cell>
        </row>
        <row r="30">
          <cell r="A30">
            <v>8903990303</v>
          </cell>
          <cell r="B30" t="str">
            <v>EMSIRVA E.S.P.</v>
          </cell>
          <cell r="C30">
            <v>14601501</v>
          </cell>
          <cell r="D30">
            <v>1346528000</v>
          </cell>
          <cell r="E30">
            <v>0</v>
          </cell>
          <cell r="F30">
            <v>336632000</v>
          </cell>
          <cell r="G30">
            <v>1009896000</v>
          </cell>
          <cell r="H30">
            <v>0</v>
          </cell>
        </row>
        <row r="31">
          <cell r="A31">
            <v>8903990453</v>
          </cell>
          <cell r="B31" t="str">
            <v>MUNICIPIO DE BUENAVENTURA</v>
          </cell>
          <cell r="C31">
            <v>14952201</v>
          </cell>
          <cell r="D31">
            <v>-15730417</v>
          </cell>
          <cell r="E31">
            <v>0</v>
          </cell>
          <cell r="F31">
            <v>0</v>
          </cell>
          <cell r="G31">
            <v>0</v>
          </cell>
          <cell r="H31">
            <v>-15730417</v>
          </cell>
        </row>
        <row r="32">
          <cell r="A32">
            <v>8903990453</v>
          </cell>
          <cell r="B32" t="str">
            <v>MUNICIPIO DE BUENAVENTURA</v>
          </cell>
          <cell r="C32">
            <v>14952001</v>
          </cell>
          <cell r="D32">
            <v>-634924979.02999997</v>
          </cell>
          <cell r="E32">
            <v>0</v>
          </cell>
          <cell r="F32">
            <v>0</v>
          </cell>
          <cell r="G32">
            <v>0</v>
          </cell>
          <cell r="H32">
            <v>-634924979.02999997</v>
          </cell>
        </row>
        <row r="33">
          <cell r="A33">
            <v>8903990453</v>
          </cell>
          <cell r="B33" t="str">
            <v>MUNICIPIO DE BUENAVENTURA</v>
          </cell>
          <cell r="C33">
            <v>14691503</v>
          </cell>
          <cell r="D33">
            <v>293171895</v>
          </cell>
          <cell r="E33">
            <v>0</v>
          </cell>
          <cell r="F33">
            <v>0</v>
          </cell>
          <cell r="G33">
            <v>293171895</v>
          </cell>
          <cell r="H33">
            <v>0</v>
          </cell>
        </row>
        <row r="34">
          <cell r="A34">
            <v>8903990453</v>
          </cell>
          <cell r="B34" t="str">
            <v>MUNICIPIO DE BUENAVENTURA</v>
          </cell>
          <cell r="C34">
            <v>14631503</v>
          </cell>
          <cell r="D34">
            <v>127194000</v>
          </cell>
          <cell r="E34">
            <v>0</v>
          </cell>
          <cell r="F34">
            <v>0</v>
          </cell>
          <cell r="G34">
            <v>127194000</v>
          </cell>
          <cell r="H34">
            <v>0</v>
          </cell>
        </row>
        <row r="35">
          <cell r="A35">
            <v>8903990453</v>
          </cell>
          <cell r="B35" t="str">
            <v>MUNICIPIO DE BUENAVENTURA</v>
          </cell>
          <cell r="C35">
            <v>14631501</v>
          </cell>
          <cell r="D35">
            <v>1015461958.0599999</v>
          </cell>
          <cell r="E35">
            <v>0</v>
          </cell>
          <cell r="F35">
            <v>0</v>
          </cell>
          <cell r="G35">
            <v>1015461958.0599999</v>
          </cell>
          <cell r="H35">
            <v>0</v>
          </cell>
        </row>
        <row r="36">
          <cell r="A36">
            <v>8904800591</v>
          </cell>
          <cell r="B36" t="str">
            <v>DEPARTAMENTO DE BOLIVAR</v>
          </cell>
          <cell r="C36">
            <v>14951701</v>
          </cell>
          <cell r="D36">
            <v>-23800525.859999999</v>
          </cell>
          <cell r="E36">
            <v>0</v>
          </cell>
          <cell r="F36">
            <v>0</v>
          </cell>
          <cell r="G36">
            <v>0</v>
          </cell>
          <cell r="H36">
            <v>-23800525.859999999</v>
          </cell>
        </row>
        <row r="37">
          <cell r="A37">
            <v>8904800591</v>
          </cell>
          <cell r="B37" t="str">
            <v>DEPARTAMENTO DE BOLIVAR</v>
          </cell>
          <cell r="C37">
            <v>14951501</v>
          </cell>
          <cell r="D37">
            <v>-78601042.939999998</v>
          </cell>
          <cell r="E37">
            <v>0</v>
          </cell>
          <cell r="F37">
            <v>0</v>
          </cell>
          <cell r="G37">
            <v>0</v>
          </cell>
          <cell r="H37">
            <v>-78601042.939999998</v>
          </cell>
        </row>
        <row r="38">
          <cell r="A38">
            <v>8904800591</v>
          </cell>
          <cell r="B38" t="str">
            <v>DEPARTAMENTO DE BOLIVAR</v>
          </cell>
          <cell r="C38">
            <v>14681503</v>
          </cell>
          <cell r="D38">
            <v>23800525.859999999</v>
          </cell>
          <cell r="E38">
            <v>0</v>
          </cell>
          <cell r="F38">
            <v>0</v>
          </cell>
          <cell r="G38">
            <v>23800525.859999999</v>
          </cell>
          <cell r="H38">
            <v>0</v>
          </cell>
        </row>
        <row r="39">
          <cell r="A39">
            <v>8904800591</v>
          </cell>
          <cell r="B39" t="str">
            <v>DEPARTAMENTO DE BOLIVAR</v>
          </cell>
          <cell r="C39">
            <v>14621503</v>
          </cell>
          <cell r="D39">
            <v>880193115.78999996</v>
          </cell>
          <cell r="E39">
            <v>0</v>
          </cell>
          <cell r="F39">
            <v>0</v>
          </cell>
          <cell r="G39">
            <v>880193115.78999996</v>
          </cell>
          <cell r="H39">
            <v>0</v>
          </cell>
        </row>
        <row r="40">
          <cell r="A40">
            <v>8904801844</v>
          </cell>
          <cell r="B40" t="str">
            <v>DISTRITO TURISTICO Y CULTURAL DE C/GENA.</v>
          </cell>
          <cell r="C40">
            <v>14951501</v>
          </cell>
          <cell r="D40">
            <v>-114911495.69</v>
          </cell>
          <cell r="E40">
            <v>0</v>
          </cell>
          <cell r="F40">
            <v>0</v>
          </cell>
          <cell r="G40">
            <v>0</v>
          </cell>
          <cell r="H40">
            <v>-114911495.69</v>
          </cell>
        </row>
        <row r="41">
          <cell r="A41">
            <v>8904801844</v>
          </cell>
          <cell r="B41" t="str">
            <v>DISTRITO TURISTICO Y CULTURAL DE C/GENA.</v>
          </cell>
          <cell r="C41">
            <v>14621501</v>
          </cell>
          <cell r="D41">
            <v>574557478.45000005</v>
          </cell>
          <cell r="E41">
            <v>0</v>
          </cell>
          <cell r="F41">
            <v>140843</v>
          </cell>
          <cell r="G41">
            <v>574416635.45000005</v>
          </cell>
          <cell r="H41">
            <v>0</v>
          </cell>
        </row>
        <row r="42">
          <cell r="A42">
            <v>8904801844</v>
          </cell>
          <cell r="B42" t="str">
            <v>DISTRITO TURISTICO Y CULTURAL DE C/GENA.</v>
          </cell>
          <cell r="C42">
            <v>14591501</v>
          </cell>
          <cell r="D42">
            <v>557345434.63</v>
          </cell>
          <cell r="E42">
            <v>0</v>
          </cell>
          <cell r="F42">
            <v>90562</v>
          </cell>
          <cell r="G42">
            <v>557254872.63</v>
          </cell>
          <cell r="H42">
            <v>0</v>
          </cell>
        </row>
        <row r="43">
          <cell r="A43">
            <v>8909052111</v>
          </cell>
          <cell r="B43" t="str">
            <v>MUNICIPIO DE MEDELLIN</v>
          </cell>
          <cell r="C43">
            <v>14594305</v>
          </cell>
          <cell r="D43">
            <v>276875000</v>
          </cell>
          <cell r="E43">
            <v>0</v>
          </cell>
          <cell r="F43">
            <v>0</v>
          </cell>
          <cell r="G43">
            <v>276875000</v>
          </cell>
          <cell r="H43">
            <v>0</v>
          </cell>
        </row>
        <row r="44">
          <cell r="A44">
            <v>8909073172</v>
          </cell>
          <cell r="B44" t="str">
            <v>MUNICIPIO DE RIONEGRO</v>
          </cell>
          <cell r="C44">
            <v>14593004</v>
          </cell>
          <cell r="D44">
            <v>994418792</v>
          </cell>
          <cell r="E44">
            <v>0</v>
          </cell>
          <cell r="F44">
            <v>0</v>
          </cell>
          <cell r="G44">
            <v>994418792</v>
          </cell>
          <cell r="H44">
            <v>0</v>
          </cell>
        </row>
        <row r="45">
          <cell r="A45">
            <v>8909801121</v>
          </cell>
          <cell r="B45" t="str">
            <v>MUNICIPIO DE BELLO</v>
          </cell>
          <cell r="C45">
            <v>14952501</v>
          </cell>
          <cell r="D45">
            <v>-343724384.39999998</v>
          </cell>
          <cell r="E45">
            <v>0</v>
          </cell>
          <cell r="F45">
            <v>0</v>
          </cell>
          <cell r="G45">
            <v>0</v>
          </cell>
          <cell r="H45">
            <v>-343724384.39999998</v>
          </cell>
        </row>
        <row r="46">
          <cell r="A46">
            <v>8909801121</v>
          </cell>
          <cell r="B46" t="str">
            <v>MUNICIPIO DE BELLO</v>
          </cell>
          <cell r="C46">
            <v>14651501</v>
          </cell>
          <cell r="D46">
            <v>1244847004</v>
          </cell>
          <cell r="E46">
            <v>0</v>
          </cell>
          <cell r="F46">
            <v>0</v>
          </cell>
          <cell r="G46">
            <v>1244847004</v>
          </cell>
          <cell r="H46">
            <v>0</v>
          </cell>
        </row>
        <row r="47">
          <cell r="A47">
            <v>8909801121</v>
          </cell>
          <cell r="B47" t="str">
            <v>MUNICIPIO DE BELLO</v>
          </cell>
          <cell r="C47">
            <v>14593004</v>
          </cell>
          <cell r="D47">
            <v>2564200000</v>
          </cell>
          <cell r="E47">
            <v>0</v>
          </cell>
          <cell r="F47">
            <v>0</v>
          </cell>
          <cell r="G47">
            <v>2564200000</v>
          </cell>
          <cell r="H47">
            <v>0</v>
          </cell>
        </row>
        <row r="48">
          <cell r="A48">
            <v>8909801121</v>
          </cell>
          <cell r="B48" t="str">
            <v>MUNICIPIO DE BELLO</v>
          </cell>
          <cell r="C48">
            <v>14591501</v>
          </cell>
          <cell r="D48">
            <v>793718981.35000002</v>
          </cell>
          <cell r="E48">
            <v>0</v>
          </cell>
          <cell r="F48">
            <v>0</v>
          </cell>
          <cell r="G48">
            <v>793718981.35000002</v>
          </cell>
          <cell r="H48">
            <v>0</v>
          </cell>
        </row>
        <row r="49">
          <cell r="A49">
            <v>8909801366</v>
          </cell>
          <cell r="B49" t="str">
            <v>POLITECNICO COLOMBIANO JAIME ISAZA CADAVID</v>
          </cell>
          <cell r="C49">
            <v>14594305</v>
          </cell>
          <cell r="D49">
            <v>104400000</v>
          </cell>
          <cell r="E49">
            <v>0</v>
          </cell>
          <cell r="F49">
            <v>10000000</v>
          </cell>
          <cell r="G49">
            <v>94400000</v>
          </cell>
          <cell r="H49">
            <v>0</v>
          </cell>
        </row>
        <row r="50">
          <cell r="A50">
            <v>8909812075</v>
          </cell>
          <cell r="B50" t="str">
            <v>MUNICIPIO DE LA CEJA</v>
          </cell>
          <cell r="C50">
            <v>14593004</v>
          </cell>
          <cell r="D50">
            <v>69250000</v>
          </cell>
          <cell r="E50">
            <v>0</v>
          </cell>
          <cell r="F50">
            <v>17312500</v>
          </cell>
          <cell r="G50">
            <v>51937500</v>
          </cell>
          <cell r="H50">
            <v>0</v>
          </cell>
        </row>
        <row r="51">
          <cell r="A51">
            <v>8913800073</v>
          </cell>
          <cell r="B51" t="str">
            <v>TESORERIA MUNICIPAL DE PALMIRA</v>
          </cell>
          <cell r="C51">
            <v>14952001</v>
          </cell>
          <cell r="D51">
            <v>-126747697.90000001</v>
          </cell>
          <cell r="E51">
            <v>6236608.8399999999</v>
          </cell>
          <cell r="F51">
            <v>0</v>
          </cell>
          <cell r="G51">
            <v>0</v>
          </cell>
          <cell r="H51">
            <v>-120511089.06</v>
          </cell>
        </row>
        <row r="52">
          <cell r="A52">
            <v>8913800073</v>
          </cell>
          <cell r="B52" t="str">
            <v>TESORERIA MUNICIPAL DE PALMIRA</v>
          </cell>
          <cell r="C52">
            <v>14631501</v>
          </cell>
          <cell r="D52">
            <v>854547206</v>
          </cell>
          <cell r="E52">
            <v>0</v>
          </cell>
          <cell r="F52">
            <v>0</v>
          </cell>
          <cell r="G52">
            <v>854547206</v>
          </cell>
          <cell r="H52">
            <v>0</v>
          </cell>
        </row>
        <row r="53">
          <cell r="A53">
            <v>8913800073</v>
          </cell>
          <cell r="B53" t="str">
            <v>TESORERIA MUNICIPAL DE PALMIRA</v>
          </cell>
          <cell r="C53">
            <v>14591501</v>
          </cell>
          <cell r="D53">
            <v>1015788107</v>
          </cell>
          <cell r="E53">
            <v>0</v>
          </cell>
          <cell r="F53">
            <v>0</v>
          </cell>
          <cell r="G53">
            <v>1015788107</v>
          </cell>
          <cell r="H53">
            <v>0</v>
          </cell>
        </row>
        <row r="54">
          <cell r="A54">
            <v>8915800064</v>
          </cell>
          <cell r="B54" t="str">
            <v>MUNICIPIO DE POPAYAN</v>
          </cell>
          <cell r="C54">
            <v>14952001</v>
          </cell>
          <cell r="D54">
            <v>-120289350</v>
          </cell>
          <cell r="E54">
            <v>0</v>
          </cell>
          <cell r="F54">
            <v>0</v>
          </cell>
          <cell r="G54">
            <v>0</v>
          </cell>
          <cell r="H54">
            <v>-120289350</v>
          </cell>
        </row>
        <row r="55">
          <cell r="A55">
            <v>8915800064</v>
          </cell>
          <cell r="B55" t="str">
            <v>MUNICIPIO DE POPAYAN</v>
          </cell>
          <cell r="C55">
            <v>14631501</v>
          </cell>
          <cell r="D55">
            <v>1120276952</v>
          </cell>
          <cell r="E55">
            <v>0</v>
          </cell>
          <cell r="F55">
            <v>0</v>
          </cell>
          <cell r="G55">
            <v>1120276952</v>
          </cell>
          <cell r="H55">
            <v>0</v>
          </cell>
        </row>
        <row r="56">
          <cell r="A56">
            <v>8915800064</v>
          </cell>
          <cell r="B56" t="str">
            <v>MUNICIPIO DE POPAYAN</v>
          </cell>
          <cell r="C56">
            <v>14591501</v>
          </cell>
          <cell r="D56">
            <v>2145121181.4400001</v>
          </cell>
          <cell r="E56">
            <v>0</v>
          </cell>
          <cell r="F56">
            <v>0</v>
          </cell>
          <cell r="G56">
            <v>2145121181.4400001</v>
          </cell>
          <cell r="H56">
            <v>0</v>
          </cell>
        </row>
        <row r="57">
          <cell r="A57">
            <v>8915800168</v>
          </cell>
          <cell r="B57" t="str">
            <v>DEPARTAMENTO DEL CAUCA</v>
          </cell>
          <cell r="C57">
            <v>14951501</v>
          </cell>
          <cell r="D57">
            <v>-730622685</v>
          </cell>
          <cell r="E57">
            <v>0</v>
          </cell>
          <cell r="F57">
            <v>0</v>
          </cell>
          <cell r="G57">
            <v>0</v>
          </cell>
          <cell r="H57">
            <v>-730622685</v>
          </cell>
        </row>
        <row r="58">
          <cell r="A58">
            <v>8915800168</v>
          </cell>
          <cell r="B58" t="str">
            <v>DEPARTAMENTO DEL CAUCA</v>
          </cell>
          <cell r="C58">
            <v>14621501</v>
          </cell>
          <cell r="D58">
            <v>3274804655</v>
          </cell>
          <cell r="E58">
            <v>0</v>
          </cell>
          <cell r="F58">
            <v>0</v>
          </cell>
          <cell r="G58">
            <v>3274804655</v>
          </cell>
          <cell r="H58">
            <v>0</v>
          </cell>
        </row>
        <row r="59">
          <cell r="A59">
            <v>8915800168</v>
          </cell>
          <cell r="B59" t="str">
            <v>DEPARTAMENTO DEL CAUCA</v>
          </cell>
          <cell r="C59">
            <v>14591501</v>
          </cell>
          <cell r="D59">
            <v>2267839941</v>
          </cell>
          <cell r="E59">
            <v>0</v>
          </cell>
          <cell r="F59">
            <v>0</v>
          </cell>
          <cell r="G59">
            <v>2267839941</v>
          </cell>
          <cell r="H59">
            <v>0</v>
          </cell>
        </row>
        <row r="60">
          <cell r="A60">
            <v>8917800094</v>
          </cell>
          <cell r="B60" t="str">
            <v>DISTRITO TURISTICO CULTURAL E HISTORICO SANTA MARTA</v>
          </cell>
          <cell r="C60">
            <v>14952201</v>
          </cell>
          <cell r="D60">
            <v>-300000000</v>
          </cell>
          <cell r="E60">
            <v>0</v>
          </cell>
          <cell r="F60">
            <v>0</v>
          </cell>
          <cell r="G60">
            <v>0</v>
          </cell>
          <cell r="H60">
            <v>-300000000</v>
          </cell>
        </row>
        <row r="61">
          <cell r="A61">
            <v>8917800094</v>
          </cell>
          <cell r="B61" t="str">
            <v>DISTRITO TURISTICO CULTURAL E HISTORICO SANTA MARTA</v>
          </cell>
          <cell r="C61">
            <v>14631501</v>
          </cell>
          <cell r="D61">
            <v>664349092.62</v>
          </cell>
          <cell r="E61">
            <v>0</v>
          </cell>
          <cell r="F61">
            <v>0</v>
          </cell>
          <cell r="G61">
            <v>664349092.62</v>
          </cell>
          <cell r="H61">
            <v>0</v>
          </cell>
        </row>
        <row r="62">
          <cell r="A62">
            <v>8919004552</v>
          </cell>
          <cell r="B62" t="str">
            <v>EMPRESAS MUNICIPALES DE CARTAGO</v>
          </cell>
          <cell r="C62">
            <v>14593004</v>
          </cell>
          <cell r="D62">
            <v>404449175.98000002</v>
          </cell>
          <cell r="E62">
            <v>0</v>
          </cell>
          <cell r="F62">
            <v>12539549.220000001</v>
          </cell>
          <cell r="G62">
            <v>391909626.75999999</v>
          </cell>
          <cell r="H62">
            <v>0</v>
          </cell>
        </row>
        <row r="63">
          <cell r="A63">
            <v>8999990024</v>
          </cell>
          <cell r="B63" t="str">
            <v>EMPRESA COLOMBIANA DE PRODUCTOS VETERINARIOS VECOLSA</v>
          </cell>
          <cell r="C63">
            <v>14663001</v>
          </cell>
          <cell r="D63">
            <v>400000000</v>
          </cell>
          <cell r="E63">
            <v>0</v>
          </cell>
          <cell r="F63">
            <v>0</v>
          </cell>
          <cell r="G63">
            <v>400000000</v>
          </cell>
          <cell r="H63">
            <v>0</v>
          </cell>
        </row>
        <row r="64">
          <cell r="A64">
            <v>8999990024</v>
          </cell>
          <cell r="B64" t="str">
            <v>EMPRESA COLOMBIANA DE PRODUCTOS VETERINARIOS VECOLSA</v>
          </cell>
          <cell r="C64">
            <v>14661502</v>
          </cell>
          <cell r="D64">
            <v>1300000000</v>
          </cell>
          <cell r="E64">
            <v>1300000000</v>
          </cell>
          <cell r="F64">
            <v>1300000000</v>
          </cell>
          <cell r="G64">
            <v>1300000000</v>
          </cell>
          <cell r="H64">
            <v>0</v>
          </cell>
        </row>
        <row r="65">
          <cell r="A65">
            <v>8999990260</v>
          </cell>
          <cell r="B65" t="str">
            <v>CAJA DE PREVISION SOCIAL DE COMUNICACIONES CAPRECOM</v>
          </cell>
          <cell r="C65">
            <v>14661501</v>
          </cell>
          <cell r="D65">
            <v>374168876.67000002</v>
          </cell>
          <cell r="E65">
            <v>0</v>
          </cell>
          <cell r="F65">
            <v>0</v>
          </cell>
          <cell r="G65">
            <v>374168876.67000002</v>
          </cell>
          <cell r="H65">
            <v>0</v>
          </cell>
        </row>
        <row r="66">
          <cell r="A66">
            <v>8999990619</v>
          </cell>
          <cell r="B66" t="str">
            <v>DIRECCION DISTRITAL DE TESORERIA</v>
          </cell>
          <cell r="C66">
            <v>14591501</v>
          </cell>
          <cell r="D66">
            <v>12739058821.799999</v>
          </cell>
          <cell r="E66">
            <v>0</v>
          </cell>
          <cell r="F66">
            <v>0</v>
          </cell>
          <cell r="G66">
            <v>12739058821.799999</v>
          </cell>
          <cell r="H66">
            <v>0</v>
          </cell>
        </row>
        <row r="67">
          <cell r="A67">
            <v>8999990816</v>
          </cell>
          <cell r="B67" t="str">
            <v>INSTITUTO DE DESARROLLO URBANO</v>
          </cell>
          <cell r="C67">
            <v>14664302</v>
          </cell>
          <cell r="D67">
            <v>0</v>
          </cell>
          <cell r="E67">
            <v>20162415</v>
          </cell>
          <cell r="F67">
            <v>33630789</v>
          </cell>
          <cell r="G67">
            <v>-13468374</v>
          </cell>
          <cell r="H67">
            <v>0</v>
          </cell>
        </row>
        <row r="68">
          <cell r="A68">
            <v>8999990816</v>
          </cell>
          <cell r="B68" t="str">
            <v>INSTITUTO DE DESARROLLO URBANO</v>
          </cell>
          <cell r="C68">
            <v>14664301</v>
          </cell>
          <cell r="D68">
            <v>0</v>
          </cell>
          <cell r="E68">
            <v>642000000</v>
          </cell>
          <cell r="F68">
            <v>191000000</v>
          </cell>
          <cell r="G68">
            <v>451000000</v>
          </cell>
          <cell r="H68">
            <v>0</v>
          </cell>
        </row>
        <row r="69">
          <cell r="A69">
            <v>8999991434</v>
          </cell>
          <cell r="B69" t="str">
            <v>SATENA S.A.</v>
          </cell>
          <cell r="C69">
            <v>14663004</v>
          </cell>
          <cell r="D69">
            <v>0</v>
          </cell>
          <cell r="E69">
            <v>4725613680</v>
          </cell>
          <cell r="F69">
            <v>2355911718</v>
          </cell>
          <cell r="G69">
            <v>2369701962</v>
          </cell>
          <cell r="H69">
            <v>0</v>
          </cell>
        </row>
        <row r="70">
          <cell r="A70">
            <v>8999991434</v>
          </cell>
          <cell r="B70" t="str">
            <v>SATENA S.A.</v>
          </cell>
          <cell r="C70">
            <v>14593004</v>
          </cell>
          <cell r="D70">
            <v>8078334624</v>
          </cell>
          <cell r="E70">
            <v>13790244</v>
          </cell>
          <cell r="F70">
            <v>13790244</v>
          </cell>
          <cell r="G70">
            <v>8078334624</v>
          </cell>
          <cell r="H70">
            <v>0</v>
          </cell>
        </row>
        <row r="72">
          <cell r="D72">
            <v>111427161665.62999</v>
          </cell>
          <cell r="E72">
            <v>7811065989.2799997</v>
          </cell>
          <cell r="F72">
            <v>5242340611.46</v>
          </cell>
          <cell r="G72">
            <v>142879670790.31</v>
          </cell>
          <cell r="H72">
            <v>-28883783746.860001</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0.875</v>
          </cell>
        </row>
        <row r="26">
          <cell r="N26">
            <v>0.94117647058823528</v>
          </cell>
        </row>
        <row r="43">
          <cell r="N43">
            <v>0.875</v>
          </cell>
        </row>
        <row r="55">
          <cell r="N55">
            <v>0.9642857142857143</v>
          </cell>
        </row>
        <row r="69">
          <cell r="N69">
            <v>0.9642857142857143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row r="1">
          <cell r="A1" t="str">
            <v>SALNI1</v>
          </cell>
          <cell r="B1" t="str">
            <v>CLINOM</v>
          </cell>
          <cell r="C1" t="str">
            <v>SALC01</v>
          </cell>
          <cell r="D1" t="str">
            <v>SALSA7</v>
          </cell>
          <cell r="E1" t="str">
            <v>SALDE6</v>
          </cell>
          <cell r="F1" t="str">
            <v>SALCR6</v>
          </cell>
          <cell r="G1" t="str">
            <v>SALDO16</v>
          </cell>
          <cell r="H1">
            <v>-459925449.5</v>
          </cell>
        </row>
        <row r="2">
          <cell r="A2">
            <v>8903990034</v>
          </cell>
          <cell r="B2" t="str">
            <v>EMPRESAS MUNICIPALES DE CALI - EMCALI E.I.C.E.</v>
          </cell>
          <cell r="C2">
            <v>14952701</v>
          </cell>
          <cell r="D2">
            <v>-15847134727</v>
          </cell>
          <cell r="E2">
            <v>0</v>
          </cell>
          <cell r="F2">
            <v>0</v>
          </cell>
          <cell r="G2">
            <v>0</v>
          </cell>
          <cell r="H2">
            <v>-15847134727</v>
          </cell>
        </row>
        <row r="3">
          <cell r="A3">
            <v>8903990113</v>
          </cell>
          <cell r="B3" t="str">
            <v>TESORERIA MUNICIPAL DE CALI</v>
          </cell>
          <cell r="C3">
            <v>14952001</v>
          </cell>
          <cell r="D3">
            <v>-4904354703.5</v>
          </cell>
          <cell r="E3">
            <v>0</v>
          </cell>
          <cell r="F3">
            <v>0</v>
          </cell>
          <cell r="G3">
            <v>0</v>
          </cell>
          <cell r="H3">
            <v>-4904354703.5</v>
          </cell>
        </row>
        <row r="4">
          <cell r="A4">
            <v>8903990034</v>
          </cell>
          <cell r="B4" t="str">
            <v>EMPRESAS MUNICIPALES DE CALI - EMCALI E.I.C.E.</v>
          </cell>
          <cell r="C4">
            <v>14952501</v>
          </cell>
          <cell r="D4">
            <v>-2371666204</v>
          </cell>
          <cell r="E4">
            <v>0</v>
          </cell>
          <cell r="F4">
            <v>0</v>
          </cell>
          <cell r="G4">
            <v>0</v>
          </cell>
          <cell r="H4">
            <v>-2371666204</v>
          </cell>
        </row>
        <row r="5">
          <cell r="A5">
            <v>8901020181</v>
          </cell>
          <cell r="B5" t="str">
            <v>DISTRITO DE BARRANQUILLA</v>
          </cell>
          <cell r="C5">
            <v>14952001</v>
          </cell>
          <cell r="D5">
            <v>-1643309997</v>
          </cell>
          <cell r="E5">
            <v>0</v>
          </cell>
          <cell r="F5">
            <v>0</v>
          </cell>
          <cell r="G5">
            <v>0</v>
          </cell>
          <cell r="H5">
            <v>-1643309997</v>
          </cell>
        </row>
        <row r="6">
          <cell r="A6">
            <v>8903990113</v>
          </cell>
          <cell r="B6" t="str">
            <v>TESORERIA MUNICIPAL DE CALI</v>
          </cell>
          <cell r="C6">
            <v>14952201</v>
          </cell>
          <cell r="D6">
            <v>-1332424547</v>
          </cell>
          <cell r="E6">
            <v>0</v>
          </cell>
          <cell r="F6">
            <v>0</v>
          </cell>
          <cell r="G6">
            <v>0</v>
          </cell>
          <cell r="H6">
            <v>-1332424547</v>
          </cell>
        </row>
        <row r="7">
          <cell r="A7">
            <v>8915800168</v>
          </cell>
          <cell r="B7" t="str">
            <v>DEPARTAMENTO DEL CAUCA</v>
          </cell>
          <cell r="C7">
            <v>14951501</v>
          </cell>
          <cell r="D7">
            <v>-1194627647.9200001</v>
          </cell>
          <cell r="E7">
            <v>0</v>
          </cell>
          <cell r="F7">
            <v>0</v>
          </cell>
          <cell r="G7">
            <v>0</v>
          </cell>
          <cell r="H7">
            <v>-1194627647.9200001</v>
          </cell>
        </row>
        <row r="8">
          <cell r="A8">
            <v>8909801121</v>
          </cell>
          <cell r="B8" t="str">
            <v>MUNICIPIO DE BELLO</v>
          </cell>
          <cell r="C8">
            <v>14952501</v>
          </cell>
          <cell r="D8">
            <v>-726164715.63</v>
          </cell>
          <cell r="E8">
            <v>194867496.88</v>
          </cell>
          <cell r="F8">
            <v>0</v>
          </cell>
          <cell r="G8">
            <v>0</v>
          </cell>
          <cell r="H8">
            <v>-531297218.75</v>
          </cell>
        </row>
        <row r="9">
          <cell r="A9">
            <v>8901020031</v>
          </cell>
          <cell r="B9" t="str">
            <v>EMPRESA DISTRITAL DE TELECOMUNICACIONES DE BQUILLA S.A E.S.P</v>
          </cell>
          <cell r="C9">
            <v>14952209</v>
          </cell>
          <cell r="D9">
            <v>-422500000</v>
          </cell>
          <cell r="E9">
            <v>0</v>
          </cell>
          <cell r="F9">
            <v>0</v>
          </cell>
          <cell r="G9">
            <v>0</v>
          </cell>
          <cell r="H9">
            <v>-422500000</v>
          </cell>
        </row>
        <row r="10">
          <cell r="A10">
            <v>8904801844</v>
          </cell>
          <cell r="B10" t="str">
            <v>DISTRITO TURISTICO Y CULTURAL DE C/GENA.</v>
          </cell>
          <cell r="C10">
            <v>14952501</v>
          </cell>
          <cell r="D10">
            <v>-244439543.56999999</v>
          </cell>
          <cell r="E10">
            <v>0</v>
          </cell>
          <cell r="F10">
            <v>0</v>
          </cell>
          <cell r="G10">
            <v>0</v>
          </cell>
          <cell r="H10">
            <v>-244439543.56999999</v>
          </cell>
        </row>
        <row r="11">
          <cell r="A11">
            <v>8901020031</v>
          </cell>
          <cell r="B11" t="str">
            <v>EMPRESA DISTRITAL DE TELECOMUNICACIONES DE BQUILLA S.A E.S.P</v>
          </cell>
          <cell r="C11">
            <v>14952001</v>
          </cell>
          <cell r="D11">
            <v>-183630917</v>
          </cell>
          <cell r="E11">
            <v>0</v>
          </cell>
          <cell r="F11">
            <v>0</v>
          </cell>
          <cell r="G11">
            <v>0</v>
          </cell>
          <cell r="H11">
            <v>-183630917</v>
          </cell>
        </row>
        <row r="12">
          <cell r="A12">
            <v>8915800064</v>
          </cell>
          <cell r="B12" t="str">
            <v>MUNICIPIO DE POPAYAN</v>
          </cell>
          <cell r="C12">
            <v>14952001</v>
          </cell>
          <cell r="D12">
            <v>-142924190</v>
          </cell>
          <cell r="E12">
            <v>0</v>
          </cell>
          <cell r="F12">
            <v>0</v>
          </cell>
          <cell r="G12">
            <v>0</v>
          </cell>
          <cell r="H12">
            <v>-142924190</v>
          </cell>
        </row>
        <row r="13">
          <cell r="A13">
            <v>8901020031</v>
          </cell>
          <cell r="B13" t="str">
            <v>EMPRESA DISTRITAL DE TELECOMUNICACIONES DE BQUILLA S.A E.S.P</v>
          </cell>
          <cell r="C13">
            <v>14952201</v>
          </cell>
          <cell r="D13">
            <v>-141370429</v>
          </cell>
          <cell r="E13">
            <v>0</v>
          </cell>
          <cell r="F13">
            <v>0</v>
          </cell>
          <cell r="G13">
            <v>0</v>
          </cell>
          <cell r="H13">
            <v>-141370429</v>
          </cell>
        </row>
        <row r="14">
          <cell r="A14">
            <v>8903990453</v>
          </cell>
          <cell r="B14" t="str">
            <v>MUNICIPIO DE BUENAVENTURA</v>
          </cell>
          <cell r="C14">
            <v>14951701</v>
          </cell>
          <cell r="D14">
            <v>-127194000</v>
          </cell>
          <cell r="E14">
            <v>0</v>
          </cell>
          <cell r="F14">
            <v>0</v>
          </cell>
          <cell r="G14">
            <v>0</v>
          </cell>
          <cell r="H14">
            <v>-127194000</v>
          </cell>
        </row>
        <row r="15">
          <cell r="A15">
            <v>8901020061</v>
          </cell>
          <cell r="B15" t="str">
            <v>DEPARTAMENTO DEL ATLANTICO</v>
          </cell>
          <cell r="C15">
            <v>14952001</v>
          </cell>
          <cell r="D15">
            <v>-115986106.5</v>
          </cell>
          <cell r="E15">
            <v>0</v>
          </cell>
          <cell r="F15">
            <v>0</v>
          </cell>
          <cell r="G15">
            <v>0</v>
          </cell>
          <cell r="H15">
            <v>-115986106.5</v>
          </cell>
        </row>
        <row r="16">
          <cell r="A16">
            <v>8904800591</v>
          </cell>
          <cell r="B16" t="str">
            <v>DEPARTAMENTO DE BOLIVAR</v>
          </cell>
          <cell r="C16">
            <v>14951501</v>
          </cell>
          <cell r="D16">
            <v>-110843373.61</v>
          </cell>
          <cell r="E16">
            <v>0</v>
          </cell>
          <cell r="F16">
            <v>0</v>
          </cell>
          <cell r="G16">
            <v>0</v>
          </cell>
          <cell r="H16">
            <v>-110843373.61</v>
          </cell>
        </row>
        <row r="17">
          <cell r="A17">
            <v>8919004932</v>
          </cell>
          <cell r="B17" t="str">
            <v>MUNICIPIO DE CARTAGO</v>
          </cell>
          <cell r="C17">
            <v>14952201</v>
          </cell>
          <cell r="D17">
            <v>-58979170.600000001</v>
          </cell>
          <cell r="E17">
            <v>0</v>
          </cell>
          <cell r="F17">
            <v>0</v>
          </cell>
          <cell r="G17">
            <v>0</v>
          </cell>
          <cell r="H17">
            <v>-58979170.600000001</v>
          </cell>
        </row>
        <row r="18">
          <cell r="A18">
            <v>8913800073</v>
          </cell>
          <cell r="B18" t="str">
            <v>TESORERIA MUNICIPAL DE PALMIRA</v>
          </cell>
          <cell r="C18">
            <v>14952001</v>
          </cell>
          <cell r="D18">
            <v>-45846284</v>
          </cell>
          <cell r="E18">
            <v>0</v>
          </cell>
          <cell r="F18">
            <v>0</v>
          </cell>
          <cell r="G18">
            <v>0</v>
          </cell>
          <cell r="H18">
            <v>-45846284</v>
          </cell>
        </row>
        <row r="19">
          <cell r="A19">
            <v>8001039331</v>
          </cell>
          <cell r="B19" t="str">
            <v>DEPARTAMENTO DEL VALLE DEL CAUCA</v>
          </cell>
          <cell r="C19">
            <v>14951001</v>
          </cell>
          <cell r="D19">
            <v>-39939811.229999997</v>
          </cell>
          <cell r="E19">
            <v>0</v>
          </cell>
          <cell r="F19">
            <v>0</v>
          </cell>
          <cell r="G19">
            <v>0</v>
          </cell>
          <cell r="H19">
            <v>-39939811.229999997</v>
          </cell>
        </row>
        <row r="20">
          <cell r="A20">
            <v>8913800073</v>
          </cell>
          <cell r="B20" t="str">
            <v>TESORERIA MUNICIPAL DE PALMIRA</v>
          </cell>
          <cell r="C20">
            <v>14952201</v>
          </cell>
          <cell r="D20">
            <v>-36927493</v>
          </cell>
          <cell r="E20">
            <v>0</v>
          </cell>
          <cell r="F20">
            <v>0</v>
          </cell>
          <cell r="G20">
            <v>0</v>
          </cell>
          <cell r="H20">
            <v>-36927493</v>
          </cell>
        </row>
        <row r="21">
          <cell r="A21">
            <v>8919004932</v>
          </cell>
          <cell r="B21" t="str">
            <v>MUNICIPIO DE CARTAGO</v>
          </cell>
          <cell r="C21">
            <v>14952001</v>
          </cell>
          <cell r="D21">
            <v>-15083329.4</v>
          </cell>
          <cell r="E21">
            <v>0</v>
          </cell>
          <cell r="F21">
            <v>0</v>
          </cell>
          <cell r="G21">
            <v>0</v>
          </cell>
          <cell r="H21">
            <v>-15083329.4</v>
          </cell>
        </row>
        <row r="22">
          <cell r="A22">
            <v>8903990453</v>
          </cell>
          <cell r="B22" t="str">
            <v>MUNICIPIO DE BUENAVENTURA</v>
          </cell>
          <cell r="C22">
            <v>14951501</v>
          </cell>
          <cell r="D22">
            <v>-11875000</v>
          </cell>
          <cell r="E22">
            <v>0</v>
          </cell>
          <cell r="F22">
            <v>0</v>
          </cell>
          <cell r="G22">
            <v>0</v>
          </cell>
          <cell r="H22">
            <v>-11875000</v>
          </cell>
        </row>
        <row r="23">
          <cell r="A23">
            <v>8904801844</v>
          </cell>
          <cell r="B23" t="str">
            <v>DISTRITO TURISTICO Y CULTURAL DE C/GENA.</v>
          </cell>
          <cell r="C23">
            <v>14952701</v>
          </cell>
          <cell r="D23">
            <v>0</v>
          </cell>
          <cell r="E23">
            <v>0</v>
          </cell>
          <cell r="F23">
            <v>6010808.8300000001</v>
          </cell>
          <cell r="G23">
            <v>0</v>
          </cell>
          <cell r="H23">
            <v>-6010808.8300000001</v>
          </cell>
        </row>
        <row r="24">
          <cell r="A24">
            <v>8999990260</v>
          </cell>
          <cell r="B24" t="str">
            <v>CAJA DE PREVISION SOCIAL DE COMUNICACIONES CAPRECOM</v>
          </cell>
          <cell r="C24">
            <v>14951013</v>
          </cell>
          <cell r="D24">
            <v>-1066666.6599999999</v>
          </cell>
          <cell r="E24">
            <v>66666.67</v>
          </cell>
          <cell r="F24">
            <v>0</v>
          </cell>
          <cell r="G24">
            <v>0</v>
          </cell>
          <cell r="H24">
            <v>-999999.99</v>
          </cell>
        </row>
        <row r="25">
          <cell r="A25">
            <v>8918004981</v>
          </cell>
          <cell r="B25" t="str">
            <v>FONDO NACIONAL DE PENSIONES ENTIDAD TERRITORIAL DEPT.BOYACA</v>
          </cell>
          <cell r="C25">
            <v>14593004</v>
          </cell>
          <cell r="D25">
            <v>14700000</v>
          </cell>
          <cell r="E25">
            <v>0</v>
          </cell>
          <cell r="F25">
            <v>0</v>
          </cell>
          <cell r="G25">
            <v>14700000</v>
          </cell>
          <cell r="H25">
            <v>0</v>
          </cell>
        </row>
        <row r="26">
          <cell r="A26">
            <v>8002158072</v>
          </cell>
          <cell r="B26" t="str">
            <v>INSTITUTO NACIONAL DE VIAS</v>
          </cell>
          <cell r="C26">
            <v>14664302</v>
          </cell>
          <cell r="D26">
            <v>0</v>
          </cell>
          <cell r="E26">
            <v>5929984.25</v>
          </cell>
          <cell r="F26">
            <v>26055854</v>
          </cell>
          <cell r="G26">
            <v>-20125869.75</v>
          </cell>
          <cell r="H26">
            <v>0</v>
          </cell>
        </row>
        <row r="27">
          <cell r="A27">
            <v>8901020031</v>
          </cell>
          <cell r="B27" t="str">
            <v>EMPRESA DISTRITAL DE TELECOMUNICACIONES DE BQUILLA S.A E.S.P</v>
          </cell>
          <cell r="C27">
            <v>14691503</v>
          </cell>
          <cell r="D27">
            <v>52000000</v>
          </cell>
          <cell r="E27">
            <v>0</v>
          </cell>
          <cell r="F27">
            <v>0</v>
          </cell>
          <cell r="G27">
            <v>52000000</v>
          </cell>
          <cell r="H27">
            <v>0</v>
          </cell>
        </row>
        <row r="28">
          <cell r="A28">
            <v>8903990453</v>
          </cell>
          <cell r="B28" t="str">
            <v>MUNICIPIO DE BUENAVENTURA</v>
          </cell>
          <cell r="C28">
            <v>14681503</v>
          </cell>
          <cell r="D28">
            <v>127194000</v>
          </cell>
          <cell r="E28">
            <v>0</v>
          </cell>
          <cell r="F28">
            <v>0</v>
          </cell>
          <cell r="G28">
            <v>127194000</v>
          </cell>
          <cell r="H28">
            <v>0</v>
          </cell>
        </row>
        <row r="29">
          <cell r="A29">
            <v>8001170117</v>
          </cell>
          <cell r="B29" t="str">
            <v>INSTITUTO DE VALORIZACION MUNICIPAL DE PASTO</v>
          </cell>
          <cell r="C29">
            <v>14593004</v>
          </cell>
          <cell r="D29">
            <v>170046542</v>
          </cell>
          <cell r="E29">
            <v>0</v>
          </cell>
          <cell r="F29">
            <v>42511634</v>
          </cell>
          <cell r="G29">
            <v>127534908</v>
          </cell>
          <cell r="H29">
            <v>0</v>
          </cell>
        </row>
        <row r="30">
          <cell r="A30">
            <v>8912800003</v>
          </cell>
          <cell r="B30" t="str">
            <v>MUNICIPIO DE PASTO</v>
          </cell>
          <cell r="C30">
            <v>14591501</v>
          </cell>
          <cell r="D30">
            <v>134999999</v>
          </cell>
          <cell r="E30">
            <v>0</v>
          </cell>
          <cell r="F30">
            <v>0</v>
          </cell>
          <cell r="G30">
            <v>134999999</v>
          </cell>
          <cell r="H30">
            <v>0</v>
          </cell>
        </row>
        <row r="31">
          <cell r="A31">
            <v>8919004932</v>
          </cell>
          <cell r="B31" t="str">
            <v>MUNICIPIO DE CARTAGO</v>
          </cell>
          <cell r="C31">
            <v>14631501</v>
          </cell>
          <cell r="D31">
            <v>138976326.25999999</v>
          </cell>
          <cell r="E31">
            <v>0</v>
          </cell>
          <cell r="F31">
            <v>0</v>
          </cell>
          <cell r="G31">
            <v>138976326.25999999</v>
          </cell>
          <cell r="H31">
            <v>0</v>
          </cell>
        </row>
        <row r="32">
          <cell r="A32">
            <v>8909812075</v>
          </cell>
          <cell r="B32" t="str">
            <v>MUNICIPIO DE LA CEJA</v>
          </cell>
          <cell r="C32">
            <v>14593004</v>
          </cell>
          <cell r="D32">
            <v>164815000</v>
          </cell>
          <cell r="E32">
            <v>0</v>
          </cell>
          <cell r="F32">
            <v>0</v>
          </cell>
          <cell r="G32">
            <v>164815000</v>
          </cell>
          <cell r="H32">
            <v>0</v>
          </cell>
        </row>
        <row r="33">
          <cell r="A33">
            <v>8909073172</v>
          </cell>
          <cell r="B33" t="str">
            <v>MUNICIPIO DE RIONEGRO</v>
          </cell>
          <cell r="C33">
            <v>14591501</v>
          </cell>
          <cell r="D33">
            <v>182491386</v>
          </cell>
          <cell r="E33">
            <v>0</v>
          </cell>
          <cell r="F33">
            <v>5201005</v>
          </cell>
          <cell r="G33">
            <v>177290381</v>
          </cell>
          <cell r="H33">
            <v>0</v>
          </cell>
        </row>
        <row r="34">
          <cell r="A34">
            <v>8902051768</v>
          </cell>
          <cell r="B34" t="str">
            <v>MUNICIPIO DE FLORIDABLANCA</v>
          </cell>
          <cell r="C34">
            <v>14591501</v>
          </cell>
          <cell r="D34">
            <v>190000000</v>
          </cell>
          <cell r="E34">
            <v>0</v>
          </cell>
          <cell r="F34">
            <v>0</v>
          </cell>
          <cell r="G34">
            <v>190000000</v>
          </cell>
          <cell r="H34">
            <v>0</v>
          </cell>
        </row>
        <row r="35">
          <cell r="A35">
            <v>8909002860</v>
          </cell>
          <cell r="B35" t="str">
            <v>DEPARTAMENTO DE ANTIOQUIA</v>
          </cell>
          <cell r="C35">
            <v>14591501</v>
          </cell>
          <cell r="D35">
            <v>214583338</v>
          </cell>
          <cell r="E35">
            <v>0</v>
          </cell>
          <cell r="F35">
            <v>0</v>
          </cell>
          <cell r="G35">
            <v>214583338</v>
          </cell>
          <cell r="H35">
            <v>0</v>
          </cell>
        </row>
        <row r="36">
          <cell r="A36">
            <v>8913800335</v>
          </cell>
          <cell r="B36" t="str">
            <v>MUNICIPIO DE BUGA</v>
          </cell>
          <cell r="C36">
            <v>14601501</v>
          </cell>
          <cell r="D36">
            <v>250000000</v>
          </cell>
          <cell r="E36">
            <v>0</v>
          </cell>
          <cell r="F36">
            <v>0</v>
          </cell>
          <cell r="G36">
            <v>250000000</v>
          </cell>
          <cell r="H36">
            <v>0</v>
          </cell>
        </row>
        <row r="37">
          <cell r="A37">
            <v>8909073172</v>
          </cell>
          <cell r="B37" t="str">
            <v>MUNICIPIO DE RIONEGRO</v>
          </cell>
          <cell r="C37">
            <v>14621501</v>
          </cell>
          <cell r="D37">
            <v>273737080</v>
          </cell>
          <cell r="E37">
            <v>0</v>
          </cell>
          <cell r="F37">
            <v>7801507</v>
          </cell>
          <cell r="G37">
            <v>265935573</v>
          </cell>
          <cell r="H37">
            <v>0</v>
          </cell>
        </row>
        <row r="38">
          <cell r="A38">
            <v>8150006994</v>
          </cell>
          <cell r="B38" t="str">
            <v>ACUAVIVA S.A. E.S.P.</v>
          </cell>
          <cell r="C38">
            <v>14594305</v>
          </cell>
          <cell r="D38">
            <v>300000000</v>
          </cell>
          <cell r="E38">
            <v>0</v>
          </cell>
          <cell r="F38">
            <v>0</v>
          </cell>
          <cell r="G38">
            <v>300000000</v>
          </cell>
          <cell r="H38">
            <v>0</v>
          </cell>
        </row>
        <row r="39">
          <cell r="A39">
            <v>8909034624</v>
          </cell>
          <cell r="B39" t="str">
            <v>EMPRESA ANTIOQUE#A DE ENERGIA S.A. E.S.P.</v>
          </cell>
          <cell r="C39">
            <v>14593002</v>
          </cell>
          <cell r="D39">
            <v>333333200</v>
          </cell>
          <cell r="E39">
            <v>0</v>
          </cell>
          <cell r="F39">
            <v>0</v>
          </cell>
          <cell r="G39">
            <v>333333200</v>
          </cell>
          <cell r="H39">
            <v>0</v>
          </cell>
        </row>
        <row r="40">
          <cell r="A40">
            <v>8909073172</v>
          </cell>
          <cell r="B40" t="str">
            <v>MUNICIPIO DE RIONEGRO</v>
          </cell>
          <cell r="C40">
            <v>14593004</v>
          </cell>
          <cell r="D40">
            <v>378637059</v>
          </cell>
          <cell r="E40">
            <v>0</v>
          </cell>
          <cell r="F40">
            <v>10791156</v>
          </cell>
          <cell r="G40">
            <v>367845903</v>
          </cell>
          <cell r="H40">
            <v>0</v>
          </cell>
        </row>
        <row r="41">
          <cell r="A41">
            <v>8901020031</v>
          </cell>
          <cell r="B41" t="str">
            <v>EMPRESA DISTRITAL DE TELECOMUNICACIONES DE BQUILLA S.A E.S.P</v>
          </cell>
          <cell r="C41">
            <v>14631503</v>
          </cell>
          <cell r="D41">
            <v>414371775</v>
          </cell>
          <cell r="E41">
            <v>0</v>
          </cell>
          <cell r="F41">
            <v>0</v>
          </cell>
          <cell r="G41">
            <v>414371775</v>
          </cell>
          <cell r="H41">
            <v>0</v>
          </cell>
        </row>
        <row r="42">
          <cell r="A42">
            <v>8000967341</v>
          </cell>
          <cell r="B42" t="str">
            <v>MUNICIPIO DE MONTERIA</v>
          </cell>
          <cell r="C42">
            <v>14621501</v>
          </cell>
          <cell r="D42">
            <v>447649997</v>
          </cell>
          <cell r="E42">
            <v>0</v>
          </cell>
          <cell r="F42">
            <v>0</v>
          </cell>
          <cell r="G42">
            <v>447649997</v>
          </cell>
          <cell r="H42">
            <v>0</v>
          </cell>
        </row>
        <row r="43">
          <cell r="A43">
            <v>8919004552</v>
          </cell>
          <cell r="B43" t="str">
            <v>EMPRESAS MUNICIPALES DE CARTAGO</v>
          </cell>
          <cell r="C43">
            <v>14593004</v>
          </cell>
          <cell r="D43">
            <v>499826771.60000002</v>
          </cell>
          <cell r="E43">
            <v>0</v>
          </cell>
          <cell r="F43">
            <v>3733308.95</v>
          </cell>
          <cell r="G43">
            <v>496093462.64999998</v>
          </cell>
          <cell r="H43">
            <v>0</v>
          </cell>
        </row>
        <row r="44">
          <cell r="A44">
            <v>8909073172</v>
          </cell>
          <cell r="B44" t="str">
            <v>MUNICIPIO DE RIONEGRO</v>
          </cell>
          <cell r="C44">
            <v>14623004</v>
          </cell>
          <cell r="D44">
            <v>567955589</v>
          </cell>
          <cell r="E44">
            <v>0</v>
          </cell>
          <cell r="F44">
            <v>16186734</v>
          </cell>
          <cell r="G44">
            <v>551768855</v>
          </cell>
          <cell r="H44">
            <v>0</v>
          </cell>
        </row>
        <row r="45">
          <cell r="A45">
            <v>8999990260</v>
          </cell>
          <cell r="B45" t="str">
            <v>CAJA DE PREVISION SOCIAL DE COMUNICACIONES CAPRECOM</v>
          </cell>
          <cell r="C45">
            <v>14604305</v>
          </cell>
          <cell r="D45">
            <v>666666667</v>
          </cell>
          <cell r="E45">
            <v>0</v>
          </cell>
          <cell r="F45">
            <v>41666667</v>
          </cell>
          <cell r="G45">
            <v>625000000</v>
          </cell>
          <cell r="H45">
            <v>0</v>
          </cell>
        </row>
        <row r="46">
          <cell r="A46">
            <v>8901020061</v>
          </cell>
          <cell r="B46" t="str">
            <v>DEPARTAMENTO DEL ATLANTICO</v>
          </cell>
          <cell r="C46">
            <v>14591501</v>
          </cell>
          <cell r="D46">
            <v>646098518</v>
          </cell>
          <cell r="E46">
            <v>0</v>
          </cell>
          <cell r="F46">
            <v>0</v>
          </cell>
          <cell r="G46">
            <v>646098518</v>
          </cell>
          <cell r="H46">
            <v>0</v>
          </cell>
        </row>
        <row r="47">
          <cell r="A47">
            <v>8917800094</v>
          </cell>
          <cell r="B47" t="str">
            <v>DISTRITO TURISTICO CULTURAL E HISTORICO</v>
          </cell>
          <cell r="C47">
            <v>14591501</v>
          </cell>
          <cell r="D47">
            <v>657965344.62</v>
          </cell>
          <cell r="E47">
            <v>0</v>
          </cell>
          <cell r="F47">
            <v>0</v>
          </cell>
          <cell r="G47">
            <v>657965344.62</v>
          </cell>
          <cell r="H47">
            <v>0</v>
          </cell>
        </row>
        <row r="48">
          <cell r="A48">
            <v>8902012301</v>
          </cell>
          <cell r="B48" t="str">
            <v>ELECTRIFICADORA DE SANTANDER S.A. E.S.P.</v>
          </cell>
          <cell r="C48">
            <v>14594305</v>
          </cell>
          <cell r="D48">
            <v>735000000</v>
          </cell>
          <cell r="E48">
            <v>0</v>
          </cell>
          <cell r="F48">
            <v>35000000</v>
          </cell>
          <cell r="G48">
            <v>700000000</v>
          </cell>
          <cell r="H48">
            <v>0</v>
          </cell>
        </row>
        <row r="49">
          <cell r="A49">
            <v>8002158072</v>
          </cell>
          <cell r="B49" t="str">
            <v>INSTITUTO NACIONAL DE VIAS</v>
          </cell>
          <cell r="C49">
            <v>14664301</v>
          </cell>
          <cell r="D49">
            <v>0</v>
          </cell>
          <cell r="E49">
            <v>737577031.75</v>
          </cell>
          <cell r="F49">
            <v>0</v>
          </cell>
          <cell r="G49">
            <v>737577031.75</v>
          </cell>
          <cell r="H49">
            <v>0</v>
          </cell>
        </row>
        <row r="50">
          <cell r="A50">
            <v>8901020061</v>
          </cell>
          <cell r="B50" t="str">
            <v>DEPARTAMENTO DEL ATLANTICO</v>
          </cell>
          <cell r="C50">
            <v>14631501</v>
          </cell>
          <cell r="D50">
            <v>773240710</v>
          </cell>
          <cell r="E50">
            <v>0</v>
          </cell>
          <cell r="F50">
            <v>0</v>
          </cell>
          <cell r="G50">
            <v>773240710</v>
          </cell>
          <cell r="H50">
            <v>0</v>
          </cell>
        </row>
        <row r="51">
          <cell r="A51">
            <v>8904801844</v>
          </cell>
          <cell r="B51" t="str">
            <v>DISTRITO TURISTICO Y CULTURAL DE C/GENA.</v>
          </cell>
          <cell r="C51">
            <v>14591501</v>
          </cell>
          <cell r="D51">
            <v>810916339</v>
          </cell>
          <cell r="E51">
            <v>0</v>
          </cell>
          <cell r="F51">
            <v>19371531.920000002</v>
          </cell>
          <cell r="G51">
            <v>791544807.08000004</v>
          </cell>
          <cell r="H51">
            <v>0</v>
          </cell>
        </row>
        <row r="52">
          <cell r="A52">
            <v>8001039331</v>
          </cell>
          <cell r="B52" t="str">
            <v>DEPARTAMENTO DEL VALLE DEL CAUCA</v>
          </cell>
          <cell r="C52">
            <v>14591501</v>
          </cell>
          <cell r="D52">
            <v>828897243</v>
          </cell>
          <cell r="E52">
            <v>0</v>
          </cell>
          <cell r="F52">
            <v>0</v>
          </cell>
          <cell r="G52">
            <v>828897243</v>
          </cell>
          <cell r="H52">
            <v>0</v>
          </cell>
        </row>
        <row r="53">
          <cell r="A53">
            <v>8904801844</v>
          </cell>
          <cell r="B53" t="str">
            <v>DISTRITO TURISTICO Y CULTURAL DE C/GENA.</v>
          </cell>
          <cell r="C53">
            <v>14651501</v>
          </cell>
          <cell r="D53">
            <v>834834508</v>
          </cell>
          <cell r="E53">
            <v>0</v>
          </cell>
          <cell r="F53">
            <v>0</v>
          </cell>
          <cell r="G53">
            <v>834834508</v>
          </cell>
          <cell r="H53">
            <v>0</v>
          </cell>
        </row>
        <row r="54">
          <cell r="A54">
            <v>8901020031</v>
          </cell>
          <cell r="B54" t="str">
            <v>EMPRESA DISTRITAL DE TELECOMUNICACIONES DE BQUILLA S.A E.S.P</v>
          </cell>
          <cell r="C54">
            <v>14633004</v>
          </cell>
          <cell r="D54">
            <v>845000000</v>
          </cell>
          <cell r="E54">
            <v>0</v>
          </cell>
          <cell r="F54">
            <v>0</v>
          </cell>
          <cell r="G54">
            <v>845000000</v>
          </cell>
          <cell r="H54">
            <v>0</v>
          </cell>
        </row>
        <row r="55">
          <cell r="A55">
            <v>8110086846</v>
          </cell>
          <cell r="B55" t="str">
            <v>AGUAS DE RIONEGRO S.A. E.S.P.</v>
          </cell>
          <cell r="C55">
            <v>14593004</v>
          </cell>
          <cell r="D55">
            <v>950000000</v>
          </cell>
          <cell r="E55">
            <v>0</v>
          </cell>
          <cell r="F55">
            <v>17500000</v>
          </cell>
          <cell r="G55">
            <v>932500000</v>
          </cell>
          <cell r="H55">
            <v>0</v>
          </cell>
        </row>
        <row r="56">
          <cell r="A56">
            <v>8903990453</v>
          </cell>
          <cell r="B56" t="str">
            <v>MUNICIPIO DE BUENAVENTURA</v>
          </cell>
          <cell r="C56">
            <v>14621501</v>
          </cell>
          <cell r="D56">
            <v>1015461958.0599999</v>
          </cell>
          <cell r="E56">
            <v>0</v>
          </cell>
          <cell r="F56">
            <v>0</v>
          </cell>
          <cell r="G56">
            <v>1015461958.0599999</v>
          </cell>
          <cell r="H56">
            <v>0</v>
          </cell>
        </row>
        <row r="57">
          <cell r="A57">
            <v>8913800073</v>
          </cell>
          <cell r="B57" t="str">
            <v>TESORERIA MUNICIPAL DE PALMIRA</v>
          </cell>
          <cell r="C57">
            <v>14591501</v>
          </cell>
          <cell r="D57">
            <v>1015788107</v>
          </cell>
          <cell r="E57">
            <v>0</v>
          </cell>
          <cell r="F57">
            <v>0</v>
          </cell>
          <cell r="G57">
            <v>1015788107</v>
          </cell>
          <cell r="H57">
            <v>0</v>
          </cell>
        </row>
        <row r="58">
          <cell r="A58">
            <v>8913800073</v>
          </cell>
          <cell r="B58" t="str">
            <v>TESORERIA MUNICIPAL DE PALMIRA</v>
          </cell>
          <cell r="C58">
            <v>14631501</v>
          </cell>
          <cell r="D58">
            <v>1032958418</v>
          </cell>
          <cell r="E58">
            <v>0</v>
          </cell>
          <cell r="F58">
            <v>0</v>
          </cell>
          <cell r="G58">
            <v>1032958418</v>
          </cell>
          <cell r="H58">
            <v>0</v>
          </cell>
        </row>
        <row r="59">
          <cell r="A59">
            <v>8904800591</v>
          </cell>
          <cell r="B59" t="str">
            <v>DEPARTAMENTO DE BOLIVAR</v>
          </cell>
          <cell r="C59">
            <v>14621503</v>
          </cell>
          <cell r="D59">
            <v>1034534953.02</v>
          </cell>
          <cell r="E59">
            <v>0</v>
          </cell>
          <cell r="F59">
            <v>0</v>
          </cell>
          <cell r="G59">
            <v>1034534953.02</v>
          </cell>
          <cell r="H59">
            <v>0</v>
          </cell>
        </row>
        <row r="60">
          <cell r="A60">
            <v>8150006994</v>
          </cell>
          <cell r="B60" t="str">
            <v>ACUAVIVA S.A. E.S.P.</v>
          </cell>
          <cell r="C60">
            <v>14591501</v>
          </cell>
          <cell r="D60">
            <v>1050000000</v>
          </cell>
          <cell r="E60">
            <v>0</v>
          </cell>
          <cell r="F60">
            <v>0</v>
          </cell>
          <cell r="G60">
            <v>1050000000</v>
          </cell>
          <cell r="H60">
            <v>0</v>
          </cell>
        </row>
        <row r="61">
          <cell r="A61">
            <v>8909052111</v>
          </cell>
          <cell r="B61" t="str">
            <v>MUNICIPIO DE MEDELLIN</v>
          </cell>
          <cell r="C61">
            <v>14594305</v>
          </cell>
          <cell r="D61">
            <v>1109125000</v>
          </cell>
          <cell r="E61">
            <v>0</v>
          </cell>
          <cell r="F61">
            <v>0</v>
          </cell>
          <cell r="G61">
            <v>1109125000</v>
          </cell>
          <cell r="H61">
            <v>0</v>
          </cell>
        </row>
        <row r="62">
          <cell r="A62">
            <v>8909073172</v>
          </cell>
          <cell r="B62" t="str">
            <v>MUNICIPIO DE RIONEGRO</v>
          </cell>
          <cell r="C62">
            <v>14663004</v>
          </cell>
          <cell r="D62">
            <v>1115536400</v>
          </cell>
          <cell r="E62">
            <v>0</v>
          </cell>
          <cell r="F62">
            <v>0</v>
          </cell>
          <cell r="G62">
            <v>1115536400</v>
          </cell>
          <cell r="H62">
            <v>0</v>
          </cell>
        </row>
        <row r="63">
          <cell r="A63">
            <v>8000967341</v>
          </cell>
          <cell r="B63" t="str">
            <v>MUNICIPIO DE MONTERIA</v>
          </cell>
          <cell r="C63">
            <v>14623004</v>
          </cell>
          <cell r="D63">
            <v>1220103581</v>
          </cell>
          <cell r="E63">
            <v>0</v>
          </cell>
          <cell r="F63">
            <v>0</v>
          </cell>
          <cell r="G63">
            <v>1220103581</v>
          </cell>
          <cell r="H63">
            <v>0</v>
          </cell>
        </row>
        <row r="64">
          <cell r="A64">
            <v>8915800064</v>
          </cell>
          <cell r="B64" t="str">
            <v>MUNICIPIO DE POPAYAN</v>
          </cell>
          <cell r="C64">
            <v>14631501</v>
          </cell>
          <cell r="D64">
            <v>1435145365</v>
          </cell>
          <cell r="E64">
            <v>0</v>
          </cell>
          <cell r="F64">
            <v>0</v>
          </cell>
          <cell r="G64">
            <v>1435145365</v>
          </cell>
          <cell r="H64">
            <v>0</v>
          </cell>
        </row>
        <row r="65">
          <cell r="A65">
            <v>8902012356</v>
          </cell>
          <cell r="B65" t="str">
            <v>TESORERIA GENERAL DEL DEPARTAMENTO DE SANTANDER</v>
          </cell>
          <cell r="C65">
            <v>14591501</v>
          </cell>
          <cell r="D65">
            <v>2011370469.9000001</v>
          </cell>
          <cell r="E65">
            <v>0</v>
          </cell>
          <cell r="F65">
            <v>0</v>
          </cell>
          <cell r="G65">
            <v>2011370469.9000001</v>
          </cell>
          <cell r="H65">
            <v>0</v>
          </cell>
        </row>
        <row r="66">
          <cell r="A66">
            <v>8909034624</v>
          </cell>
          <cell r="B66" t="str">
            <v>EMPRESA ANTIOQUE#A DE ENERGIA S.A. E.S.P.</v>
          </cell>
          <cell r="C66">
            <v>14594305</v>
          </cell>
          <cell r="D66">
            <v>2100000000</v>
          </cell>
          <cell r="E66">
            <v>0</v>
          </cell>
          <cell r="F66">
            <v>0</v>
          </cell>
          <cell r="G66">
            <v>2100000000</v>
          </cell>
          <cell r="H66">
            <v>0</v>
          </cell>
        </row>
        <row r="67">
          <cell r="A67">
            <v>8909801121</v>
          </cell>
          <cell r="B67" t="str">
            <v>MUNICIPIO DE BELLO</v>
          </cell>
          <cell r="C67">
            <v>14651501</v>
          </cell>
          <cell r="D67">
            <v>2125188875</v>
          </cell>
          <cell r="E67">
            <v>0</v>
          </cell>
          <cell r="F67">
            <v>0</v>
          </cell>
          <cell r="G67">
            <v>2125188875</v>
          </cell>
          <cell r="H67">
            <v>0</v>
          </cell>
        </row>
        <row r="68">
          <cell r="A68">
            <v>8915800064</v>
          </cell>
          <cell r="B68" t="str">
            <v>MUNICIPIO DE POPAYAN</v>
          </cell>
          <cell r="C68">
            <v>14591501</v>
          </cell>
          <cell r="D68">
            <v>2145121181.4400001</v>
          </cell>
          <cell r="E68">
            <v>0</v>
          </cell>
          <cell r="F68">
            <v>0</v>
          </cell>
          <cell r="G68">
            <v>2145121181.4400001</v>
          </cell>
          <cell r="H68">
            <v>0</v>
          </cell>
        </row>
        <row r="69">
          <cell r="A69">
            <v>8903990034</v>
          </cell>
          <cell r="B69" t="str">
            <v>EMPRESAS MUNICIPALES DE CALI - EMCALI E.I.C.E.</v>
          </cell>
          <cell r="C69">
            <v>14701501</v>
          </cell>
          <cell r="D69">
            <v>2371666204</v>
          </cell>
          <cell r="E69">
            <v>0</v>
          </cell>
          <cell r="F69">
            <v>0</v>
          </cell>
          <cell r="G69">
            <v>2371666204</v>
          </cell>
          <cell r="H69">
            <v>0</v>
          </cell>
        </row>
        <row r="70">
          <cell r="A70">
            <v>8915800168</v>
          </cell>
          <cell r="B70" t="str">
            <v>DEPARTAMENTO DEL CAUCA</v>
          </cell>
          <cell r="C70">
            <v>14591501</v>
          </cell>
          <cell r="D70">
            <v>2740069268</v>
          </cell>
          <cell r="E70">
            <v>0</v>
          </cell>
          <cell r="F70">
            <v>0</v>
          </cell>
          <cell r="G70">
            <v>2740069268</v>
          </cell>
          <cell r="H70">
            <v>0</v>
          </cell>
        </row>
        <row r="71">
          <cell r="A71">
            <v>8902012356</v>
          </cell>
          <cell r="B71" t="str">
            <v>TESORERIA GENERAL DEL DEPARTAMENTO DE SANTANDER</v>
          </cell>
          <cell r="C71">
            <v>14601501</v>
          </cell>
          <cell r="D71">
            <v>3175681606.6599998</v>
          </cell>
          <cell r="E71">
            <v>0</v>
          </cell>
          <cell r="F71">
            <v>0</v>
          </cell>
          <cell r="G71">
            <v>3175681606.6599998</v>
          </cell>
          <cell r="H71">
            <v>0</v>
          </cell>
        </row>
        <row r="72">
          <cell r="A72">
            <v>8901020181</v>
          </cell>
          <cell r="B72" t="str">
            <v>DISTRITO DE BARRANQUILLA</v>
          </cell>
          <cell r="C72">
            <v>14631501</v>
          </cell>
          <cell r="D72">
            <v>3286619994</v>
          </cell>
          <cell r="E72">
            <v>0</v>
          </cell>
          <cell r="F72">
            <v>0</v>
          </cell>
          <cell r="G72">
            <v>3286619994</v>
          </cell>
          <cell r="H72">
            <v>0</v>
          </cell>
        </row>
        <row r="73">
          <cell r="A73">
            <v>8903990303</v>
          </cell>
          <cell r="B73" t="str">
            <v>EMSIRVA E.S.P.</v>
          </cell>
          <cell r="C73">
            <v>14601501</v>
          </cell>
          <cell r="D73">
            <v>3366320000</v>
          </cell>
          <cell r="E73">
            <v>0</v>
          </cell>
          <cell r="F73">
            <v>0</v>
          </cell>
          <cell r="G73">
            <v>3366320000</v>
          </cell>
          <cell r="H73">
            <v>0</v>
          </cell>
        </row>
        <row r="74">
          <cell r="A74">
            <v>8901020181</v>
          </cell>
          <cell r="B74" t="str">
            <v>DISTRITO DE BARRANQUILLA</v>
          </cell>
          <cell r="C74">
            <v>14591501</v>
          </cell>
          <cell r="D74">
            <v>3811561849</v>
          </cell>
          <cell r="E74">
            <v>145110042</v>
          </cell>
          <cell r="F74">
            <v>8574696</v>
          </cell>
          <cell r="G74">
            <v>3948097195</v>
          </cell>
          <cell r="H74">
            <v>0</v>
          </cell>
        </row>
        <row r="75">
          <cell r="A75">
            <v>8915800168</v>
          </cell>
          <cell r="B75" t="str">
            <v>DEPARTAMENTO DEL CAUCA</v>
          </cell>
          <cell r="C75">
            <v>14621501</v>
          </cell>
          <cell r="D75">
            <v>4161294304.9200001</v>
          </cell>
          <cell r="E75">
            <v>0</v>
          </cell>
          <cell r="F75">
            <v>0</v>
          </cell>
          <cell r="G75">
            <v>4161294304.9200001</v>
          </cell>
          <cell r="H75">
            <v>0</v>
          </cell>
        </row>
        <row r="76">
          <cell r="A76">
            <v>8001039331</v>
          </cell>
          <cell r="B76" t="str">
            <v>DEPARTAMENTO DEL VALLE DEL CAUCA</v>
          </cell>
          <cell r="C76">
            <v>14603004</v>
          </cell>
          <cell r="D76">
            <v>7903242000</v>
          </cell>
          <cell r="E76">
            <v>0</v>
          </cell>
          <cell r="F76">
            <v>0</v>
          </cell>
          <cell r="G76">
            <v>7903242000</v>
          </cell>
          <cell r="H76">
            <v>0</v>
          </cell>
        </row>
        <row r="77">
          <cell r="A77">
            <v>8001039331</v>
          </cell>
          <cell r="B77" t="str">
            <v>DEPARTAMENTO DEL VALLE DEL CAUCA</v>
          </cell>
          <cell r="C77">
            <v>14601501</v>
          </cell>
          <cell r="D77">
            <v>9868451207.2700005</v>
          </cell>
          <cell r="E77">
            <v>0</v>
          </cell>
          <cell r="F77">
            <v>0</v>
          </cell>
          <cell r="G77">
            <v>9868451207.2700005</v>
          </cell>
          <cell r="H77">
            <v>0</v>
          </cell>
        </row>
        <row r="78">
          <cell r="A78">
            <v>8999990619</v>
          </cell>
          <cell r="B78" t="str">
            <v>DIRECCION DISTRITAL DE TESORERIA</v>
          </cell>
          <cell r="C78">
            <v>14591501</v>
          </cell>
          <cell r="D78">
            <v>10000000000</v>
          </cell>
          <cell r="E78">
            <v>0</v>
          </cell>
          <cell r="F78">
            <v>0</v>
          </cell>
          <cell r="G78">
            <v>10000000000</v>
          </cell>
          <cell r="H78">
            <v>0</v>
          </cell>
        </row>
        <row r="79">
          <cell r="A79">
            <v>8903990113</v>
          </cell>
          <cell r="B79" t="str">
            <v>TESORERIA MUNICIPAL DE CALI</v>
          </cell>
          <cell r="C79">
            <v>14591501</v>
          </cell>
          <cell r="D79">
            <v>81173599295.079987</v>
          </cell>
          <cell r="E79">
            <v>25225320029.540001</v>
          </cell>
          <cell r="F79">
            <v>17813301177.670002</v>
          </cell>
          <cell r="G79">
            <v>119280657883.73</v>
          </cell>
          <cell r="H79">
            <v>-30695039736.779999</v>
          </cell>
        </row>
        <row r="80">
          <cell r="A80">
            <v>8903990113</v>
          </cell>
          <cell r="B80" t="str">
            <v>TESORERIA MUNICIPAL DE CALI</v>
          </cell>
          <cell r="C80">
            <v>14631501</v>
          </cell>
          <cell r="D80">
            <v>11537119797</v>
          </cell>
          <cell r="E80">
            <v>0</v>
          </cell>
          <cell r="F80">
            <v>0</v>
          </cell>
          <cell r="G80">
            <v>11537119797</v>
          </cell>
          <cell r="H80">
            <v>0</v>
          </cell>
        </row>
        <row r="81">
          <cell r="A81">
            <v>8999990619</v>
          </cell>
          <cell r="B81" t="str">
            <v>DIRECCION DISTRITAL DE TESORERIA</v>
          </cell>
          <cell r="C81">
            <v>14661501</v>
          </cell>
          <cell r="D81">
            <v>13247921344</v>
          </cell>
          <cell r="E81">
            <v>0</v>
          </cell>
          <cell r="F81">
            <v>0</v>
          </cell>
          <cell r="G81">
            <v>13247921344</v>
          </cell>
          <cell r="H81">
            <v>0</v>
          </cell>
        </row>
        <row r="82">
          <cell r="A82">
            <v>8903990034</v>
          </cell>
          <cell r="B82" t="str">
            <v>EMPRESAS MUNICIPALES DE CALI - EMCALI E.I.C.E.</v>
          </cell>
          <cell r="C82">
            <v>14701503</v>
          </cell>
          <cell r="D82">
            <v>15847134727</v>
          </cell>
          <cell r="E82">
            <v>0</v>
          </cell>
          <cell r="F82">
            <v>0</v>
          </cell>
          <cell r="G82">
            <v>15847134727</v>
          </cell>
          <cell r="H82">
            <v>0</v>
          </cell>
        </row>
        <row r="84">
          <cell r="D84">
            <v>103849204771.12999</v>
          </cell>
          <cell r="E84">
            <v>1083551221.55</v>
          </cell>
          <cell r="F84">
            <v>240404902.69999999</v>
          </cell>
          <cell r="G84">
            <v>134221716591.88</v>
          </cell>
          <cell r="H84">
            <v>-29529365501.900002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4B9A-3344-4396-8A60-34A52042F42D}">
  <dimension ref="B1:V38"/>
  <sheetViews>
    <sheetView tabSelected="1" topLeftCell="A10" zoomScale="55" zoomScaleNormal="55" workbookViewId="0">
      <selection activeCell="F33" sqref="F33"/>
    </sheetView>
  </sheetViews>
  <sheetFormatPr baseColWidth="10" defaultColWidth="11.375" defaultRowHeight="12.9" x14ac:dyDescent="0.2"/>
  <cols>
    <col min="1" max="1" width="3.125" style="1" customWidth="1"/>
    <col min="2" max="2" width="3.375" style="1" customWidth="1"/>
    <col min="3" max="3" width="35.625" style="1" customWidth="1"/>
    <col min="4" max="4" width="2.625" style="1" customWidth="1"/>
    <col min="5" max="5" width="38.75" style="1" customWidth="1"/>
    <col min="6" max="6" width="10.875" style="1" customWidth="1"/>
    <col min="7" max="7" width="23.375" style="1" customWidth="1"/>
    <col min="8" max="8" width="7.625" style="1" customWidth="1"/>
    <col min="9" max="9" width="81.875" style="1" customWidth="1"/>
    <col min="10" max="10" width="5.875" style="1" customWidth="1"/>
    <col min="11" max="11" width="28.125" style="1" customWidth="1"/>
    <col min="12" max="12" width="4.25" style="1" customWidth="1"/>
    <col min="13" max="13" width="78.75" style="1" customWidth="1"/>
    <col min="14" max="14" width="5.875" style="1" customWidth="1"/>
    <col min="15" max="15" width="24.875" style="1" customWidth="1"/>
    <col min="16" max="16" width="7" style="1" customWidth="1"/>
    <col min="17" max="16384" width="11.375" style="1"/>
  </cols>
  <sheetData>
    <row r="1" spans="2:16" ht="13.6" thickBot="1" x14ac:dyDescent="0.25"/>
    <row r="2" spans="2:16" ht="18" customHeight="1" thickTop="1" x14ac:dyDescent="0.2">
      <c r="B2" s="64"/>
      <c r="C2" s="63"/>
      <c r="D2" s="63"/>
      <c r="E2" s="63"/>
      <c r="F2" s="63"/>
      <c r="G2" s="63"/>
      <c r="H2" s="63"/>
      <c r="I2" s="63"/>
      <c r="J2" s="63"/>
      <c r="K2" s="63"/>
      <c r="L2" s="63"/>
      <c r="M2" s="63"/>
      <c r="N2" s="63"/>
      <c r="O2" s="63"/>
      <c r="P2" s="62"/>
    </row>
    <row r="3" spans="2:16" ht="18" customHeight="1" x14ac:dyDescent="0.25">
      <c r="B3" s="7"/>
      <c r="E3" s="72" t="s">
        <v>34</v>
      </c>
      <c r="F3" s="74" t="s">
        <v>33</v>
      </c>
      <c r="G3" s="74"/>
      <c r="H3" s="74"/>
      <c r="I3" s="74"/>
      <c r="J3" s="74"/>
      <c r="K3" s="74"/>
      <c r="L3" s="74"/>
      <c r="M3" s="74"/>
      <c r="N3" s="61"/>
      <c r="O3" s="61"/>
      <c r="P3" s="5"/>
    </row>
    <row r="4" spans="2:16" ht="18" customHeight="1" x14ac:dyDescent="0.25">
      <c r="B4" s="7"/>
      <c r="E4" s="73"/>
      <c r="F4" s="74"/>
      <c r="G4" s="74"/>
      <c r="H4" s="74"/>
      <c r="I4" s="74"/>
      <c r="J4" s="74"/>
      <c r="K4" s="74"/>
      <c r="L4" s="74"/>
      <c r="M4" s="74"/>
      <c r="N4" s="61"/>
      <c r="O4" s="61"/>
      <c r="P4" s="5"/>
    </row>
    <row r="5" spans="2:16" ht="41.3" customHeight="1" x14ac:dyDescent="0.25">
      <c r="B5" s="7"/>
      <c r="E5" s="60" t="s">
        <v>32</v>
      </c>
      <c r="F5" s="74" t="s">
        <v>31</v>
      </c>
      <c r="G5" s="74"/>
      <c r="H5" s="74"/>
      <c r="I5" s="74"/>
      <c r="J5" s="74"/>
      <c r="K5" s="74"/>
      <c r="L5" s="74"/>
      <c r="M5" s="74"/>
      <c r="N5" s="58"/>
      <c r="O5" s="58"/>
      <c r="P5" s="5"/>
    </row>
    <row r="6" spans="2:16" ht="18" customHeight="1" thickBot="1" x14ac:dyDescent="0.3">
      <c r="B6" s="7"/>
      <c r="E6" s="59"/>
      <c r="F6" s="58"/>
      <c r="G6" s="58"/>
      <c r="H6" s="58"/>
      <c r="I6" s="58"/>
      <c r="J6" s="58"/>
      <c r="K6" s="58"/>
      <c r="L6" s="58"/>
      <c r="P6" s="5"/>
    </row>
    <row r="7" spans="2:16" ht="93.25" customHeight="1" thickBot="1" x14ac:dyDescent="0.25">
      <c r="B7" s="7"/>
      <c r="I7" s="75" t="s">
        <v>30</v>
      </c>
      <c r="J7" s="76"/>
      <c r="K7" s="77"/>
      <c r="M7" s="57">
        <f>+AVERAGE(G25,G27,G29,G31,G33)</f>
        <v>0.92394957983193282</v>
      </c>
      <c r="N7" s="56"/>
      <c r="O7" s="56"/>
      <c r="P7" s="5"/>
    </row>
    <row r="8" spans="2:16" ht="18" customHeight="1" x14ac:dyDescent="0.25">
      <c r="B8" s="7"/>
      <c r="M8" s="55"/>
      <c r="N8" s="55"/>
      <c r="O8" s="55"/>
      <c r="P8" s="5"/>
    </row>
    <row r="9" spans="2:16" ht="18" customHeight="1" x14ac:dyDescent="0.2">
      <c r="B9" s="7"/>
      <c r="P9" s="5"/>
    </row>
    <row r="10" spans="2:16" x14ac:dyDescent="0.2">
      <c r="B10" s="7"/>
      <c r="P10" s="5"/>
    </row>
    <row r="11" spans="2:16" x14ac:dyDescent="0.2">
      <c r="B11" s="7"/>
      <c r="P11" s="5"/>
    </row>
    <row r="12" spans="2:16" x14ac:dyDescent="0.2">
      <c r="B12" s="7"/>
      <c r="P12" s="5"/>
    </row>
    <row r="13" spans="2:16" x14ac:dyDescent="0.2">
      <c r="B13" s="7"/>
      <c r="P13" s="5"/>
    </row>
    <row r="14" spans="2:16" x14ac:dyDescent="0.2">
      <c r="B14" s="7"/>
      <c r="P14" s="5"/>
    </row>
    <row r="15" spans="2:16" x14ac:dyDescent="0.2">
      <c r="B15" s="7"/>
      <c r="P15" s="5"/>
    </row>
    <row r="16" spans="2:16" x14ac:dyDescent="0.2">
      <c r="B16" s="7"/>
      <c r="P16" s="5"/>
    </row>
    <row r="17" spans="2:22" ht="23.8" x14ac:dyDescent="0.2">
      <c r="B17" s="7"/>
      <c r="C17" s="78" t="s">
        <v>29</v>
      </c>
      <c r="D17" s="79"/>
      <c r="E17" s="79"/>
      <c r="F17" s="79"/>
      <c r="G17" s="79"/>
      <c r="H17" s="79"/>
      <c r="I17" s="79"/>
      <c r="J17" s="79"/>
      <c r="K17" s="79"/>
      <c r="L17" s="79"/>
      <c r="M17" s="80"/>
      <c r="N17" s="54"/>
      <c r="O17" s="54"/>
      <c r="P17" s="5"/>
    </row>
    <row r="18" spans="2:22" ht="15.8" customHeight="1" x14ac:dyDescent="0.2">
      <c r="B18" s="7"/>
      <c r="C18" s="53"/>
      <c r="D18" s="53"/>
      <c r="E18" s="53"/>
      <c r="F18" s="53"/>
      <c r="G18" s="53"/>
      <c r="H18" s="53"/>
      <c r="I18" s="53"/>
      <c r="J18" s="53"/>
      <c r="K18" s="53"/>
      <c r="L18" s="53"/>
      <c r="M18" s="53"/>
      <c r="N18" s="9"/>
      <c r="O18" s="9"/>
      <c r="P18" s="5"/>
    </row>
    <row r="19" spans="2:22" ht="101.9" customHeight="1" x14ac:dyDescent="0.2">
      <c r="B19" s="7"/>
      <c r="C19" s="68" t="s">
        <v>28</v>
      </c>
      <c r="D19" s="69"/>
      <c r="E19" s="52" t="s">
        <v>23</v>
      </c>
      <c r="F19" s="65" t="s">
        <v>27</v>
      </c>
      <c r="G19" s="66"/>
      <c r="H19" s="66"/>
      <c r="I19" s="66"/>
      <c r="J19" s="66"/>
      <c r="K19" s="66"/>
      <c r="L19" s="66"/>
      <c r="M19" s="67"/>
      <c r="N19" s="51"/>
      <c r="O19" s="51"/>
      <c r="P19" s="5"/>
    </row>
    <row r="20" spans="2:22" ht="139.44999999999999" customHeight="1" x14ac:dyDescent="0.2">
      <c r="B20" s="7"/>
      <c r="C20" s="68" t="s">
        <v>26</v>
      </c>
      <c r="D20" s="69"/>
      <c r="E20" s="52" t="s">
        <v>23</v>
      </c>
      <c r="F20" s="65" t="s">
        <v>25</v>
      </c>
      <c r="G20" s="66"/>
      <c r="H20" s="66"/>
      <c r="I20" s="66"/>
      <c r="J20" s="66"/>
      <c r="K20" s="66"/>
      <c r="L20" s="66"/>
      <c r="M20" s="67"/>
      <c r="N20" s="51"/>
      <c r="O20" s="51"/>
      <c r="P20" s="5"/>
    </row>
    <row r="21" spans="2:22" ht="107.5" customHeight="1" x14ac:dyDescent="0.2">
      <c r="B21" s="7"/>
      <c r="C21" s="70" t="s">
        <v>24</v>
      </c>
      <c r="D21" s="71"/>
      <c r="E21" s="52" t="s">
        <v>23</v>
      </c>
      <c r="F21" s="65" t="s">
        <v>22</v>
      </c>
      <c r="G21" s="66"/>
      <c r="H21" s="66"/>
      <c r="I21" s="66"/>
      <c r="J21" s="66"/>
      <c r="K21" s="66"/>
      <c r="L21" s="66"/>
      <c r="M21" s="67"/>
      <c r="N21" s="51"/>
      <c r="O21" s="51"/>
      <c r="P21" s="5"/>
    </row>
    <row r="22" spans="2:22" ht="66.25" customHeight="1" thickBot="1" x14ac:dyDescent="0.3">
      <c r="B22" s="7"/>
      <c r="G22" s="50"/>
      <c r="P22" s="5"/>
    </row>
    <row r="23" spans="2:22" ht="102.75" customHeight="1" thickBot="1" x14ac:dyDescent="0.3">
      <c r="B23" s="7"/>
      <c r="C23" s="49" t="s">
        <v>21</v>
      </c>
      <c r="D23" s="47"/>
      <c r="E23" s="48" t="s">
        <v>20</v>
      </c>
      <c r="F23" s="47"/>
      <c r="G23" s="48" t="s">
        <v>19</v>
      </c>
      <c r="H23" s="47"/>
      <c r="I23" s="46" t="s">
        <v>18</v>
      </c>
      <c r="J23" s="43"/>
      <c r="K23" s="45" t="s">
        <v>17</v>
      </c>
      <c r="L23" s="43"/>
      <c r="M23" s="44" t="s">
        <v>16</v>
      </c>
      <c r="N23" s="43"/>
      <c r="O23" s="42" t="s">
        <v>15</v>
      </c>
      <c r="P23" s="5"/>
      <c r="Q23" s="41"/>
    </row>
    <row r="24" spans="2:22" ht="6.8" customHeight="1" x14ac:dyDescent="0.35">
      <c r="B24" s="7"/>
      <c r="C24" s="28"/>
      <c r="D24"/>
      <c r="E24"/>
      <c r="F24"/>
      <c r="G24"/>
      <c r="H24"/>
      <c r="I24" s="24"/>
      <c r="J24"/>
      <c r="K24" s="24"/>
      <c r="L24"/>
      <c r="M24"/>
      <c r="N24"/>
      <c r="O24"/>
      <c r="P24" s="5"/>
    </row>
    <row r="25" spans="2:22" ht="409.6" customHeight="1" x14ac:dyDescent="0.2">
      <c r="B25" s="7"/>
      <c r="C25" s="40" t="s">
        <v>14</v>
      </c>
      <c r="D25" s="20"/>
      <c r="E25" s="19" t="str">
        <f>+IF([23]Hoja1!$N$2&gt;=0.5,"Si","No")</f>
        <v>Si</v>
      </c>
      <c r="F25" s="39"/>
      <c r="G25" s="18">
        <f>+[23]Hoja1!N2</f>
        <v>0.875</v>
      </c>
      <c r="H25" s="39"/>
      <c r="I25" s="29" t="s">
        <v>13</v>
      </c>
      <c r="J25" s="38"/>
      <c r="K25" s="16">
        <v>0.92</v>
      </c>
      <c r="L25" s="37"/>
      <c r="M25" s="14" t="s">
        <v>12</v>
      </c>
      <c r="N25" s="13"/>
      <c r="O25" s="12">
        <f>G25-K25</f>
        <v>-4.500000000000004E-2</v>
      </c>
      <c r="P25" s="36"/>
      <c r="Q25" s="35"/>
      <c r="R25" s="35"/>
      <c r="S25" s="35"/>
      <c r="T25" s="35"/>
      <c r="U25" s="35"/>
      <c r="V25" s="35"/>
    </row>
    <row r="26" spans="2:22" ht="6.8" customHeight="1" x14ac:dyDescent="0.35">
      <c r="B26" s="7"/>
      <c r="C26" s="28"/>
      <c r="D26"/>
      <c r="E26" s="27"/>
      <c r="F26"/>
      <c r="G26" s="26"/>
      <c r="H26"/>
      <c r="I26" s="32"/>
      <c r="J26"/>
      <c r="K26" s="24"/>
      <c r="L26"/>
      <c r="M26" s="34"/>
      <c r="N26" s="23"/>
      <c r="O26" s="22"/>
      <c r="P26" s="5"/>
    </row>
    <row r="27" spans="2:22" ht="332.85" customHeight="1" x14ac:dyDescent="0.2">
      <c r="B27" s="7"/>
      <c r="C27" s="33" t="s">
        <v>11</v>
      </c>
      <c r="D27" s="20"/>
      <c r="E27" s="19" t="str">
        <f>+IF([23]Hoja1!$N$26&gt;=0.5,"Si","No")</f>
        <v>Si</v>
      </c>
      <c r="F27"/>
      <c r="G27" s="18">
        <f>+[23]Hoja1!N26</f>
        <v>0.94117647058823528</v>
      </c>
      <c r="H27"/>
      <c r="I27" s="29" t="s">
        <v>10</v>
      </c>
      <c r="J27"/>
      <c r="K27" s="16">
        <v>0.91</v>
      </c>
      <c r="L27" s="15"/>
      <c r="M27" s="14" t="s">
        <v>9</v>
      </c>
      <c r="N27" s="13"/>
      <c r="O27" s="12">
        <f>G27-K27</f>
        <v>3.117647058823525E-2</v>
      </c>
      <c r="P27" s="5"/>
    </row>
    <row r="28" spans="2:22" ht="6.8" customHeight="1" x14ac:dyDescent="0.35">
      <c r="B28" s="7"/>
      <c r="C28" s="28"/>
      <c r="D28"/>
      <c r="E28" s="27"/>
      <c r="F28"/>
      <c r="G28" s="26"/>
      <c r="H28"/>
      <c r="I28" s="32"/>
      <c r="J28"/>
      <c r="K28" s="24"/>
      <c r="L28"/>
      <c r="M28" s="23"/>
      <c r="N28" s="23"/>
      <c r="O28" s="22"/>
      <c r="P28" s="5"/>
    </row>
    <row r="29" spans="2:22" ht="297.7" customHeight="1" x14ac:dyDescent="0.2">
      <c r="B29" s="7"/>
      <c r="C29" s="31" t="s">
        <v>8</v>
      </c>
      <c r="D29" s="20"/>
      <c r="E29" s="19" t="str">
        <f>+IF([23]Hoja1!$N$43&gt;=0.5,"Si","No")</f>
        <v>Si</v>
      </c>
      <c r="F29"/>
      <c r="G29" s="18">
        <f>+[23]Hoja1!N43</f>
        <v>0.875</v>
      </c>
      <c r="H29"/>
      <c r="I29" s="29" t="s">
        <v>7</v>
      </c>
      <c r="J29"/>
      <c r="K29" s="16">
        <v>0.83</v>
      </c>
      <c r="L29" s="15"/>
      <c r="M29" s="14" t="s">
        <v>6</v>
      </c>
      <c r="N29" s="13"/>
      <c r="O29" s="12">
        <f>G29-K29</f>
        <v>4.500000000000004E-2</v>
      </c>
      <c r="P29" s="5"/>
    </row>
    <row r="30" spans="2:22" ht="6.8" customHeight="1" x14ac:dyDescent="0.35">
      <c r="B30" s="7"/>
      <c r="C30" s="28"/>
      <c r="D30"/>
      <c r="E30" s="27"/>
      <c r="F30"/>
      <c r="G30" s="26"/>
      <c r="H30"/>
      <c r="I30" s="25"/>
      <c r="J30"/>
      <c r="K30" s="24"/>
      <c r="L30"/>
      <c r="M30" s="23"/>
      <c r="N30" s="23"/>
      <c r="O30" s="22"/>
      <c r="P30" s="5"/>
    </row>
    <row r="31" spans="2:22" ht="280.55" customHeight="1" x14ac:dyDescent="0.2">
      <c r="B31" s="7"/>
      <c r="C31" s="30" t="s">
        <v>5</v>
      </c>
      <c r="D31" s="20"/>
      <c r="E31" s="19" t="str">
        <f>+IF([23]Hoja1!$N$55&gt;=0.5,"Si","No")</f>
        <v>Si</v>
      </c>
      <c r="F31"/>
      <c r="G31" s="18">
        <f>+[23]Hoja1!N55</f>
        <v>0.9642857142857143</v>
      </c>
      <c r="H31"/>
      <c r="I31" s="29" t="s">
        <v>4</v>
      </c>
      <c r="J31"/>
      <c r="K31" s="16">
        <v>0.93</v>
      </c>
      <c r="L31" s="15"/>
      <c r="M31" s="14" t="s">
        <v>3</v>
      </c>
      <c r="N31" s="13"/>
      <c r="O31" s="12">
        <f>G31-K31</f>
        <v>3.4285714285714253E-2</v>
      </c>
      <c r="P31" s="5"/>
    </row>
    <row r="32" spans="2:22" ht="6.8" customHeight="1" x14ac:dyDescent="0.35">
      <c r="B32" s="7"/>
      <c r="C32" s="28"/>
      <c r="D32"/>
      <c r="E32" s="27"/>
      <c r="F32"/>
      <c r="G32" s="26"/>
      <c r="H32"/>
      <c r="I32" s="25"/>
      <c r="J32"/>
      <c r="K32" s="24"/>
      <c r="L32"/>
      <c r="M32" s="23"/>
      <c r="N32" s="23"/>
      <c r="O32" s="22"/>
      <c r="P32" s="5"/>
    </row>
    <row r="33" spans="2:16" ht="307.7" customHeight="1" thickBot="1" x14ac:dyDescent="0.25">
      <c r="B33" s="7"/>
      <c r="C33" s="21" t="s">
        <v>2</v>
      </c>
      <c r="D33" s="20"/>
      <c r="E33" s="19" t="str">
        <f>+IF([23]Hoja1!$N$69&gt;=0.5,"Si","No")</f>
        <v>Si</v>
      </c>
      <c r="F33"/>
      <c r="G33" s="18">
        <f>+[23]Hoja1!N69</f>
        <v>0.9642857142857143</v>
      </c>
      <c r="H33"/>
      <c r="I33" s="17" t="s">
        <v>1</v>
      </c>
      <c r="J33"/>
      <c r="K33" s="16">
        <v>0.89</v>
      </c>
      <c r="L33" s="15"/>
      <c r="M33" s="14" t="s">
        <v>0</v>
      </c>
      <c r="N33" s="13"/>
      <c r="O33" s="12">
        <f>G33-K33</f>
        <v>7.4285714285714288E-2</v>
      </c>
      <c r="P33" s="5"/>
    </row>
    <row r="34" spans="2:16" ht="15.65" x14ac:dyDescent="0.2">
      <c r="B34" s="7"/>
      <c r="C34" s="10"/>
      <c r="D34" s="10"/>
      <c r="E34" s="9"/>
      <c r="M34" s="8"/>
      <c r="N34" s="8"/>
      <c r="O34" s="8"/>
      <c r="P34" s="5"/>
    </row>
    <row r="35" spans="2:16" ht="15.65" x14ac:dyDescent="0.2">
      <c r="B35" s="7"/>
      <c r="C35" s="11"/>
      <c r="D35" s="10"/>
      <c r="E35" s="9"/>
      <c r="M35" s="8"/>
      <c r="N35" s="8"/>
      <c r="O35" s="8"/>
      <c r="P35" s="5"/>
    </row>
    <row r="36" spans="2:16" x14ac:dyDescent="0.2">
      <c r="B36" s="7"/>
      <c r="C36" s="6"/>
      <c r="P36" s="5"/>
    </row>
    <row r="37" spans="2:16" ht="13.6" thickBot="1" x14ac:dyDescent="0.25">
      <c r="B37" s="4"/>
      <c r="C37" s="3"/>
      <c r="D37" s="3"/>
      <c r="E37" s="3"/>
      <c r="F37" s="3"/>
      <c r="G37" s="3"/>
      <c r="H37" s="3"/>
      <c r="I37" s="3"/>
      <c r="J37" s="3"/>
      <c r="K37" s="3"/>
      <c r="L37" s="3"/>
      <c r="M37" s="3"/>
      <c r="N37" s="3"/>
      <c r="O37" s="3"/>
      <c r="P37" s="2"/>
    </row>
    <row r="38" spans="2:16" ht="13.6" thickTop="1" x14ac:dyDescent="0.2"/>
  </sheetData>
  <sheetProtection password="D72A" sheet="1" objects="1" scenarios="1" formatCells="0" formatColumns="0" formatRows="0"/>
  <mergeCells count="11">
    <mergeCell ref="E3:E4"/>
    <mergeCell ref="F3:M4"/>
    <mergeCell ref="F5:M5"/>
    <mergeCell ref="I7:K7"/>
    <mergeCell ref="C17:M17"/>
    <mergeCell ref="F19:M19"/>
    <mergeCell ref="C20:D20"/>
    <mergeCell ref="F20:M20"/>
    <mergeCell ref="C21:D21"/>
    <mergeCell ref="F21:M21"/>
    <mergeCell ref="C19:D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allowBlank="1" showInputMessage="1" showErrorMessage="1" prompt="Celda formulada, información proveniente de la pestaña de deficiencias." sqref="E23" xr:uid="{F5DDC7CA-219E-4604-AFB9-E18B5AD556B8}"/>
    <dataValidation type="list" allowBlank="1" showInputMessage="1" showErrorMessage="1" sqref="N19:O19" xr:uid="{16F499C9-3EBF-40F7-8387-E3827EBF9B34}">
      <formula1>"Si,No"</formula1>
    </dataValidation>
    <dataValidation type="list" allowBlank="1" showInputMessage="1" showErrorMessage="1" sqref="N20:O20 E20:E21" xr:uid="{F40EADCD-8A2A-45F1-B4B3-440C7B8A4BE9}">
      <formula1>"Si, No"</formula1>
    </dataValidation>
    <dataValidation type="list" allowBlank="1" showInputMessage="1" showErrorMessage="1" sqref="E19" xr:uid="{4000BB49-221C-4A1F-8422-FC11AAFA7FF2}">
      <formula1>"Si,No,En proceso"</formula1>
    </dataValidation>
  </dataValidation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Conclusiones I semestre 22</vt:lpstr>
      <vt:lpstr>'Conclusiones I semestre 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Delgado Guarnizo</dc:creator>
  <cp:lastModifiedBy>INGRID ACOSTA</cp:lastModifiedBy>
  <dcterms:created xsi:type="dcterms:W3CDTF">2022-07-26T18:34:03Z</dcterms:created>
  <dcterms:modified xsi:type="dcterms:W3CDTF">2022-07-26T19:52:23Z</dcterms:modified>
</cp:coreProperties>
</file>