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pivotTables/pivotTable3.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defaultThemeVersion="166925"/>
  <mc:AlternateContent xmlns:mc="http://schemas.openxmlformats.org/markup-compatibility/2006">
    <mc:Choice Requires="x15">
      <x15ac:absPath xmlns:x15ac="http://schemas.microsoft.com/office/spreadsheetml/2010/11/ac" url="F:\PLANES DE MEJORAMIENTO\"/>
    </mc:Choice>
  </mc:AlternateContent>
  <xr:revisionPtr revIDLastSave="0" documentId="13_ncr:1_{906DC957-DF2D-480D-821B-47433C7C1B8D}" xr6:coauthVersionLast="47" xr6:coauthVersionMax="47" xr10:uidLastSave="{00000000-0000-0000-0000-000000000000}"/>
  <bookViews>
    <workbookView xWindow="-120" yWindow="-120" windowWidth="19440" windowHeight="15000" tabRatio="932" xr2:uid="{A3CF2190-5C2B-46A3-9F57-7A3AAB2A349A}"/>
  </bookViews>
  <sheets>
    <sheet name="X PROCESO" sheetId="2" r:id="rId1"/>
    <sheet name="GRAFICA X ESTADO" sheetId="6" r:id="rId2"/>
    <sheet name="GRAFICA X PROCESO" sheetId="7" r:id="rId3"/>
    <sheet name="TABLERO DE CONTROL" sheetId="1" r:id="rId4"/>
    <sheet name="Hoja1" sheetId="8" r:id="rId5"/>
  </sheets>
  <definedNames>
    <definedName name="_xlnm._FilterDatabase" localSheetId="3" hidden="1">'TABLERO DE CONTROL'!$A$11:$PK$544</definedName>
  </definedNames>
  <calcPr calcId="181029"/>
  <pivotCaches>
    <pivotCache cacheId="0" r:id="rId6"/>
    <pivotCache cacheId="1" r:id="rId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8" l="1"/>
  <c r="D16" i="8"/>
  <c r="B16" i="8"/>
  <c r="BY13" i="1"/>
  <c r="BY14" i="1" s="1"/>
  <c r="BY15" i="1" s="1"/>
  <c r="BY16" i="1" s="1"/>
  <c r="BY17" i="1" s="1"/>
  <c r="BY18" i="1" s="1"/>
  <c r="BY19" i="1" s="1"/>
  <c r="BY20" i="1" s="1"/>
  <c r="BY21" i="1" s="1"/>
  <c r="BY22" i="1" s="1"/>
  <c r="BY23" i="1" s="1"/>
  <c r="BY24" i="1" s="1"/>
  <c r="BY25" i="1" s="1"/>
  <c r="BY26" i="1" s="1"/>
  <c r="BY27" i="1" s="1"/>
  <c r="BY28" i="1" s="1"/>
  <c r="BY29" i="1" s="1"/>
  <c r="BY30" i="1" s="1"/>
  <c r="BY31" i="1" s="1"/>
  <c r="BY32" i="1" s="1"/>
  <c r="BY33" i="1" s="1"/>
  <c r="BY34" i="1" s="1"/>
  <c r="BY35" i="1" s="1"/>
  <c r="BY36" i="1" s="1"/>
  <c r="BY37" i="1" s="1"/>
  <c r="BY38" i="1" s="1"/>
  <c r="BY39" i="1" s="1"/>
  <c r="BY40" i="1" s="1"/>
  <c r="BY41" i="1" s="1"/>
  <c r="BY42" i="1" s="1"/>
  <c r="BY43" i="1" s="1"/>
  <c r="BY44" i="1" s="1"/>
  <c r="BY45" i="1" s="1"/>
  <c r="BY46" i="1" s="1"/>
  <c r="BY47" i="1" s="1"/>
  <c r="BY48" i="1" s="1"/>
  <c r="BY49" i="1" s="1"/>
  <c r="BY50" i="1" s="1"/>
  <c r="BY51" i="1" s="1"/>
  <c r="BY52" i="1" s="1"/>
  <c r="BY53" i="1" s="1"/>
  <c r="BY54" i="1" s="1"/>
  <c r="BY55" i="1" s="1"/>
  <c r="BY56" i="1" s="1"/>
  <c r="BY57" i="1" s="1"/>
  <c r="BY58" i="1" s="1"/>
  <c r="BY59" i="1" s="1"/>
  <c r="BY60" i="1" s="1"/>
  <c r="BY61" i="1" s="1"/>
  <c r="BY62" i="1" s="1"/>
  <c r="BY63" i="1" s="1"/>
  <c r="BY64" i="1" s="1"/>
  <c r="BY65" i="1" s="1"/>
  <c r="BY66" i="1" s="1"/>
  <c r="BY67" i="1" s="1"/>
  <c r="BY68" i="1" s="1"/>
  <c r="BY69" i="1" s="1"/>
  <c r="BY70" i="1" s="1"/>
  <c r="BY71" i="1" s="1"/>
  <c r="BY72" i="1" s="1"/>
  <c r="BY73" i="1" s="1"/>
  <c r="BY74" i="1" s="1"/>
  <c r="BY75" i="1" s="1"/>
  <c r="BY76" i="1" s="1"/>
  <c r="BY77" i="1" s="1"/>
  <c r="BY78" i="1" s="1"/>
  <c r="BY79" i="1" s="1"/>
  <c r="BY80" i="1" s="1"/>
  <c r="BY81" i="1" s="1"/>
  <c r="BY82" i="1" s="1"/>
  <c r="BY83" i="1" s="1"/>
  <c r="BY84" i="1" s="1"/>
  <c r="BY85" i="1" s="1"/>
  <c r="BY86" i="1" s="1"/>
  <c r="BY87" i="1" s="1"/>
  <c r="BY88" i="1" s="1"/>
  <c r="BY89" i="1" s="1"/>
  <c r="BY90" i="1" s="1"/>
  <c r="BY91" i="1" s="1"/>
  <c r="BY92" i="1" s="1"/>
  <c r="BY93" i="1" s="1"/>
  <c r="BY94" i="1" s="1"/>
  <c r="BY95" i="1" s="1"/>
  <c r="BY96" i="1" s="1"/>
  <c r="BY97" i="1" s="1"/>
  <c r="BY98" i="1" s="1"/>
  <c r="BY99" i="1" s="1"/>
  <c r="BY100" i="1" s="1"/>
  <c r="BY101" i="1" s="1"/>
  <c r="BY102" i="1" s="1"/>
  <c r="BY103" i="1" s="1"/>
  <c r="BY104" i="1" s="1"/>
  <c r="BY105" i="1" s="1"/>
  <c r="BY106" i="1" s="1"/>
  <c r="BY107" i="1" s="1"/>
  <c r="BY108" i="1" s="1"/>
  <c r="BY109" i="1" s="1"/>
  <c r="BY110" i="1" s="1"/>
  <c r="BY111" i="1" s="1"/>
  <c r="BY112" i="1" s="1"/>
  <c r="BY113" i="1" s="1"/>
  <c r="BY114" i="1" s="1"/>
  <c r="BY115" i="1" s="1"/>
  <c r="BY116" i="1" s="1"/>
  <c r="BY117" i="1" s="1"/>
  <c r="BY118" i="1" s="1"/>
  <c r="BY119" i="1" s="1"/>
  <c r="BY120" i="1" s="1"/>
  <c r="BY121" i="1" s="1"/>
  <c r="BY122" i="1" s="1"/>
  <c r="BY123" i="1" s="1"/>
  <c r="BY124" i="1" s="1"/>
  <c r="BY125" i="1" s="1"/>
  <c r="BY126" i="1" s="1"/>
  <c r="BY127" i="1" s="1"/>
  <c r="BY128" i="1" s="1"/>
  <c r="BY129" i="1" s="1"/>
  <c r="BY130" i="1" s="1"/>
  <c r="BY131" i="1" s="1"/>
  <c r="BY132" i="1" s="1"/>
  <c r="BY133" i="1" s="1"/>
  <c r="BY134" i="1" s="1"/>
  <c r="BY135" i="1" s="1"/>
  <c r="BY136" i="1" s="1"/>
  <c r="BY137" i="1" s="1"/>
  <c r="BY138" i="1" s="1"/>
  <c r="BY139" i="1" s="1"/>
  <c r="BY140" i="1" s="1"/>
  <c r="BY141" i="1" s="1"/>
  <c r="BY142" i="1" s="1"/>
  <c r="BY143" i="1" s="1"/>
  <c r="BY144" i="1" s="1"/>
  <c r="BY145" i="1" s="1"/>
  <c r="BY146" i="1" s="1"/>
  <c r="BY147" i="1" s="1"/>
  <c r="BY148" i="1" s="1"/>
  <c r="BY149" i="1" s="1"/>
  <c r="BY150" i="1" s="1"/>
  <c r="BY151" i="1" s="1"/>
  <c r="BY152" i="1" s="1"/>
  <c r="BY153" i="1" s="1"/>
  <c r="BY154" i="1" s="1"/>
  <c r="BY155" i="1" s="1"/>
  <c r="BY156" i="1" s="1"/>
  <c r="BY157" i="1" s="1"/>
  <c r="BY158" i="1" s="1"/>
  <c r="BY159" i="1" s="1"/>
  <c r="BY160" i="1" s="1"/>
  <c r="BY161" i="1" s="1"/>
  <c r="BY162" i="1" s="1"/>
  <c r="BY163" i="1" s="1"/>
  <c r="BY164" i="1" s="1"/>
  <c r="BY165" i="1" s="1"/>
  <c r="BY166" i="1" s="1"/>
  <c r="BY167" i="1" s="1"/>
  <c r="BY168" i="1" s="1"/>
  <c r="BY169" i="1" s="1"/>
  <c r="BY170" i="1" s="1"/>
  <c r="BY171" i="1" s="1"/>
  <c r="BY172" i="1" s="1"/>
  <c r="BY173" i="1" s="1"/>
  <c r="BY174" i="1" s="1"/>
  <c r="BY175" i="1" s="1"/>
  <c r="BY176" i="1" s="1"/>
  <c r="BY177" i="1" s="1"/>
  <c r="BY178" i="1" s="1"/>
  <c r="BY179" i="1" s="1"/>
  <c r="BY180" i="1" s="1"/>
  <c r="BY181" i="1" s="1"/>
  <c r="BY182" i="1" s="1"/>
  <c r="BY183" i="1" s="1"/>
  <c r="BY184" i="1" s="1"/>
  <c r="BY185" i="1" s="1"/>
  <c r="BY186" i="1" s="1"/>
  <c r="BY187" i="1" s="1"/>
  <c r="BY188" i="1" s="1"/>
  <c r="BY189" i="1" s="1"/>
  <c r="BY190" i="1" s="1"/>
  <c r="BY191" i="1" s="1"/>
  <c r="BY192" i="1" s="1"/>
  <c r="BY193" i="1" s="1"/>
  <c r="BY194" i="1" s="1"/>
  <c r="BY195" i="1" s="1"/>
  <c r="BY196" i="1" s="1"/>
  <c r="BY197" i="1" s="1"/>
  <c r="BY198" i="1" s="1"/>
  <c r="BY199" i="1" s="1"/>
  <c r="BY200" i="1" s="1"/>
  <c r="BY201" i="1" s="1"/>
  <c r="BY202" i="1" s="1"/>
  <c r="BY203" i="1" s="1"/>
  <c r="BY204" i="1" s="1"/>
  <c r="BY205" i="1" s="1"/>
  <c r="BY206" i="1" s="1"/>
  <c r="BY207" i="1" s="1"/>
  <c r="BY208" i="1" s="1"/>
  <c r="BY209" i="1" s="1"/>
  <c r="BY210" i="1" s="1"/>
  <c r="BY211" i="1" s="1"/>
  <c r="BY212" i="1" s="1"/>
  <c r="BY213" i="1" s="1"/>
  <c r="BY214" i="1" s="1"/>
  <c r="BY215" i="1" s="1"/>
  <c r="BY216" i="1" s="1"/>
  <c r="BY217" i="1" s="1"/>
  <c r="BY218" i="1" s="1"/>
  <c r="BY219" i="1" s="1"/>
  <c r="BY220" i="1" s="1"/>
  <c r="BY221" i="1" s="1"/>
  <c r="BY222" i="1" s="1"/>
  <c r="BY223" i="1" s="1"/>
  <c r="BY224" i="1" s="1"/>
  <c r="BY225" i="1" s="1"/>
  <c r="BY226" i="1" s="1"/>
  <c r="BY227" i="1" s="1"/>
  <c r="BY228" i="1" s="1"/>
  <c r="BY229" i="1" s="1"/>
  <c r="BY230" i="1" s="1"/>
  <c r="BY231" i="1" s="1"/>
  <c r="BY232" i="1" s="1"/>
  <c r="BY233" i="1" s="1"/>
  <c r="BY234" i="1" s="1"/>
  <c r="BY235" i="1" s="1"/>
  <c r="BY236" i="1" s="1"/>
  <c r="BY237" i="1" s="1"/>
  <c r="BY238" i="1" s="1"/>
  <c r="BY239" i="1" s="1"/>
  <c r="BY240" i="1" s="1"/>
  <c r="BY241" i="1" s="1"/>
  <c r="BY242" i="1" s="1"/>
  <c r="BY243" i="1" s="1"/>
  <c r="BY244" i="1" s="1"/>
  <c r="BY245" i="1" s="1"/>
  <c r="BY246" i="1" s="1"/>
  <c r="BY247" i="1" s="1"/>
  <c r="BY248" i="1" s="1"/>
  <c r="BY249" i="1" s="1"/>
  <c r="BY250" i="1" s="1"/>
  <c r="BY251" i="1" s="1"/>
  <c r="BY252" i="1" s="1"/>
  <c r="BY253" i="1" s="1"/>
  <c r="BY254" i="1" s="1"/>
  <c r="BY255" i="1" s="1"/>
  <c r="BY256" i="1" s="1"/>
  <c r="BY257" i="1" s="1"/>
  <c r="BY258" i="1" s="1"/>
  <c r="BY259" i="1" s="1"/>
  <c r="BY260" i="1" s="1"/>
  <c r="BY261" i="1" s="1"/>
  <c r="BY262" i="1" s="1"/>
  <c r="BY263" i="1" s="1"/>
  <c r="BY264" i="1" s="1"/>
  <c r="BY265" i="1" s="1"/>
  <c r="BY266" i="1" s="1"/>
  <c r="BY267" i="1" s="1"/>
  <c r="BY268" i="1" s="1"/>
  <c r="BY269" i="1" s="1"/>
  <c r="BY270" i="1" s="1"/>
  <c r="BY271" i="1" s="1"/>
  <c r="BY272" i="1" s="1"/>
  <c r="BY273" i="1" s="1"/>
  <c r="BY274" i="1" s="1"/>
  <c r="BY275" i="1" s="1"/>
  <c r="BY276" i="1" s="1"/>
  <c r="BY277" i="1" s="1"/>
  <c r="BY278" i="1" s="1"/>
  <c r="BY279" i="1" s="1"/>
  <c r="BY280" i="1" s="1"/>
  <c r="BY281" i="1" s="1"/>
  <c r="BY282" i="1" s="1"/>
  <c r="BY283" i="1" s="1"/>
  <c r="BY284" i="1" s="1"/>
  <c r="BY285" i="1" s="1"/>
  <c r="BY286" i="1" s="1"/>
  <c r="BY287" i="1" s="1"/>
  <c r="BY288" i="1" s="1"/>
  <c r="BY289" i="1" s="1"/>
  <c r="BY290" i="1" s="1"/>
  <c r="BY291" i="1" s="1"/>
  <c r="BY292" i="1" s="1"/>
  <c r="BY293" i="1" s="1"/>
  <c r="BY294" i="1" s="1"/>
  <c r="BY295" i="1" s="1"/>
  <c r="BY296" i="1" s="1"/>
  <c r="BY297" i="1" s="1"/>
  <c r="BY298" i="1" s="1"/>
  <c r="BY299" i="1" s="1"/>
  <c r="BY300" i="1" s="1"/>
  <c r="BY301" i="1" s="1"/>
  <c r="BY302" i="1" s="1"/>
  <c r="BY303" i="1" s="1"/>
  <c r="BY304" i="1" s="1"/>
  <c r="BY305" i="1" s="1"/>
  <c r="BY306" i="1" s="1"/>
  <c r="BY307" i="1" s="1"/>
  <c r="BY308" i="1" s="1"/>
  <c r="BY309" i="1" s="1"/>
  <c r="BY310" i="1" s="1"/>
  <c r="BY311" i="1" s="1"/>
  <c r="BY312" i="1" s="1"/>
  <c r="BY313" i="1" s="1"/>
  <c r="BY314" i="1" s="1"/>
  <c r="BY315" i="1" s="1"/>
  <c r="BY316" i="1" s="1"/>
  <c r="BY317" i="1" s="1"/>
  <c r="BY318" i="1" s="1"/>
  <c r="BY319" i="1" s="1"/>
  <c r="BY320" i="1" s="1"/>
  <c r="BY321" i="1" s="1"/>
  <c r="BY322" i="1" s="1"/>
  <c r="BY323" i="1" s="1"/>
  <c r="BY324" i="1" s="1"/>
  <c r="BY325" i="1" s="1"/>
  <c r="BY326" i="1" s="1"/>
  <c r="BY327" i="1" s="1"/>
  <c r="BY328" i="1" s="1"/>
  <c r="BY329" i="1" s="1"/>
  <c r="BY330" i="1" s="1"/>
  <c r="BY331" i="1" s="1"/>
  <c r="BY332" i="1" s="1"/>
  <c r="BY333" i="1" s="1"/>
  <c r="BY334" i="1" s="1"/>
  <c r="BY335" i="1" s="1"/>
  <c r="BY336" i="1" s="1"/>
  <c r="BY337" i="1" s="1"/>
  <c r="BY338" i="1" s="1"/>
  <c r="BY339" i="1" s="1"/>
  <c r="BY340" i="1" s="1"/>
  <c r="BY341" i="1" s="1"/>
  <c r="BY342" i="1" s="1"/>
  <c r="BY343" i="1" s="1"/>
  <c r="BY344" i="1" s="1"/>
  <c r="BY345" i="1" s="1"/>
  <c r="BY346" i="1" s="1"/>
  <c r="BY347" i="1" s="1"/>
  <c r="BY348" i="1" s="1"/>
  <c r="BY349" i="1" s="1"/>
  <c r="BY350" i="1" s="1"/>
  <c r="BY351" i="1" s="1"/>
  <c r="BY352" i="1" s="1"/>
  <c r="BY353" i="1" s="1"/>
  <c r="BY354" i="1" s="1"/>
  <c r="BY355" i="1" s="1"/>
  <c r="BY356" i="1" s="1"/>
  <c r="BY357" i="1" s="1"/>
  <c r="BY358" i="1" s="1"/>
  <c r="BY359" i="1" s="1"/>
  <c r="BY360" i="1" s="1"/>
  <c r="BY361" i="1" s="1"/>
  <c r="BY362" i="1" s="1"/>
  <c r="BY363" i="1" s="1"/>
  <c r="BY364" i="1" s="1"/>
  <c r="BY365" i="1" s="1"/>
  <c r="BY366" i="1" s="1"/>
  <c r="BY367" i="1" s="1"/>
  <c r="BY368" i="1" s="1"/>
  <c r="BY369" i="1" s="1"/>
  <c r="BY370" i="1" s="1"/>
  <c r="BY371" i="1" s="1"/>
  <c r="BY372" i="1" s="1"/>
  <c r="BY373" i="1" s="1"/>
  <c r="BY374" i="1" s="1"/>
  <c r="BY375" i="1" s="1"/>
  <c r="BY376" i="1" s="1"/>
  <c r="BY377" i="1" s="1"/>
  <c r="BY378" i="1" s="1"/>
  <c r="BY379" i="1" s="1"/>
  <c r="BY380" i="1" s="1"/>
  <c r="BY381" i="1" s="1"/>
  <c r="BY382" i="1" s="1"/>
  <c r="BY383" i="1" s="1"/>
  <c r="BY384" i="1" s="1"/>
  <c r="BY385" i="1" s="1"/>
  <c r="BY386" i="1" s="1"/>
  <c r="BY387" i="1" s="1"/>
  <c r="BY388" i="1" s="1"/>
  <c r="BY389" i="1" s="1"/>
  <c r="BY390" i="1" s="1"/>
  <c r="BY391" i="1" s="1"/>
  <c r="BY392" i="1" s="1"/>
  <c r="BY393" i="1" s="1"/>
  <c r="BY394" i="1" s="1"/>
  <c r="BY395" i="1" s="1"/>
  <c r="BY396" i="1" s="1"/>
  <c r="BY397" i="1" s="1"/>
  <c r="BY398" i="1" s="1"/>
  <c r="BY399" i="1" s="1"/>
  <c r="BY400" i="1" s="1"/>
  <c r="BY401" i="1" s="1"/>
  <c r="BY402" i="1" s="1"/>
  <c r="BY403" i="1" s="1"/>
  <c r="BY404" i="1" s="1"/>
  <c r="BY405" i="1" s="1"/>
  <c r="BY406" i="1" s="1"/>
  <c r="BY407" i="1" s="1"/>
  <c r="BY408" i="1" s="1"/>
  <c r="BY409" i="1" s="1"/>
  <c r="BY410" i="1" s="1"/>
  <c r="BY411" i="1" s="1"/>
  <c r="BY412" i="1" s="1"/>
  <c r="BY413" i="1" s="1"/>
  <c r="BY414" i="1" s="1"/>
  <c r="BY415" i="1" s="1"/>
  <c r="BY416" i="1" s="1"/>
  <c r="BY417" i="1" s="1"/>
  <c r="BY418" i="1" s="1"/>
  <c r="BY419" i="1" s="1"/>
  <c r="BY420" i="1" s="1"/>
  <c r="BY421" i="1" s="1"/>
  <c r="BY422" i="1" s="1"/>
  <c r="BY423" i="1" s="1"/>
  <c r="BY424" i="1" s="1"/>
  <c r="BY425" i="1" s="1"/>
  <c r="BY426" i="1" s="1"/>
  <c r="BY427" i="1" s="1"/>
  <c r="BY428" i="1" s="1"/>
  <c r="BY429" i="1" s="1"/>
  <c r="BY430" i="1" s="1"/>
  <c r="BY431" i="1" s="1"/>
  <c r="BY432" i="1" s="1"/>
  <c r="BY433" i="1" s="1"/>
  <c r="BY434" i="1" s="1"/>
  <c r="BY435" i="1" s="1"/>
  <c r="BY436" i="1" s="1"/>
  <c r="BY437" i="1" s="1"/>
  <c r="BY438" i="1" s="1"/>
  <c r="BY439" i="1" s="1"/>
  <c r="BY440" i="1" s="1"/>
  <c r="BY441" i="1" s="1"/>
  <c r="BY442" i="1" s="1"/>
  <c r="BY443" i="1" s="1"/>
  <c r="BY444" i="1" s="1"/>
  <c r="BY445" i="1" s="1"/>
  <c r="BY446" i="1" s="1"/>
  <c r="BY447" i="1" s="1"/>
  <c r="BY448" i="1" s="1"/>
  <c r="BY449" i="1" s="1"/>
  <c r="BY450" i="1" s="1"/>
  <c r="BY451" i="1" s="1"/>
  <c r="BY452" i="1" s="1"/>
  <c r="BY453" i="1" s="1"/>
  <c r="BY454" i="1" s="1"/>
  <c r="BY455" i="1" s="1"/>
  <c r="BY456" i="1" s="1"/>
  <c r="BY457" i="1" s="1"/>
  <c r="BY458" i="1" s="1"/>
  <c r="BY459" i="1" s="1"/>
  <c r="BY460" i="1" s="1"/>
  <c r="BY461" i="1" s="1"/>
  <c r="BY462" i="1" s="1"/>
  <c r="BY463" i="1" s="1"/>
  <c r="BY464" i="1" s="1"/>
  <c r="BY465" i="1" s="1"/>
  <c r="BY466" i="1" s="1"/>
  <c r="BY467" i="1" s="1"/>
  <c r="BY468" i="1" s="1"/>
  <c r="BY469" i="1" s="1"/>
  <c r="BY470" i="1" s="1"/>
  <c r="BY471" i="1" s="1"/>
  <c r="BY472" i="1" s="1"/>
  <c r="BY473" i="1" s="1"/>
  <c r="BY474" i="1" s="1"/>
  <c r="BY475" i="1" s="1"/>
  <c r="BY476" i="1" s="1"/>
  <c r="BY477" i="1" s="1"/>
  <c r="BY478" i="1" s="1"/>
  <c r="BY479" i="1" s="1"/>
  <c r="BY480" i="1" s="1"/>
  <c r="BY481" i="1" s="1"/>
  <c r="BY482" i="1" s="1"/>
  <c r="BY483" i="1" s="1"/>
  <c r="BY484" i="1" s="1"/>
  <c r="BY485" i="1" s="1"/>
  <c r="BY486" i="1" s="1"/>
  <c r="BY487" i="1" s="1"/>
  <c r="BY488" i="1" s="1"/>
  <c r="BY489" i="1" s="1"/>
  <c r="BY490" i="1" s="1"/>
  <c r="BY491" i="1" s="1"/>
  <c r="BY492" i="1" s="1"/>
  <c r="BY493" i="1" s="1"/>
  <c r="BY494" i="1" s="1"/>
  <c r="BY495" i="1" s="1"/>
  <c r="BY496" i="1" s="1"/>
  <c r="BY497" i="1" s="1"/>
  <c r="BY498" i="1" s="1"/>
  <c r="BY499" i="1" s="1"/>
  <c r="BY500" i="1" s="1"/>
  <c r="BY501" i="1" s="1"/>
  <c r="BY502" i="1" s="1"/>
  <c r="BY503" i="1" s="1"/>
  <c r="BY504" i="1" s="1"/>
  <c r="BY505" i="1" s="1"/>
  <c r="BY506" i="1" s="1"/>
  <c r="BY507" i="1" s="1"/>
  <c r="BY508" i="1" s="1"/>
  <c r="BY509" i="1" s="1"/>
  <c r="BY510" i="1" s="1"/>
  <c r="BY511" i="1" s="1"/>
  <c r="BY512" i="1" s="1"/>
  <c r="BY513" i="1" s="1"/>
  <c r="BY514" i="1" s="1"/>
  <c r="BY515" i="1" s="1"/>
  <c r="BY516" i="1" s="1"/>
  <c r="BY517" i="1" s="1"/>
  <c r="BY518" i="1" s="1"/>
  <c r="BY519" i="1" s="1"/>
  <c r="BY520" i="1" s="1"/>
  <c r="BY521" i="1" s="1"/>
  <c r="BY522" i="1" s="1"/>
  <c r="BY523" i="1" s="1"/>
  <c r="BY524" i="1" s="1"/>
  <c r="BY525" i="1" s="1"/>
  <c r="BY526" i="1" s="1"/>
  <c r="BY527" i="1" s="1"/>
  <c r="BY528" i="1" s="1"/>
  <c r="BY529" i="1" s="1"/>
  <c r="BY530" i="1" s="1"/>
  <c r="BY531" i="1" s="1"/>
  <c r="BY532" i="1" s="1"/>
  <c r="BY533" i="1" s="1"/>
  <c r="BY534" i="1" s="1"/>
  <c r="BY535" i="1" s="1"/>
  <c r="BY536" i="1" s="1"/>
  <c r="BY537" i="1" s="1"/>
  <c r="BY538" i="1" s="1"/>
  <c r="BY539" i="1" s="1"/>
  <c r="BY540" i="1" s="1"/>
  <c r="BY541" i="1" s="1"/>
  <c r="BY542" i="1" s="1"/>
  <c r="BY543" i="1" s="1"/>
  <c r="BY544" i="1" s="1"/>
  <c r="BP544" i="1"/>
  <c r="BO544" i="1"/>
  <c r="AE544" i="1"/>
  <c r="BQ544" i="1" s="1"/>
  <c r="BP543" i="1"/>
  <c r="BO543" i="1"/>
  <c r="AE543" i="1"/>
  <c r="BQ543" i="1" s="1"/>
  <c r="BP542" i="1"/>
  <c r="BO542" i="1"/>
  <c r="AE542" i="1"/>
  <c r="BQ542" i="1" s="1"/>
  <c r="BP541" i="1"/>
  <c r="BO541" i="1"/>
  <c r="AE541" i="1"/>
  <c r="BQ541" i="1" s="1"/>
  <c r="BP540" i="1"/>
  <c r="BO540" i="1"/>
  <c r="AE540" i="1"/>
  <c r="BQ540" i="1" s="1"/>
  <c r="BP539" i="1"/>
  <c r="BO539" i="1"/>
  <c r="AE539" i="1"/>
  <c r="BQ539" i="1" s="1"/>
  <c r="BP538" i="1"/>
  <c r="BO538" i="1"/>
  <c r="AE538" i="1"/>
  <c r="BQ538" i="1" s="1"/>
  <c r="BP537" i="1"/>
  <c r="BO537" i="1"/>
  <c r="AE537" i="1"/>
  <c r="BQ537" i="1" s="1"/>
  <c r="BP536" i="1"/>
  <c r="BO536" i="1"/>
  <c r="AE536" i="1"/>
  <c r="BQ536" i="1" s="1"/>
  <c r="BP535" i="1"/>
  <c r="BO535" i="1"/>
  <c r="AE535" i="1"/>
  <c r="BQ535" i="1" s="1"/>
  <c r="BP534" i="1"/>
  <c r="BO534" i="1"/>
  <c r="AE534" i="1"/>
  <c r="BQ534" i="1" s="1"/>
  <c r="BP533" i="1"/>
  <c r="BO533" i="1"/>
  <c r="AE533" i="1"/>
  <c r="BQ533" i="1" s="1"/>
  <c r="BP532" i="1"/>
  <c r="BO532" i="1"/>
  <c r="AE532" i="1"/>
  <c r="BQ532" i="1" s="1"/>
  <c r="BP531" i="1"/>
  <c r="BO531" i="1"/>
  <c r="AE531" i="1"/>
  <c r="BQ531" i="1" s="1"/>
  <c r="BP530" i="1"/>
  <c r="BO530" i="1"/>
  <c r="AE530" i="1"/>
  <c r="BQ530" i="1" s="1"/>
  <c r="BP529" i="1"/>
  <c r="BO529" i="1"/>
  <c r="AE529" i="1"/>
  <c r="BQ529" i="1" s="1"/>
  <c r="BP528" i="1"/>
  <c r="BO528" i="1"/>
  <c r="AE528" i="1"/>
  <c r="BQ528" i="1" s="1"/>
  <c r="BP527" i="1"/>
  <c r="BO527" i="1"/>
  <c r="AE527" i="1"/>
  <c r="BQ527" i="1" s="1"/>
  <c r="BP526" i="1"/>
  <c r="BO526" i="1"/>
  <c r="AE526" i="1"/>
  <c r="BQ526" i="1" s="1"/>
  <c r="BP525" i="1"/>
  <c r="BO525" i="1"/>
  <c r="AE525" i="1"/>
  <c r="BQ525" i="1" s="1"/>
  <c r="BP524" i="1"/>
  <c r="BO524" i="1"/>
  <c r="AE524" i="1"/>
  <c r="BQ524" i="1" s="1"/>
  <c r="BP523" i="1"/>
  <c r="BO523" i="1"/>
  <c r="AE523" i="1"/>
  <c r="BQ523" i="1" s="1"/>
  <c r="BP522" i="1"/>
  <c r="BO522" i="1"/>
  <c r="AE522" i="1"/>
  <c r="BQ522" i="1" s="1"/>
  <c r="BP521" i="1"/>
  <c r="BO521" i="1"/>
  <c r="AE521" i="1"/>
  <c r="BQ521" i="1" s="1"/>
  <c r="BP520" i="1"/>
  <c r="BO520" i="1"/>
  <c r="AE520" i="1"/>
  <c r="BQ520" i="1" s="1"/>
  <c r="BP519" i="1"/>
  <c r="BO519" i="1"/>
  <c r="AE519" i="1"/>
  <c r="BQ519" i="1" s="1"/>
  <c r="BP518" i="1"/>
  <c r="BO518" i="1"/>
  <c r="AE518" i="1"/>
  <c r="BQ518" i="1" s="1"/>
  <c r="BP517" i="1"/>
  <c r="BO517" i="1"/>
  <c r="AE517" i="1"/>
  <c r="BQ517" i="1" s="1"/>
  <c r="BP516" i="1"/>
  <c r="BO516" i="1"/>
  <c r="AE516" i="1"/>
  <c r="BQ516" i="1" s="1"/>
  <c r="BP515" i="1"/>
  <c r="BO515" i="1"/>
  <c r="AE515" i="1"/>
  <c r="BQ515" i="1" s="1"/>
  <c r="BP514" i="1"/>
  <c r="BO514" i="1"/>
  <c r="AE514" i="1"/>
  <c r="BQ514" i="1" s="1"/>
  <c r="BP513" i="1"/>
  <c r="BO513" i="1"/>
  <c r="AE513" i="1"/>
  <c r="BQ513" i="1" s="1"/>
  <c r="BP512" i="1"/>
  <c r="BO512" i="1"/>
  <c r="AE512" i="1"/>
  <c r="BQ512" i="1" s="1"/>
  <c r="BP511" i="1"/>
  <c r="BO511" i="1"/>
  <c r="AE511" i="1"/>
  <c r="BQ511" i="1" s="1"/>
  <c r="BP510" i="1"/>
  <c r="BO510" i="1"/>
  <c r="AE510" i="1"/>
  <c r="BQ510" i="1" s="1"/>
  <c r="BP509" i="1"/>
  <c r="BO509" i="1"/>
  <c r="AE509" i="1"/>
  <c r="BQ509" i="1" s="1"/>
  <c r="BP508" i="1"/>
  <c r="BO508" i="1"/>
  <c r="AE508" i="1"/>
  <c r="BQ508" i="1" s="1"/>
  <c r="BP507" i="1"/>
  <c r="BO507" i="1"/>
  <c r="AE507" i="1"/>
  <c r="BQ507" i="1" s="1"/>
  <c r="BP506" i="1"/>
  <c r="BO506" i="1"/>
  <c r="AE506" i="1"/>
  <c r="BQ506" i="1" s="1"/>
  <c r="BP505" i="1"/>
  <c r="BO505" i="1"/>
  <c r="AE505" i="1"/>
  <c r="BQ505" i="1" s="1"/>
  <c r="BP504" i="1"/>
  <c r="BO504" i="1"/>
  <c r="AE504" i="1"/>
  <c r="BQ504" i="1" s="1"/>
  <c r="BP503" i="1"/>
  <c r="BO503" i="1"/>
  <c r="AE503" i="1"/>
  <c r="BQ503" i="1" s="1"/>
  <c r="BP502" i="1"/>
  <c r="BO502" i="1"/>
  <c r="AE502" i="1"/>
  <c r="BQ502" i="1" s="1"/>
  <c r="BP501" i="1"/>
  <c r="BO501" i="1"/>
  <c r="AE501" i="1"/>
  <c r="BQ501" i="1" s="1"/>
  <c r="BP500" i="1"/>
  <c r="BO500" i="1"/>
  <c r="AE500" i="1"/>
  <c r="BQ500" i="1" s="1"/>
  <c r="BP499" i="1"/>
  <c r="BO499" i="1"/>
  <c r="AE499" i="1"/>
  <c r="BQ499" i="1" s="1"/>
  <c r="BP498" i="1"/>
  <c r="BO498" i="1"/>
  <c r="AE498" i="1"/>
  <c r="BQ498" i="1" s="1"/>
  <c r="BP497" i="1"/>
  <c r="BO497" i="1"/>
  <c r="AE497" i="1"/>
  <c r="BQ497" i="1" s="1"/>
  <c r="BP496" i="1"/>
  <c r="BO496" i="1"/>
  <c r="AE496" i="1"/>
  <c r="BQ496" i="1" s="1"/>
  <c r="BP495" i="1"/>
  <c r="BO495" i="1"/>
  <c r="AE495" i="1"/>
  <c r="BQ495" i="1" s="1"/>
  <c r="BP494" i="1"/>
  <c r="BO494" i="1"/>
  <c r="AE494" i="1"/>
  <c r="BQ494" i="1" s="1"/>
  <c r="BP493" i="1"/>
  <c r="BO493" i="1"/>
  <c r="AE493" i="1"/>
  <c r="BQ493" i="1" s="1"/>
  <c r="BP492" i="1"/>
  <c r="BO492" i="1"/>
  <c r="AE492" i="1"/>
  <c r="BQ492" i="1" s="1"/>
  <c r="BP491" i="1"/>
  <c r="BO491" i="1"/>
  <c r="AE491" i="1"/>
  <c r="BQ491" i="1" s="1"/>
  <c r="BP490" i="1"/>
  <c r="BO490" i="1"/>
  <c r="AE490" i="1"/>
  <c r="BQ490" i="1" s="1"/>
  <c r="BP489" i="1"/>
  <c r="BO489" i="1"/>
  <c r="AE489" i="1"/>
  <c r="BQ489" i="1" s="1"/>
  <c r="BP488" i="1"/>
  <c r="BO488" i="1"/>
  <c r="AE488" i="1"/>
  <c r="BQ488" i="1" s="1"/>
  <c r="BP487" i="1"/>
  <c r="BO487" i="1"/>
  <c r="AE487" i="1"/>
  <c r="BQ487" i="1" s="1"/>
  <c r="BP486" i="1"/>
  <c r="BO486" i="1"/>
  <c r="AE486" i="1"/>
  <c r="BQ486" i="1" s="1"/>
  <c r="BP485" i="1"/>
  <c r="BO485" i="1"/>
  <c r="AE485" i="1"/>
  <c r="BQ485" i="1" s="1"/>
  <c r="BP484" i="1"/>
  <c r="BO484" i="1"/>
  <c r="AE484" i="1"/>
  <c r="BQ484" i="1" s="1"/>
  <c r="BP483" i="1"/>
  <c r="BO483" i="1"/>
  <c r="AE483" i="1"/>
  <c r="BQ483" i="1" s="1"/>
  <c r="BP482" i="1"/>
  <c r="BO482" i="1"/>
  <c r="AE482" i="1"/>
  <c r="BQ482" i="1" s="1"/>
  <c r="BP481" i="1"/>
  <c r="BO481" i="1"/>
  <c r="AE481" i="1"/>
  <c r="BQ481" i="1" s="1"/>
  <c r="BP480" i="1"/>
  <c r="BO480" i="1"/>
  <c r="AE480" i="1"/>
  <c r="BQ480" i="1" s="1"/>
  <c r="BP479" i="1"/>
  <c r="BO479" i="1"/>
  <c r="AE479" i="1"/>
  <c r="BQ479" i="1" s="1"/>
  <c r="BP478" i="1"/>
  <c r="BO478" i="1"/>
  <c r="AE478" i="1"/>
  <c r="BQ478" i="1" s="1"/>
  <c r="BP477" i="1"/>
  <c r="BO477" i="1"/>
  <c r="AE477" i="1"/>
  <c r="BQ477" i="1" s="1"/>
  <c r="BP476" i="1"/>
  <c r="BO476" i="1"/>
  <c r="AE476" i="1"/>
  <c r="BQ476" i="1" s="1"/>
  <c r="BP475" i="1"/>
  <c r="BO475" i="1"/>
  <c r="AE475" i="1"/>
  <c r="BQ475" i="1" s="1"/>
  <c r="BP474" i="1"/>
  <c r="BO474" i="1"/>
  <c r="AE474" i="1"/>
  <c r="BQ474" i="1" s="1"/>
  <c r="BP473" i="1"/>
  <c r="BO473" i="1"/>
  <c r="AE473" i="1"/>
  <c r="BQ473" i="1" s="1"/>
  <c r="BP472" i="1"/>
  <c r="BO472" i="1"/>
  <c r="AE472" i="1"/>
  <c r="BQ472" i="1" s="1"/>
  <c r="BP471" i="1"/>
  <c r="BO471" i="1"/>
  <c r="AE471" i="1"/>
  <c r="BQ471" i="1" s="1"/>
  <c r="BP470" i="1"/>
  <c r="BO470" i="1"/>
  <c r="AE470" i="1"/>
  <c r="BQ470" i="1" s="1"/>
  <c r="BP469" i="1"/>
  <c r="BO469" i="1"/>
  <c r="AE469" i="1"/>
  <c r="BQ469" i="1" s="1"/>
  <c r="BP468" i="1"/>
  <c r="BO468" i="1"/>
  <c r="AE468" i="1"/>
  <c r="BQ468" i="1" s="1"/>
  <c r="BP467" i="1"/>
  <c r="BO467" i="1"/>
  <c r="AE467" i="1"/>
  <c r="BQ467" i="1" s="1"/>
  <c r="BP466" i="1"/>
  <c r="BO466" i="1"/>
  <c r="AE466" i="1"/>
  <c r="BQ466" i="1" s="1"/>
  <c r="BP465" i="1"/>
  <c r="BO465" i="1"/>
  <c r="AE465" i="1"/>
  <c r="BQ465" i="1" s="1"/>
  <c r="BP464" i="1"/>
  <c r="BO464" i="1"/>
  <c r="AE464" i="1"/>
  <c r="BQ464" i="1" s="1"/>
  <c r="BP463" i="1"/>
  <c r="BO463" i="1"/>
  <c r="AE463" i="1"/>
  <c r="BQ463" i="1" s="1"/>
  <c r="BP462" i="1"/>
  <c r="BO462" i="1"/>
  <c r="AE462" i="1"/>
  <c r="BQ462" i="1" s="1"/>
  <c r="BP461" i="1"/>
  <c r="BO461" i="1"/>
  <c r="AE461" i="1"/>
  <c r="BQ461" i="1" s="1"/>
  <c r="BP460" i="1"/>
  <c r="BO460" i="1"/>
  <c r="AE460" i="1"/>
  <c r="BQ460" i="1" s="1"/>
  <c r="BQ459" i="1"/>
  <c r="BP459" i="1"/>
  <c r="BO459" i="1"/>
  <c r="AE459" i="1"/>
  <c r="BQ458" i="1"/>
  <c r="BP458" i="1"/>
  <c r="BO458" i="1"/>
  <c r="AE458" i="1"/>
  <c r="BQ457" i="1"/>
  <c r="BP457" i="1"/>
  <c r="BO457" i="1"/>
  <c r="AE457" i="1"/>
  <c r="BQ456" i="1"/>
  <c r="BP456" i="1"/>
  <c r="BO456" i="1"/>
  <c r="AE456" i="1"/>
  <c r="BQ455" i="1"/>
  <c r="BP455" i="1"/>
  <c r="BO455" i="1"/>
  <c r="AE455" i="1"/>
  <c r="BQ454" i="1"/>
  <c r="BP454" i="1"/>
  <c r="BO454" i="1"/>
  <c r="AE454" i="1"/>
  <c r="BQ453" i="1"/>
  <c r="BP453" i="1"/>
  <c r="BO453" i="1"/>
  <c r="AE453" i="1"/>
  <c r="BQ452" i="1"/>
  <c r="BP452" i="1"/>
  <c r="BO452" i="1"/>
  <c r="AE452" i="1"/>
  <c r="BQ451" i="1"/>
  <c r="BP451" i="1"/>
  <c r="BO451" i="1"/>
  <c r="AE451" i="1"/>
  <c r="BQ450" i="1"/>
  <c r="BP450" i="1"/>
  <c r="BO450" i="1"/>
  <c r="AE450" i="1"/>
  <c r="BQ449" i="1"/>
  <c r="BP449" i="1"/>
  <c r="BO449" i="1"/>
  <c r="AE449" i="1"/>
  <c r="BQ448" i="1"/>
  <c r="BP448" i="1"/>
  <c r="BO448" i="1"/>
  <c r="AE448" i="1"/>
  <c r="BQ447" i="1"/>
  <c r="BP447" i="1"/>
  <c r="BO447" i="1"/>
  <c r="AE447" i="1"/>
  <c r="BQ446" i="1"/>
  <c r="BP446" i="1"/>
  <c r="BO446" i="1"/>
  <c r="AE446" i="1"/>
  <c r="BQ445" i="1"/>
  <c r="BP445" i="1"/>
  <c r="BO445" i="1"/>
  <c r="AE445" i="1"/>
  <c r="BQ444" i="1"/>
  <c r="BP444" i="1"/>
  <c r="BO444" i="1"/>
  <c r="AE444" i="1"/>
  <c r="BQ443" i="1"/>
  <c r="BP443" i="1"/>
  <c r="BO443" i="1"/>
  <c r="AE443" i="1"/>
  <c r="BQ442" i="1"/>
  <c r="BP442" i="1"/>
  <c r="BO442" i="1"/>
  <c r="AE442" i="1"/>
  <c r="BQ441" i="1"/>
  <c r="BP441" i="1"/>
  <c r="BO441" i="1"/>
  <c r="AE441" i="1"/>
  <c r="BQ440" i="1"/>
  <c r="BP440" i="1"/>
  <c r="BO440" i="1"/>
  <c r="AE440" i="1"/>
  <c r="BQ439" i="1"/>
  <c r="BP439" i="1"/>
  <c r="BO439" i="1"/>
  <c r="AE439" i="1"/>
  <c r="BQ438" i="1"/>
  <c r="BP438" i="1"/>
  <c r="BO438" i="1"/>
  <c r="AE438" i="1"/>
  <c r="BQ437" i="1"/>
  <c r="BP437" i="1"/>
  <c r="BO437" i="1"/>
  <c r="AE437" i="1"/>
  <c r="BQ436" i="1"/>
  <c r="BP436" i="1"/>
  <c r="BO436" i="1"/>
  <c r="AE436" i="1"/>
  <c r="BQ435" i="1"/>
  <c r="BP435" i="1"/>
  <c r="BO435" i="1"/>
  <c r="AE435" i="1"/>
  <c r="BQ434" i="1"/>
  <c r="BP434" i="1"/>
  <c r="BO434" i="1"/>
  <c r="AE434" i="1"/>
  <c r="BQ433" i="1"/>
  <c r="BP433" i="1"/>
  <c r="BO433" i="1"/>
  <c r="AE433" i="1"/>
  <c r="BQ432" i="1"/>
  <c r="BP432" i="1"/>
  <c r="BO432" i="1"/>
  <c r="AE432" i="1"/>
  <c r="BQ431" i="1"/>
  <c r="BP431" i="1"/>
  <c r="BO431" i="1"/>
  <c r="AE431" i="1"/>
  <c r="BQ430" i="1"/>
  <c r="BP430" i="1"/>
  <c r="BO430" i="1"/>
  <c r="AE430" i="1"/>
  <c r="BQ429" i="1"/>
  <c r="BP429" i="1"/>
  <c r="BO429" i="1"/>
  <c r="AE429" i="1"/>
  <c r="BQ428" i="1"/>
  <c r="BP428" i="1"/>
  <c r="BO428" i="1"/>
  <c r="AE428" i="1"/>
  <c r="BQ427" i="1"/>
  <c r="BP427" i="1"/>
  <c r="BO427" i="1"/>
  <c r="AE427" i="1"/>
  <c r="BQ426" i="1"/>
  <c r="BP426" i="1"/>
  <c r="BO426" i="1"/>
  <c r="AE426" i="1"/>
  <c r="BQ425" i="1"/>
  <c r="BP425" i="1"/>
  <c r="BO425" i="1"/>
  <c r="AE425" i="1"/>
  <c r="BQ424" i="1"/>
  <c r="BP424" i="1"/>
  <c r="BO424" i="1"/>
  <c r="AE424" i="1"/>
  <c r="BQ423" i="1"/>
  <c r="BP423" i="1"/>
  <c r="BO423" i="1"/>
  <c r="AE423" i="1"/>
  <c r="BQ422" i="1"/>
  <c r="BP422" i="1"/>
  <c r="BO422" i="1"/>
  <c r="AE422" i="1"/>
  <c r="BQ421" i="1"/>
  <c r="BP421" i="1"/>
  <c r="BO421" i="1"/>
  <c r="AE421" i="1"/>
  <c r="BQ420" i="1"/>
  <c r="BP420" i="1"/>
  <c r="BO420" i="1"/>
  <c r="AE420" i="1"/>
  <c r="BQ419" i="1"/>
  <c r="BP419" i="1"/>
  <c r="BO419" i="1"/>
  <c r="AE419" i="1"/>
  <c r="BQ418" i="1"/>
  <c r="BP418" i="1"/>
  <c r="BO418" i="1"/>
  <c r="AE418" i="1"/>
  <c r="BQ417" i="1"/>
  <c r="BP417" i="1"/>
  <c r="BO417" i="1"/>
  <c r="AE417" i="1"/>
  <c r="BQ416" i="1"/>
  <c r="BP416" i="1"/>
  <c r="BO416" i="1"/>
  <c r="AE416" i="1"/>
  <c r="BQ415" i="1"/>
  <c r="BP415" i="1"/>
  <c r="BO415" i="1"/>
  <c r="AE415" i="1"/>
  <c r="BQ414" i="1"/>
  <c r="BP414" i="1"/>
  <c r="BO414" i="1"/>
  <c r="AE414" i="1"/>
  <c r="BQ413" i="1"/>
  <c r="BP413" i="1"/>
  <c r="BO413" i="1"/>
  <c r="AE413" i="1"/>
  <c r="BQ412" i="1"/>
  <c r="BP412" i="1"/>
  <c r="BO412" i="1"/>
  <c r="AE412" i="1"/>
  <c r="BQ411" i="1"/>
  <c r="BP411" i="1"/>
  <c r="BO411" i="1"/>
  <c r="AE411" i="1"/>
  <c r="BQ410" i="1"/>
  <c r="BP410" i="1"/>
  <c r="BO410" i="1"/>
  <c r="AE410" i="1"/>
  <c r="BQ409" i="1"/>
  <c r="BP409" i="1"/>
  <c r="BO409" i="1"/>
  <c r="AE409" i="1"/>
  <c r="BQ408" i="1"/>
  <c r="BP408" i="1"/>
  <c r="BO408" i="1"/>
  <c r="AE408" i="1"/>
  <c r="BQ407" i="1"/>
  <c r="BP407" i="1"/>
  <c r="BO407" i="1"/>
  <c r="AE407" i="1"/>
  <c r="BQ406" i="1"/>
  <c r="BP406" i="1"/>
  <c r="BO406" i="1"/>
  <c r="AE406" i="1"/>
  <c r="BQ405" i="1"/>
  <c r="BP405" i="1"/>
  <c r="BO405" i="1"/>
  <c r="AE405" i="1"/>
  <c r="BQ404" i="1"/>
  <c r="BP404" i="1"/>
  <c r="BO404" i="1"/>
  <c r="AE404" i="1"/>
  <c r="BQ403" i="1"/>
  <c r="BP403" i="1"/>
  <c r="BO403" i="1"/>
  <c r="AE403" i="1"/>
  <c r="BQ402" i="1"/>
  <c r="BP402" i="1"/>
  <c r="BO402" i="1"/>
  <c r="AE402" i="1"/>
  <c r="BQ401" i="1"/>
  <c r="BP401" i="1"/>
  <c r="BO401" i="1"/>
  <c r="AE401" i="1"/>
  <c r="BQ400" i="1"/>
  <c r="BP400" i="1"/>
  <c r="BO400" i="1"/>
  <c r="AE400" i="1"/>
  <c r="BQ399" i="1"/>
  <c r="BP399" i="1"/>
  <c r="BO399" i="1"/>
  <c r="AE399" i="1"/>
  <c r="BQ398" i="1"/>
  <c r="BP398" i="1"/>
  <c r="BO398" i="1"/>
  <c r="AE398" i="1"/>
  <c r="BQ397" i="1"/>
  <c r="BP397" i="1"/>
  <c r="BO397" i="1"/>
  <c r="AE397" i="1"/>
  <c r="BQ396" i="1"/>
  <c r="BP396" i="1"/>
  <c r="BO396" i="1"/>
  <c r="AE396" i="1"/>
  <c r="BQ395" i="1"/>
  <c r="BP395" i="1"/>
  <c r="BO395" i="1"/>
  <c r="AE395" i="1"/>
  <c r="BQ394" i="1"/>
  <c r="BP394" i="1"/>
  <c r="BO394" i="1"/>
  <c r="AE394" i="1"/>
  <c r="BQ393" i="1"/>
  <c r="BP393" i="1"/>
  <c r="BO393" i="1"/>
  <c r="AE393" i="1"/>
  <c r="BQ392" i="1"/>
  <c r="BP392" i="1"/>
  <c r="BO392" i="1"/>
  <c r="AE392" i="1"/>
  <c r="BQ391" i="1"/>
  <c r="BP391" i="1"/>
  <c r="BO391" i="1"/>
  <c r="AE391" i="1"/>
  <c r="BQ390" i="1"/>
  <c r="BP390" i="1"/>
  <c r="BO390" i="1"/>
  <c r="AE390" i="1"/>
  <c r="BQ389" i="1"/>
  <c r="BP389" i="1"/>
  <c r="BO389" i="1"/>
  <c r="AE389" i="1"/>
  <c r="BQ388" i="1"/>
  <c r="BP388" i="1"/>
  <c r="BO388" i="1"/>
  <c r="AE388" i="1"/>
  <c r="BQ387" i="1"/>
  <c r="BP387" i="1"/>
  <c r="BO387" i="1"/>
  <c r="AE387" i="1"/>
  <c r="BQ386" i="1"/>
  <c r="BP386" i="1"/>
  <c r="BO386" i="1"/>
  <c r="AE386" i="1"/>
  <c r="BQ385" i="1"/>
  <c r="BP385" i="1"/>
  <c r="BO385" i="1"/>
  <c r="AE385" i="1"/>
  <c r="BQ384" i="1"/>
  <c r="BP384" i="1"/>
  <c r="BO384" i="1"/>
  <c r="AE384" i="1"/>
  <c r="BQ383" i="1"/>
  <c r="BP383" i="1"/>
  <c r="BO383" i="1"/>
  <c r="AE383" i="1"/>
  <c r="BQ382" i="1"/>
  <c r="BP382" i="1"/>
  <c r="BO382" i="1"/>
  <c r="AE382" i="1"/>
  <c r="BQ381" i="1"/>
  <c r="BP381" i="1"/>
  <c r="BO381" i="1"/>
  <c r="AE381" i="1"/>
  <c r="BQ380" i="1"/>
  <c r="BP380" i="1"/>
  <c r="BO380" i="1"/>
  <c r="AE380" i="1"/>
  <c r="BQ379" i="1"/>
  <c r="BP379" i="1"/>
  <c r="BO379" i="1"/>
  <c r="AE379" i="1"/>
  <c r="BQ378" i="1"/>
  <c r="BP378" i="1"/>
  <c r="BO378" i="1"/>
  <c r="AE378" i="1"/>
  <c r="BQ377" i="1"/>
  <c r="BP377" i="1"/>
  <c r="BO377" i="1"/>
  <c r="AE377" i="1"/>
  <c r="BQ376" i="1"/>
  <c r="BP376" i="1"/>
  <c r="BO376" i="1"/>
  <c r="AE376" i="1"/>
  <c r="BQ375" i="1"/>
  <c r="BP375" i="1"/>
  <c r="BO375" i="1"/>
  <c r="AE375" i="1"/>
  <c r="BQ374" i="1"/>
  <c r="BP374" i="1"/>
  <c r="BO374" i="1"/>
  <c r="AE374" i="1"/>
  <c r="BQ373" i="1"/>
  <c r="BP373" i="1"/>
  <c r="BO373" i="1"/>
  <c r="AE373" i="1"/>
  <c r="BQ372" i="1"/>
  <c r="BP372" i="1"/>
  <c r="BO372" i="1"/>
  <c r="AE372" i="1"/>
  <c r="BQ371" i="1"/>
  <c r="BP371" i="1"/>
  <c r="BO371" i="1"/>
  <c r="AE371" i="1"/>
  <c r="BQ370" i="1"/>
  <c r="BP370" i="1"/>
  <c r="BO370" i="1"/>
  <c r="AE370" i="1"/>
  <c r="BQ369" i="1"/>
  <c r="BP369" i="1"/>
  <c r="BO369" i="1"/>
  <c r="AE369" i="1"/>
  <c r="BQ368" i="1"/>
  <c r="BP368" i="1"/>
  <c r="BO368" i="1"/>
  <c r="AE368" i="1"/>
  <c r="BQ367" i="1"/>
  <c r="BP367" i="1"/>
  <c r="BO367" i="1"/>
  <c r="AE367" i="1"/>
  <c r="BQ366" i="1"/>
  <c r="BP366" i="1"/>
  <c r="BO366" i="1"/>
  <c r="AE366" i="1"/>
  <c r="BQ365" i="1"/>
  <c r="BP365" i="1"/>
  <c r="BO365" i="1"/>
  <c r="AE365" i="1"/>
  <c r="BQ364" i="1"/>
  <c r="BP364" i="1"/>
  <c r="BO364" i="1"/>
  <c r="AE364" i="1"/>
  <c r="BQ363" i="1"/>
  <c r="BP363" i="1"/>
  <c r="BO363" i="1"/>
  <c r="AE363" i="1"/>
  <c r="BQ362" i="1"/>
  <c r="BP362" i="1"/>
  <c r="BO362" i="1"/>
  <c r="AE362" i="1"/>
  <c r="BQ361" i="1"/>
  <c r="BP361" i="1"/>
  <c r="BO361" i="1"/>
  <c r="AE361" i="1"/>
  <c r="BQ360" i="1"/>
  <c r="BP360" i="1"/>
  <c r="BO360" i="1"/>
  <c r="AE360" i="1"/>
  <c r="BQ359" i="1"/>
  <c r="BP359" i="1"/>
  <c r="BO359" i="1"/>
  <c r="AE359" i="1"/>
  <c r="BQ358" i="1"/>
  <c r="BP358" i="1"/>
  <c r="BO358" i="1"/>
  <c r="AE358" i="1"/>
  <c r="BQ357" i="1"/>
  <c r="BP357" i="1"/>
  <c r="BO357" i="1"/>
  <c r="AE357" i="1"/>
  <c r="BQ356" i="1"/>
  <c r="BP356" i="1"/>
  <c r="BO356" i="1"/>
  <c r="AE356" i="1"/>
  <c r="BQ355" i="1"/>
  <c r="BP355" i="1"/>
  <c r="BO355" i="1"/>
  <c r="AE355" i="1"/>
  <c r="BQ354" i="1"/>
  <c r="BP354" i="1"/>
  <c r="BO354" i="1"/>
  <c r="AE354" i="1"/>
  <c r="BQ353" i="1"/>
  <c r="BP353" i="1"/>
  <c r="BO353" i="1"/>
  <c r="AE353" i="1"/>
  <c r="BQ352" i="1"/>
  <c r="BP352" i="1"/>
  <c r="BO352" i="1"/>
  <c r="AE352" i="1"/>
  <c r="BQ351" i="1"/>
  <c r="BP351" i="1"/>
  <c r="BO351" i="1"/>
  <c r="AE351" i="1"/>
  <c r="BQ350" i="1"/>
  <c r="BP350" i="1"/>
  <c r="BO350" i="1"/>
  <c r="AE350" i="1"/>
  <c r="BQ349" i="1"/>
  <c r="BP349" i="1"/>
  <c r="BO349" i="1"/>
  <c r="AE349" i="1"/>
  <c r="BQ348" i="1"/>
  <c r="BP348" i="1"/>
  <c r="BO348" i="1"/>
  <c r="AE348" i="1"/>
  <c r="BQ347" i="1"/>
  <c r="BP347" i="1"/>
  <c r="BO347" i="1"/>
  <c r="AE347" i="1"/>
  <c r="BQ346" i="1"/>
  <c r="BP346" i="1"/>
  <c r="BO346" i="1"/>
  <c r="AE346" i="1"/>
  <c r="BQ345" i="1"/>
  <c r="BP345" i="1"/>
  <c r="BO345" i="1"/>
  <c r="AE345" i="1"/>
  <c r="BQ344" i="1"/>
  <c r="BP344" i="1"/>
  <c r="BO344" i="1"/>
  <c r="AE344" i="1"/>
  <c r="BQ343" i="1"/>
  <c r="BP343" i="1"/>
  <c r="BO343" i="1"/>
  <c r="AE343" i="1"/>
  <c r="BQ342" i="1"/>
  <c r="BP342" i="1"/>
  <c r="BO342" i="1"/>
  <c r="AE342" i="1"/>
  <c r="BQ341" i="1"/>
  <c r="BP341" i="1"/>
  <c r="BO341" i="1"/>
  <c r="AE341" i="1"/>
  <c r="BQ340" i="1"/>
  <c r="BP340" i="1"/>
  <c r="BO340" i="1"/>
  <c r="AE340" i="1"/>
  <c r="BQ339" i="1"/>
  <c r="BP339" i="1"/>
  <c r="BO339" i="1"/>
  <c r="AE339" i="1"/>
  <c r="BQ338" i="1"/>
  <c r="BP338" i="1"/>
  <c r="BO338" i="1"/>
  <c r="AE338" i="1"/>
  <c r="BQ337" i="1"/>
  <c r="BP337" i="1"/>
  <c r="BO337" i="1"/>
  <c r="AE337" i="1"/>
  <c r="BQ336" i="1"/>
  <c r="BP336" i="1"/>
  <c r="BO336" i="1"/>
  <c r="AE336" i="1"/>
  <c r="BQ335" i="1"/>
  <c r="BP335" i="1"/>
  <c r="BO335" i="1"/>
  <c r="AE335" i="1"/>
  <c r="BQ334" i="1"/>
  <c r="BP334" i="1"/>
  <c r="BO334" i="1"/>
  <c r="AE334" i="1"/>
  <c r="BQ333" i="1"/>
  <c r="BP333" i="1"/>
  <c r="BO333" i="1"/>
  <c r="AE333" i="1"/>
  <c r="BQ332" i="1"/>
  <c r="BP332" i="1"/>
  <c r="BO332" i="1"/>
  <c r="AE332" i="1"/>
  <c r="BQ331" i="1"/>
  <c r="BP331" i="1"/>
  <c r="BO331" i="1"/>
  <c r="AE331" i="1"/>
  <c r="BQ330" i="1"/>
  <c r="BP330" i="1"/>
  <c r="BO330" i="1"/>
  <c r="AE330" i="1"/>
  <c r="BQ329" i="1"/>
  <c r="BP329" i="1"/>
  <c r="BO329" i="1"/>
  <c r="AE329" i="1"/>
  <c r="BQ328" i="1"/>
  <c r="BP328" i="1"/>
  <c r="BO328" i="1"/>
  <c r="AE328" i="1"/>
  <c r="BQ327" i="1"/>
  <c r="BP327" i="1"/>
  <c r="BO327" i="1"/>
  <c r="AE327" i="1"/>
  <c r="BQ326" i="1"/>
  <c r="BP326" i="1"/>
  <c r="BO326" i="1"/>
  <c r="AE326" i="1"/>
  <c r="BQ325" i="1"/>
  <c r="BP325" i="1"/>
  <c r="BO325" i="1"/>
  <c r="AE325" i="1"/>
  <c r="BQ324" i="1"/>
  <c r="BP324" i="1"/>
  <c r="BO324" i="1"/>
  <c r="AE324" i="1"/>
  <c r="BQ323" i="1"/>
  <c r="BP323" i="1"/>
  <c r="BO323" i="1"/>
  <c r="AE323" i="1"/>
  <c r="BQ322" i="1"/>
  <c r="BP322" i="1"/>
  <c r="BO322" i="1"/>
  <c r="AE322" i="1"/>
  <c r="BQ321" i="1"/>
  <c r="BP321" i="1"/>
  <c r="BO321" i="1"/>
  <c r="AE321" i="1"/>
  <c r="BQ320" i="1"/>
  <c r="BP320" i="1"/>
  <c r="BO320" i="1"/>
  <c r="AE320" i="1"/>
  <c r="BQ319" i="1"/>
  <c r="BP319" i="1"/>
  <c r="BO319" i="1"/>
  <c r="AE319" i="1"/>
  <c r="BQ318" i="1"/>
  <c r="BP318" i="1"/>
  <c r="BO318" i="1"/>
  <c r="AE318" i="1"/>
  <c r="BQ317" i="1"/>
  <c r="BP317" i="1"/>
  <c r="BO317" i="1"/>
  <c r="AE317" i="1"/>
  <c r="BQ316" i="1"/>
  <c r="BP316" i="1"/>
  <c r="BO316" i="1"/>
  <c r="AE316" i="1"/>
  <c r="BQ315" i="1"/>
  <c r="BP315" i="1"/>
  <c r="BO315" i="1"/>
  <c r="AE315" i="1"/>
  <c r="BQ314" i="1"/>
  <c r="BP314" i="1"/>
  <c r="BO314" i="1"/>
  <c r="AE314" i="1"/>
  <c r="BQ313" i="1"/>
  <c r="BP313" i="1"/>
  <c r="BO313" i="1"/>
  <c r="AE313" i="1"/>
  <c r="BQ312" i="1"/>
  <c r="BP312" i="1"/>
  <c r="BO312" i="1"/>
  <c r="AE312" i="1"/>
  <c r="BQ311" i="1"/>
  <c r="BP311" i="1"/>
  <c r="BO311" i="1"/>
  <c r="AE311" i="1"/>
  <c r="BQ310" i="1"/>
  <c r="BP310" i="1"/>
  <c r="BO310" i="1"/>
  <c r="AE310" i="1"/>
  <c r="BQ309" i="1"/>
  <c r="BP309" i="1"/>
  <c r="BO309" i="1"/>
  <c r="AE309" i="1"/>
  <c r="BQ308" i="1"/>
  <c r="BP308" i="1"/>
  <c r="BO308" i="1"/>
  <c r="AE308" i="1"/>
  <c r="BQ307" i="1"/>
  <c r="BP307" i="1"/>
  <c r="BO307" i="1"/>
  <c r="AE307" i="1"/>
  <c r="BQ306" i="1"/>
  <c r="BP306" i="1"/>
  <c r="BO306" i="1"/>
  <c r="AE306" i="1"/>
  <c r="BQ305" i="1"/>
  <c r="BP305" i="1"/>
  <c r="BO305" i="1"/>
  <c r="AE305" i="1"/>
  <c r="BQ304" i="1"/>
  <c r="BP304" i="1"/>
  <c r="BO304" i="1"/>
  <c r="AE304" i="1"/>
  <c r="BQ303" i="1"/>
  <c r="BP303" i="1"/>
  <c r="BO303" i="1"/>
  <c r="AE303" i="1"/>
  <c r="BQ302" i="1"/>
  <c r="BP302" i="1"/>
  <c r="BO302" i="1"/>
  <c r="AE302" i="1"/>
  <c r="BQ301" i="1"/>
  <c r="BP301" i="1"/>
  <c r="BO301" i="1"/>
  <c r="AE301" i="1"/>
  <c r="BQ300" i="1"/>
  <c r="BP300" i="1"/>
  <c r="BO300" i="1"/>
  <c r="AE300" i="1"/>
  <c r="BQ299" i="1"/>
  <c r="BP299" i="1"/>
  <c r="BO299" i="1"/>
  <c r="AE299" i="1"/>
  <c r="BQ298" i="1"/>
  <c r="BP298" i="1"/>
  <c r="BO298" i="1"/>
  <c r="AE298" i="1"/>
  <c r="BQ297" i="1"/>
  <c r="BP297" i="1"/>
  <c r="BO297" i="1"/>
  <c r="AE297" i="1"/>
  <c r="BQ296" i="1"/>
  <c r="BP296" i="1"/>
  <c r="BO296" i="1"/>
  <c r="AE296" i="1"/>
  <c r="BQ295" i="1"/>
  <c r="BP295" i="1"/>
  <c r="BO295" i="1"/>
  <c r="AE295" i="1"/>
  <c r="BQ294" i="1"/>
  <c r="BP294" i="1"/>
  <c r="BO294" i="1"/>
  <c r="AE294" i="1"/>
  <c r="BQ293" i="1"/>
  <c r="BP293" i="1"/>
  <c r="BO293" i="1"/>
  <c r="AE293" i="1"/>
  <c r="BQ292" i="1"/>
  <c r="BP292" i="1"/>
  <c r="BO292" i="1"/>
  <c r="AE292" i="1"/>
  <c r="BQ291" i="1"/>
  <c r="BP291" i="1"/>
  <c r="BO291" i="1"/>
  <c r="AE291" i="1"/>
  <c r="BQ290" i="1"/>
  <c r="BP290" i="1"/>
  <c r="BO290" i="1"/>
  <c r="AE290" i="1"/>
  <c r="BQ289" i="1"/>
  <c r="BP289" i="1"/>
  <c r="BO289" i="1"/>
  <c r="AE289" i="1"/>
  <c r="BQ288" i="1"/>
  <c r="BP288" i="1"/>
  <c r="BO288" i="1"/>
  <c r="AE288" i="1"/>
  <c r="BQ287" i="1"/>
  <c r="BP287" i="1"/>
  <c r="BO287" i="1"/>
  <c r="AE287" i="1"/>
  <c r="BQ286" i="1"/>
  <c r="BP286" i="1"/>
  <c r="BO286" i="1"/>
  <c r="AE286" i="1"/>
  <c r="BQ285" i="1"/>
  <c r="BP285" i="1"/>
  <c r="BO285" i="1"/>
  <c r="AE285" i="1"/>
  <c r="BQ284" i="1"/>
  <c r="BP284" i="1"/>
  <c r="BO284" i="1"/>
  <c r="AE284" i="1"/>
  <c r="BQ283" i="1"/>
  <c r="BP283" i="1"/>
  <c r="BO283" i="1"/>
  <c r="AE283" i="1"/>
  <c r="BQ282" i="1"/>
  <c r="BP282" i="1"/>
  <c r="BO282" i="1"/>
  <c r="AE282" i="1"/>
  <c r="BQ281" i="1"/>
  <c r="BP281" i="1"/>
  <c r="BO281" i="1"/>
  <c r="AE281" i="1"/>
  <c r="BQ280" i="1"/>
  <c r="BP280" i="1"/>
  <c r="BO280" i="1"/>
  <c r="AE280" i="1"/>
  <c r="BQ279" i="1"/>
  <c r="BP279" i="1"/>
  <c r="BO279" i="1"/>
  <c r="AE279" i="1"/>
  <c r="BQ278" i="1"/>
  <c r="BP278" i="1"/>
  <c r="BO278" i="1"/>
  <c r="AE278" i="1"/>
  <c r="BQ277" i="1"/>
  <c r="BP277" i="1"/>
  <c r="BO277" i="1"/>
  <c r="AE277" i="1"/>
  <c r="BQ276" i="1"/>
  <c r="BP276" i="1"/>
  <c r="BO276" i="1"/>
  <c r="AE276" i="1"/>
  <c r="BQ275" i="1"/>
  <c r="BP275" i="1"/>
  <c r="BO275" i="1"/>
  <c r="AE275" i="1"/>
  <c r="BQ274" i="1"/>
  <c r="BP274" i="1"/>
  <c r="BO274" i="1"/>
  <c r="AE274" i="1"/>
  <c r="BQ273" i="1"/>
  <c r="BP273" i="1"/>
  <c r="BO273" i="1"/>
  <c r="AE273" i="1"/>
  <c r="BQ272" i="1"/>
  <c r="BP272" i="1"/>
  <c r="BO272" i="1"/>
  <c r="AE272" i="1"/>
  <c r="BQ271" i="1"/>
  <c r="BP271" i="1"/>
  <c r="BO271" i="1"/>
  <c r="AE271" i="1"/>
  <c r="BQ270" i="1"/>
  <c r="BP270" i="1"/>
  <c r="BO270" i="1"/>
  <c r="AE270" i="1"/>
  <c r="BQ269" i="1"/>
  <c r="BP269" i="1"/>
  <c r="BO269" i="1"/>
  <c r="AE269" i="1"/>
  <c r="BQ268" i="1"/>
  <c r="BP268" i="1"/>
  <c r="BO268" i="1"/>
  <c r="AE268" i="1"/>
  <c r="BQ267" i="1"/>
  <c r="BP267" i="1"/>
  <c r="BO267" i="1"/>
  <c r="AE267" i="1"/>
  <c r="BQ266" i="1"/>
  <c r="BP266" i="1"/>
  <c r="BO266" i="1"/>
  <c r="AE266" i="1"/>
  <c r="BQ265" i="1"/>
  <c r="BP265" i="1"/>
  <c r="BO265" i="1"/>
  <c r="AE265" i="1"/>
  <c r="BQ264" i="1"/>
  <c r="BP264" i="1"/>
  <c r="BO264" i="1"/>
  <c r="AE264" i="1"/>
  <c r="BQ263" i="1"/>
  <c r="BP263" i="1"/>
  <c r="BO263" i="1"/>
  <c r="AE263" i="1"/>
  <c r="BQ262" i="1"/>
  <c r="BP262" i="1"/>
  <c r="BO262" i="1"/>
  <c r="AE262" i="1"/>
  <c r="BQ261" i="1"/>
  <c r="BP261" i="1"/>
  <c r="BO261" i="1"/>
  <c r="AE261" i="1"/>
  <c r="BQ260" i="1"/>
  <c r="BP260" i="1"/>
  <c r="BO260" i="1"/>
  <c r="AE260" i="1"/>
  <c r="BQ259" i="1"/>
  <c r="BP259" i="1"/>
  <c r="BO259" i="1"/>
  <c r="AE259" i="1"/>
  <c r="BQ258" i="1"/>
  <c r="BP258" i="1"/>
  <c r="BO258" i="1"/>
  <c r="AE258" i="1"/>
  <c r="BQ257" i="1"/>
  <c r="BP257" i="1"/>
  <c r="BO257" i="1"/>
  <c r="AE257" i="1"/>
  <c r="BQ256" i="1"/>
  <c r="BP256" i="1"/>
  <c r="BO256" i="1"/>
  <c r="AE256" i="1"/>
  <c r="BQ255" i="1"/>
  <c r="BP255" i="1"/>
  <c r="BO255" i="1"/>
  <c r="AE255" i="1"/>
  <c r="BQ254" i="1"/>
  <c r="BP254" i="1"/>
  <c r="BO254" i="1"/>
  <c r="AE254" i="1"/>
  <c r="BQ253" i="1"/>
  <c r="BP253" i="1"/>
  <c r="BO253" i="1"/>
  <c r="AE253" i="1"/>
  <c r="BQ252" i="1"/>
  <c r="BP252" i="1"/>
  <c r="BO252" i="1"/>
  <c r="AE252" i="1"/>
  <c r="BQ251" i="1"/>
  <c r="BP251" i="1"/>
  <c r="BO251" i="1"/>
  <c r="AE251" i="1"/>
  <c r="BQ250" i="1"/>
  <c r="BP250" i="1"/>
  <c r="BO250" i="1"/>
  <c r="AE250" i="1"/>
  <c r="BQ249" i="1"/>
  <c r="BP249" i="1"/>
  <c r="BO249" i="1"/>
  <c r="AE249" i="1"/>
  <c r="BQ248" i="1"/>
  <c r="BP248" i="1"/>
  <c r="BO248" i="1"/>
  <c r="AE248" i="1"/>
  <c r="BQ247" i="1"/>
  <c r="BP247" i="1"/>
  <c r="BO247" i="1"/>
  <c r="AE247" i="1"/>
  <c r="BQ246" i="1"/>
  <c r="BP246" i="1"/>
  <c r="BO246" i="1"/>
  <c r="AE246" i="1"/>
  <c r="BQ245" i="1"/>
  <c r="BP245" i="1"/>
  <c r="BO245" i="1"/>
  <c r="AE245" i="1"/>
  <c r="BQ244" i="1"/>
  <c r="BP244" i="1"/>
  <c r="BO244" i="1"/>
  <c r="AE244" i="1"/>
  <c r="BQ243" i="1"/>
  <c r="BP243" i="1"/>
  <c r="BO243" i="1"/>
  <c r="AE243" i="1"/>
  <c r="BQ242" i="1"/>
  <c r="BP242" i="1"/>
  <c r="BO242" i="1"/>
  <c r="AE242" i="1"/>
  <c r="BQ241" i="1"/>
  <c r="BP241" i="1"/>
  <c r="BO241" i="1"/>
  <c r="AE241" i="1"/>
  <c r="BQ240" i="1"/>
  <c r="BP240" i="1"/>
  <c r="BO240" i="1"/>
  <c r="AE240" i="1"/>
  <c r="BQ239" i="1"/>
  <c r="BP239" i="1"/>
  <c r="BO239" i="1"/>
  <c r="AE239" i="1"/>
  <c r="BQ238" i="1"/>
  <c r="BP238" i="1"/>
  <c r="BO238" i="1"/>
  <c r="AE238" i="1"/>
  <c r="BQ237" i="1"/>
  <c r="BP237" i="1"/>
  <c r="BO237" i="1"/>
  <c r="AE237" i="1"/>
  <c r="BQ236" i="1"/>
  <c r="BP236" i="1"/>
  <c r="BO236" i="1"/>
  <c r="AE236" i="1"/>
  <c r="BQ235" i="1"/>
  <c r="BP235" i="1"/>
  <c r="BO235" i="1"/>
  <c r="AE235" i="1"/>
  <c r="BQ234" i="1"/>
  <c r="BP234" i="1"/>
  <c r="BO234" i="1"/>
  <c r="AE234" i="1"/>
  <c r="BQ233" i="1"/>
  <c r="BP233" i="1"/>
  <c r="BO233" i="1"/>
  <c r="AE233" i="1"/>
  <c r="BQ232" i="1"/>
  <c r="BP232" i="1"/>
  <c r="BO232" i="1"/>
  <c r="AE232" i="1"/>
  <c r="BQ231" i="1"/>
  <c r="BP231" i="1"/>
  <c r="BO231" i="1"/>
  <c r="AE231" i="1"/>
  <c r="BQ230" i="1"/>
  <c r="BP230" i="1"/>
  <c r="BO230" i="1"/>
  <c r="AE230" i="1"/>
  <c r="BQ229" i="1"/>
  <c r="BP229" i="1"/>
  <c r="BO229" i="1"/>
  <c r="AE229" i="1"/>
  <c r="BQ228" i="1"/>
  <c r="BP228" i="1"/>
  <c r="BO228" i="1"/>
  <c r="AE228" i="1"/>
  <c r="BQ227" i="1"/>
  <c r="BP227" i="1"/>
  <c r="BO227" i="1"/>
  <c r="AE227" i="1"/>
  <c r="BQ226" i="1"/>
  <c r="BP226" i="1"/>
  <c r="BO226" i="1"/>
  <c r="AE226" i="1"/>
  <c r="BQ225" i="1"/>
  <c r="BP225" i="1"/>
  <c r="BO225" i="1"/>
  <c r="AE225" i="1"/>
  <c r="BQ224" i="1"/>
  <c r="BP224" i="1"/>
  <c r="BO224" i="1"/>
  <c r="AE224" i="1"/>
  <c r="BQ223" i="1"/>
  <c r="BP223" i="1"/>
  <c r="BO223" i="1"/>
  <c r="AE223" i="1"/>
  <c r="BQ222" i="1"/>
  <c r="BP222" i="1"/>
  <c r="BO222" i="1"/>
  <c r="AE222" i="1"/>
  <c r="BQ221" i="1"/>
  <c r="BP221" i="1"/>
  <c r="BO221" i="1"/>
  <c r="AE221" i="1"/>
  <c r="BQ220" i="1"/>
  <c r="BP220" i="1"/>
  <c r="BO220" i="1"/>
  <c r="AE220" i="1"/>
  <c r="BQ219" i="1"/>
  <c r="BP219" i="1"/>
  <c r="BO219" i="1"/>
  <c r="AE219" i="1"/>
  <c r="BQ218" i="1"/>
  <c r="BP218" i="1"/>
  <c r="BO218" i="1"/>
  <c r="AE218" i="1"/>
  <c r="BQ217" i="1"/>
  <c r="BP217" i="1"/>
  <c r="BO217" i="1"/>
  <c r="AE217" i="1"/>
  <c r="BQ216" i="1"/>
  <c r="BP216" i="1"/>
  <c r="BO216" i="1"/>
  <c r="AE216" i="1"/>
  <c r="BQ215" i="1"/>
  <c r="BP215" i="1"/>
  <c r="BO215" i="1"/>
  <c r="AE215" i="1"/>
  <c r="BQ214" i="1"/>
  <c r="BP214" i="1"/>
  <c r="BO214" i="1"/>
  <c r="AE214" i="1"/>
  <c r="BQ213" i="1"/>
  <c r="BP213" i="1"/>
  <c r="BO213" i="1"/>
  <c r="AE213" i="1"/>
  <c r="BQ212" i="1"/>
  <c r="BP212" i="1"/>
  <c r="BO212" i="1"/>
  <c r="AE212" i="1"/>
  <c r="BQ211" i="1"/>
  <c r="BP211" i="1"/>
  <c r="BO211" i="1"/>
  <c r="AE211" i="1"/>
  <c r="BQ210" i="1"/>
  <c r="BP210" i="1"/>
  <c r="BO210" i="1"/>
  <c r="AE210" i="1"/>
  <c r="BQ209" i="1"/>
  <c r="BP209" i="1"/>
  <c r="BO209" i="1"/>
  <c r="AE209" i="1"/>
  <c r="BQ208" i="1"/>
  <c r="BP208" i="1"/>
  <c r="BO208" i="1"/>
  <c r="AE208" i="1"/>
  <c r="BQ207" i="1"/>
  <c r="BP207" i="1"/>
  <c r="BO207" i="1"/>
  <c r="AE207" i="1"/>
  <c r="BQ206" i="1"/>
  <c r="BP206" i="1"/>
  <c r="BO206" i="1"/>
  <c r="AE206" i="1"/>
  <c r="BQ205" i="1"/>
  <c r="BP205" i="1"/>
  <c r="BO205" i="1"/>
  <c r="AE205" i="1"/>
  <c r="BQ204" i="1"/>
  <c r="BP204" i="1"/>
  <c r="BO204" i="1"/>
  <c r="AE204" i="1"/>
  <c r="BQ203" i="1"/>
  <c r="BP203" i="1"/>
  <c r="BO203" i="1"/>
  <c r="AE203" i="1"/>
  <c r="BQ202" i="1"/>
  <c r="BP202" i="1"/>
  <c r="BO202" i="1"/>
  <c r="AE202" i="1"/>
  <c r="BQ201" i="1"/>
  <c r="BP201" i="1"/>
  <c r="BO201" i="1"/>
  <c r="AE201" i="1"/>
  <c r="BQ200" i="1"/>
  <c r="BP200" i="1"/>
  <c r="BO200" i="1"/>
  <c r="AE200" i="1"/>
  <c r="BQ199" i="1"/>
  <c r="BP199" i="1"/>
  <c r="BO199" i="1"/>
  <c r="AE199" i="1"/>
  <c r="BQ198" i="1"/>
  <c r="BP198" i="1"/>
  <c r="BO198" i="1"/>
  <c r="AE198" i="1"/>
  <c r="BQ197" i="1"/>
  <c r="BP197" i="1"/>
  <c r="BO197" i="1"/>
  <c r="AE197" i="1"/>
  <c r="BQ196" i="1"/>
  <c r="BP196" i="1"/>
  <c r="BO196" i="1"/>
  <c r="AE196" i="1"/>
  <c r="BQ195" i="1"/>
  <c r="BP195" i="1"/>
  <c r="BO195" i="1"/>
  <c r="AE195" i="1"/>
  <c r="BQ194" i="1"/>
  <c r="BP194" i="1"/>
  <c r="BO194" i="1"/>
  <c r="AE194" i="1"/>
  <c r="BQ193" i="1"/>
  <c r="BP193" i="1"/>
  <c r="BO193" i="1"/>
  <c r="AE193" i="1"/>
  <c r="BQ192" i="1"/>
  <c r="BP192" i="1"/>
  <c r="BO192" i="1"/>
  <c r="AE192" i="1"/>
  <c r="BQ191" i="1"/>
  <c r="BP191" i="1"/>
  <c r="BO191" i="1"/>
  <c r="AE191" i="1"/>
  <c r="BQ190" i="1"/>
  <c r="BP190" i="1"/>
  <c r="BO190" i="1"/>
  <c r="AE190" i="1"/>
  <c r="BQ189" i="1"/>
  <c r="BP189" i="1"/>
  <c r="BO189" i="1"/>
  <c r="AE189" i="1"/>
  <c r="BQ188" i="1"/>
  <c r="BP188" i="1"/>
  <c r="BO188" i="1"/>
  <c r="AE188" i="1"/>
  <c r="BQ187" i="1"/>
  <c r="BP187" i="1"/>
  <c r="BO187" i="1"/>
  <c r="AE187" i="1"/>
  <c r="BQ186" i="1"/>
  <c r="BP186" i="1"/>
  <c r="BO186" i="1"/>
  <c r="AE186" i="1"/>
  <c r="BQ185" i="1"/>
  <c r="BP185" i="1"/>
  <c r="BO185" i="1"/>
  <c r="AE185" i="1"/>
  <c r="BQ184" i="1"/>
  <c r="BP184" i="1"/>
  <c r="BO184" i="1"/>
  <c r="AE184" i="1"/>
  <c r="BQ183" i="1"/>
  <c r="BP183" i="1"/>
  <c r="BO183" i="1"/>
  <c r="AE183" i="1"/>
  <c r="BQ182" i="1"/>
  <c r="BP182" i="1"/>
  <c r="BO182" i="1"/>
  <c r="AE182" i="1"/>
  <c r="BQ181" i="1"/>
  <c r="BP181" i="1"/>
  <c r="BO181" i="1"/>
  <c r="AE181" i="1"/>
  <c r="BQ180" i="1"/>
  <c r="BP180" i="1"/>
  <c r="BO180" i="1"/>
  <c r="AE180" i="1"/>
  <c r="BQ179" i="1"/>
  <c r="BP179" i="1"/>
  <c r="BO179" i="1"/>
  <c r="AE179" i="1"/>
  <c r="BQ178" i="1"/>
  <c r="BP178" i="1"/>
  <c r="BO178" i="1"/>
  <c r="AE178" i="1"/>
  <c r="BQ177" i="1"/>
  <c r="BP177" i="1"/>
  <c r="BO177" i="1"/>
  <c r="AE177" i="1"/>
  <c r="BQ176" i="1"/>
  <c r="BP176" i="1"/>
  <c r="BO176" i="1"/>
  <c r="AE176" i="1"/>
  <c r="BQ175" i="1"/>
  <c r="BP175" i="1"/>
  <c r="BO175" i="1"/>
  <c r="AE175" i="1"/>
  <c r="BQ174" i="1"/>
  <c r="BP174" i="1"/>
  <c r="BO174" i="1"/>
  <c r="AE174" i="1"/>
  <c r="BQ173" i="1"/>
  <c r="BP173" i="1"/>
  <c r="BO173" i="1"/>
  <c r="AE173" i="1"/>
  <c r="BQ172" i="1"/>
  <c r="BP172" i="1"/>
  <c r="BO172" i="1"/>
  <c r="AE172" i="1"/>
  <c r="BQ171" i="1"/>
  <c r="BP171" i="1"/>
  <c r="BO171" i="1"/>
  <c r="AE171" i="1"/>
  <c r="BQ170" i="1"/>
  <c r="BP170" i="1"/>
  <c r="BO170" i="1"/>
  <c r="AE170" i="1"/>
  <c r="BQ169" i="1"/>
  <c r="BP169" i="1"/>
  <c r="BO169" i="1"/>
  <c r="AE169" i="1"/>
  <c r="BQ168" i="1"/>
  <c r="BP168" i="1"/>
  <c r="BO168" i="1"/>
  <c r="AE168" i="1"/>
  <c r="BQ167" i="1"/>
  <c r="BP167" i="1"/>
  <c r="BO167" i="1"/>
  <c r="AE167" i="1"/>
  <c r="BQ166" i="1"/>
  <c r="BP166" i="1"/>
  <c r="BO166" i="1"/>
  <c r="AE166" i="1"/>
  <c r="BQ165" i="1"/>
  <c r="BP165" i="1"/>
  <c r="BO165" i="1"/>
  <c r="AE165" i="1"/>
  <c r="BQ164" i="1"/>
  <c r="BP164" i="1"/>
  <c r="BO164" i="1"/>
  <c r="AE164" i="1"/>
  <c r="BQ163" i="1"/>
  <c r="BP163" i="1"/>
  <c r="BO163" i="1"/>
  <c r="AE163" i="1"/>
  <c r="BQ162" i="1"/>
  <c r="BP162" i="1"/>
  <c r="BO162" i="1"/>
  <c r="AE162" i="1"/>
  <c r="BQ161" i="1"/>
  <c r="BP161" i="1"/>
  <c r="BO161" i="1"/>
  <c r="AE161" i="1"/>
  <c r="BQ160" i="1"/>
  <c r="BP160" i="1"/>
  <c r="BO160" i="1"/>
  <c r="AE160" i="1"/>
  <c r="BQ159" i="1"/>
  <c r="BP159" i="1"/>
  <c r="BO159" i="1"/>
  <c r="AE159" i="1"/>
  <c r="BQ158" i="1"/>
  <c r="BP158" i="1"/>
  <c r="BO158" i="1"/>
  <c r="AE158" i="1"/>
  <c r="BQ157" i="1"/>
  <c r="BP157" i="1"/>
  <c r="BO157" i="1"/>
  <c r="AE157" i="1"/>
  <c r="BQ156" i="1"/>
  <c r="BP156" i="1"/>
  <c r="BO156" i="1"/>
  <c r="AE156" i="1"/>
  <c r="BQ155" i="1"/>
  <c r="BP155" i="1"/>
  <c r="BO155" i="1"/>
  <c r="AE155" i="1"/>
  <c r="BQ154" i="1"/>
  <c r="BP154" i="1"/>
  <c r="BO154" i="1"/>
  <c r="AE154" i="1"/>
  <c r="BQ153" i="1"/>
  <c r="BP153" i="1"/>
  <c r="BO153" i="1"/>
  <c r="AE153" i="1"/>
  <c r="BQ152" i="1"/>
  <c r="BP152" i="1"/>
  <c r="BO152" i="1"/>
  <c r="AE152" i="1"/>
  <c r="BQ151" i="1"/>
  <c r="BP151" i="1"/>
  <c r="BO151" i="1"/>
  <c r="AE151" i="1"/>
  <c r="BQ150" i="1"/>
  <c r="BP150" i="1"/>
  <c r="BO150" i="1"/>
  <c r="AE150" i="1"/>
  <c r="BQ149" i="1"/>
  <c r="BP149" i="1"/>
  <c r="BO149" i="1"/>
  <c r="AE149" i="1"/>
  <c r="BQ148" i="1"/>
  <c r="BP148" i="1"/>
  <c r="BO148" i="1"/>
  <c r="AE148" i="1"/>
  <c r="BQ147" i="1"/>
  <c r="BP147" i="1"/>
  <c r="BO147" i="1"/>
  <c r="AE147" i="1"/>
  <c r="BQ146" i="1"/>
  <c r="BP146" i="1"/>
  <c r="BO146" i="1"/>
  <c r="AE146" i="1"/>
  <c r="BQ145" i="1"/>
  <c r="BP145" i="1"/>
  <c r="BO145" i="1"/>
  <c r="AE145" i="1"/>
  <c r="BQ144" i="1"/>
  <c r="BP144" i="1"/>
  <c r="BO144" i="1"/>
  <c r="AE144" i="1"/>
  <c r="BQ143" i="1"/>
  <c r="BP143" i="1"/>
  <c r="BO143" i="1"/>
  <c r="AE143" i="1"/>
  <c r="BQ142" i="1"/>
  <c r="BP142" i="1"/>
  <c r="BO142" i="1"/>
  <c r="AE142" i="1"/>
  <c r="BQ141" i="1"/>
  <c r="BP141" i="1"/>
  <c r="BO141" i="1"/>
  <c r="AE141" i="1"/>
  <c r="BQ140" i="1"/>
  <c r="BP140" i="1"/>
  <c r="BO140" i="1"/>
  <c r="AE140" i="1"/>
  <c r="BQ139" i="1"/>
  <c r="BP139" i="1"/>
  <c r="BO139" i="1"/>
  <c r="AE139" i="1"/>
  <c r="BQ138" i="1"/>
  <c r="BP138" i="1"/>
  <c r="BO138" i="1"/>
  <c r="AE138" i="1"/>
  <c r="BQ137" i="1"/>
  <c r="BP137" i="1"/>
  <c r="BO137" i="1"/>
  <c r="AE137" i="1"/>
  <c r="BQ136" i="1"/>
  <c r="BP136" i="1"/>
  <c r="BO136" i="1"/>
  <c r="AE136" i="1"/>
  <c r="BQ135" i="1"/>
  <c r="BP135" i="1"/>
  <c r="BO135" i="1"/>
  <c r="AE135" i="1"/>
  <c r="BQ134" i="1"/>
  <c r="BP134" i="1"/>
  <c r="BO134" i="1"/>
  <c r="AE134" i="1"/>
  <c r="BQ133" i="1"/>
  <c r="BP133" i="1"/>
  <c r="BO133" i="1"/>
  <c r="AE133" i="1"/>
  <c r="BQ132" i="1"/>
  <c r="BP132" i="1"/>
  <c r="BO132" i="1"/>
  <c r="AE132" i="1"/>
  <c r="BQ131" i="1"/>
  <c r="BP131" i="1"/>
  <c r="BO131" i="1"/>
  <c r="AE131" i="1"/>
  <c r="BQ130" i="1"/>
  <c r="BP130" i="1"/>
  <c r="BO130" i="1"/>
  <c r="AE130" i="1"/>
  <c r="BQ129" i="1"/>
  <c r="BP129" i="1"/>
  <c r="BO129" i="1"/>
  <c r="AE129" i="1"/>
  <c r="BQ128" i="1"/>
  <c r="BP128" i="1"/>
  <c r="BO128" i="1"/>
  <c r="AE128" i="1"/>
  <c r="BQ127" i="1"/>
  <c r="BP127" i="1"/>
  <c r="BO127" i="1"/>
  <c r="AE127" i="1"/>
  <c r="BQ126" i="1"/>
  <c r="BP126" i="1"/>
  <c r="BO126" i="1"/>
  <c r="AE126" i="1"/>
  <c r="BQ125" i="1"/>
  <c r="BP125" i="1"/>
  <c r="BO125" i="1"/>
  <c r="AE125" i="1"/>
  <c r="BQ124" i="1"/>
  <c r="BP124" i="1"/>
  <c r="BO124" i="1"/>
  <c r="AE124" i="1"/>
  <c r="BQ123" i="1"/>
  <c r="BP123" i="1"/>
  <c r="BO123" i="1"/>
  <c r="AE123" i="1"/>
  <c r="BQ122" i="1"/>
  <c r="BP122" i="1"/>
  <c r="BO122" i="1"/>
  <c r="AE122" i="1"/>
  <c r="BQ121" i="1"/>
  <c r="BP121" i="1"/>
  <c r="BO121" i="1"/>
  <c r="AE121" i="1"/>
  <c r="BQ120" i="1"/>
  <c r="BP120" i="1"/>
  <c r="BO120" i="1"/>
  <c r="AE120" i="1"/>
  <c r="BQ119" i="1"/>
  <c r="BP119" i="1"/>
  <c r="BO119" i="1"/>
  <c r="AE119" i="1"/>
  <c r="BQ118" i="1"/>
  <c r="BP118" i="1"/>
  <c r="BO118" i="1"/>
  <c r="AE118" i="1"/>
  <c r="BQ117" i="1"/>
  <c r="BP117" i="1"/>
  <c r="BO117" i="1"/>
  <c r="AE117" i="1"/>
  <c r="BQ116" i="1"/>
  <c r="BP116" i="1"/>
  <c r="BO116" i="1"/>
  <c r="AE116" i="1"/>
  <c r="BQ115" i="1"/>
  <c r="BP115" i="1"/>
  <c r="BO115" i="1"/>
  <c r="AE115" i="1"/>
  <c r="BQ114" i="1"/>
  <c r="BP114" i="1"/>
  <c r="BO114" i="1"/>
  <c r="AE114" i="1"/>
  <c r="BQ113" i="1"/>
  <c r="BP113" i="1"/>
  <c r="BO113" i="1"/>
  <c r="AE113" i="1"/>
  <c r="BQ112" i="1"/>
  <c r="BP112" i="1"/>
  <c r="BO112" i="1"/>
  <c r="AE112" i="1"/>
  <c r="BQ111" i="1"/>
  <c r="BP111" i="1"/>
  <c r="BO111" i="1"/>
  <c r="AE111" i="1"/>
  <c r="BQ110" i="1"/>
  <c r="BP110" i="1"/>
  <c r="BO110" i="1"/>
  <c r="AE110" i="1"/>
  <c r="BQ109" i="1"/>
  <c r="BP109" i="1"/>
  <c r="BO109" i="1"/>
  <c r="AE109" i="1"/>
  <c r="BQ108" i="1"/>
  <c r="BP108" i="1"/>
  <c r="BO108" i="1"/>
  <c r="AE108" i="1"/>
  <c r="BQ107" i="1"/>
  <c r="BP107" i="1"/>
  <c r="BO107" i="1"/>
  <c r="AE107" i="1"/>
  <c r="BQ106" i="1"/>
  <c r="BP106" i="1"/>
  <c r="BO106" i="1"/>
  <c r="AE106" i="1"/>
  <c r="BQ105" i="1"/>
  <c r="BP105" i="1"/>
  <c r="BO105" i="1"/>
  <c r="AE105" i="1"/>
  <c r="BQ104" i="1"/>
  <c r="BP104" i="1"/>
  <c r="BO104" i="1"/>
  <c r="AE104" i="1"/>
  <c r="BQ103" i="1"/>
  <c r="BP103" i="1"/>
  <c r="BO103" i="1"/>
  <c r="AE103" i="1"/>
  <c r="BQ102" i="1"/>
  <c r="BP102" i="1"/>
  <c r="BO102" i="1"/>
  <c r="AE102" i="1"/>
  <c r="BQ101" i="1"/>
  <c r="BP101" i="1"/>
  <c r="BO101" i="1"/>
  <c r="AE101" i="1"/>
  <c r="BQ100" i="1"/>
  <c r="BP100" i="1"/>
  <c r="BO100" i="1"/>
  <c r="AE100" i="1"/>
  <c r="BQ99" i="1"/>
  <c r="BP99" i="1"/>
  <c r="BO99" i="1"/>
  <c r="AE99" i="1"/>
  <c r="BQ98" i="1"/>
  <c r="BP98" i="1"/>
  <c r="BO98" i="1"/>
  <c r="AE98" i="1"/>
  <c r="BQ97" i="1"/>
  <c r="BP97" i="1"/>
  <c r="BO97" i="1"/>
  <c r="AE97" i="1"/>
  <c r="BQ96" i="1"/>
  <c r="BP96" i="1"/>
  <c r="BO96" i="1"/>
  <c r="AE96" i="1"/>
  <c r="BQ95" i="1"/>
  <c r="BP95" i="1"/>
  <c r="BO95" i="1"/>
  <c r="AE95" i="1"/>
  <c r="BQ94" i="1"/>
  <c r="BP94" i="1"/>
  <c r="BO94" i="1"/>
  <c r="AE94" i="1"/>
  <c r="BQ93" i="1"/>
  <c r="BP93" i="1"/>
  <c r="BO93" i="1"/>
  <c r="AE93" i="1"/>
  <c r="BQ92" i="1"/>
  <c r="BP92" i="1"/>
  <c r="BO92" i="1"/>
  <c r="AE92" i="1"/>
  <c r="BQ91" i="1"/>
  <c r="BP91" i="1"/>
  <c r="BO91" i="1"/>
  <c r="AE91" i="1"/>
  <c r="BQ90" i="1"/>
  <c r="BP90" i="1"/>
  <c r="BO90" i="1"/>
  <c r="AE90" i="1"/>
  <c r="BQ89" i="1"/>
  <c r="BP89" i="1"/>
  <c r="BO89" i="1"/>
  <c r="AE89" i="1"/>
  <c r="BQ88" i="1"/>
  <c r="BP88" i="1"/>
  <c r="BO88" i="1"/>
  <c r="AE88" i="1"/>
  <c r="BQ87" i="1"/>
  <c r="BP87" i="1"/>
  <c r="BO87" i="1"/>
  <c r="AE87" i="1"/>
  <c r="BQ86" i="1"/>
  <c r="BP86" i="1"/>
  <c r="BO86" i="1"/>
  <c r="AE86" i="1"/>
  <c r="BQ85" i="1"/>
  <c r="BP85" i="1"/>
  <c r="BO85" i="1"/>
  <c r="AE85" i="1"/>
  <c r="BQ84" i="1"/>
  <c r="BP84" i="1"/>
  <c r="BO84" i="1"/>
  <c r="AE84" i="1"/>
  <c r="BQ83" i="1"/>
  <c r="BP83" i="1"/>
  <c r="BO83" i="1"/>
  <c r="AE83" i="1"/>
  <c r="BQ82" i="1"/>
  <c r="BP82" i="1"/>
  <c r="BO82" i="1"/>
  <c r="AE82" i="1"/>
  <c r="BQ81" i="1"/>
  <c r="BP81" i="1"/>
  <c r="BO81" i="1"/>
  <c r="AE81" i="1"/>
  <c r="BQ80" i="1"/>
  <c r="BP80" i="1"/>
  <c r="BO80" i="1"/>
  <c r="AE80" i="1"/>
  <c r="BQ79" i="1"/>
  <c r="BP79" i="1"/>
  <c r="BO79" i="1"/>
  <c r="AE79" i="1"/>
  <c r="BQ78" i="1"/>
  <c r="BP78" i="1"/>
  <c r="BO78" i="1"/>
  <c r="AE78" i="1"/>
  <c r="BQ77" i="1"/>
  <c r="BP77" i="1"/>
  <c r="BO77" i="1"/>
  <c r="AE77" i="1"/>
  <c r="BQ76" i="1"/>
  <c r="BP76" i="1"/>
  <c r="BO76" i="1"/>
  <c r="AE76" i="1"/>
  <c r="BQ75" i="1"/>
  <c r="BP75" i="1"/>
  <c r="BO75" i="1"/>
  <c r="AE75" i="1"/>
  <c r="BQ74" i="1"/>
  <c r="BP74" i="1"/>
  <c r="BO74" i="1"/>
  <c r="AE74" i="1"/>
  <c r="BQ73" i="1"/>
  <c r="BP73" i="1"/>
  <c r="BO73" i="1"/>
  <c r="AE73" i="1"/>
  <c r="BQ72" i="1"/>
  <c r="BP72" i="1"/>
  <c r="BO72" i="1"/>
  <c r="AE72" i="1"/>
  <c r="BQ71" i="1"/>
  <c r="BP71" i="1"/>
  <c r="BO71" i="1"/>
  <c r="AE71" i="1"/>
  <c r="BQ70" i="1"/>
  <c r="BP70" i="1"/>
  <c r="BO70" i="1"/>
  <c r="AE70" i="1"/>
  <c r="BQ69" i="1"/>
  <c r="BP69" i="1"/>
  <c r="BO69" i="1"/>
  <c r="AE69" i="1"/>
  <c r="BQ68" i="1"/>
  <c r="BP68" i="1"/>
  <c r="BO68" i="1"/>
  <c r="AE68" i="1"/>
  <c r="BQ67" i="1"/>
  <c r="BP67" i="1"/>
  <c r="BO67" i="1"/>
  <c r="AE67" i="1"/>
  <c r="BQ66" i="1"/>
  <c r="BP66" i="1"/>
  <c r="BO66" i="1"/>
  <c r="AE66" i="1"/>
  <c r="BQ65" i="1"/>
  <c r="BP65" i="1"/>
  <c r="BO65" i="1"/>
  <c r="AE65" i="1"/>
  <c r="BQ64" i="1"/>
  <c r="BP64" i="1"/>
  <c r="BO64" i="1"/>
  <c r="AE64" i="1"/>
  <c r="BQ63" i="1"/>
  <c r="BP63" i="1"/>
  <c r="BO63" i="1"/>
  <c r="AE63" i="1"/>
  <c r="BQ62" i="1"/>
  <c r="BP62" i="1"/>
  <c r="BO62" i="1"/>
  <c r="AE62" i="1"/>
  <c r="BQ61" i="1"/>
  <c r="BP61" i="1"/>
  <c r="BO61" i="1"/>
  <c r="AE61" i="1"/>
  <c r="BQ60" i="1"/>
  <c r="BP60" i="1"/>
  <c r="BO60" i="1"/>
  <c r="AE60" i="1"/>
  <c r="BQ59" i="1"/>
  <c r="BP59" i="1"/>
  <c r="BO59" i="1"/>
  <c r="AE59" i="1"/>
  <c r="BQ58" i="1"/>
  <c r="BP58" i="1"/>
  <c r="BO58" i="1"/>
  <c r="AE58" i="1"/>
  <c r="BQ57" i="1"/>
  <c r="BP57" i="1"/>
  <c r="BO57" i="1"/>
  <c r="AE57" i="1"/>
  <c r="BQ56" i="1"/>
  <c r="BP56" i="1"/>
  <c r="BO56" i="1"/>
  <c r="AE56" i="1"/>
  <c r="BQ55" i="1"/>
  <c r="BP55" i="1"/>
  <c r="BO55" i="1"/>
  <c r="AE55" i="1"/>
  <c r="BQ54" i="1"/>
  <c r="BP54" i="1"/>
  <c r="BO54" i="1"/>
  <c r="AE54" i="1"/>
  <c r="BQ53" i="1"/>
  <c r="BP53" i="1"/>
  <c r="BO53" i="1"/>
  <c r="AE53" i="1"/>
  <c r="BQ52" i="1"/>
  <c r="BP52" i="1"/>
  <c r="BO52" i="1"/>
  <c r="AE52" i="1"/>
  <c r="BQ51" i="1"/>
  <c r="BP51" i="1"/>
  <c r="BO51" i="1"/>
  <c r="AE51" i="1"/>
  <c r="BQ50" i="1"/>
  <c r="BP50" i="1"/>
  <c r="BO50" i="1"/>
  <c r="AE50" i="1"/>
  <c r="BQ49" i="1"/>
  <c r="BP49" i="1"/>
  <c r="BO49" i="1"/>
  <c r="AE49" i="1"/>
  <c r="BQ48" i="1"/>
  <c r="BP48" i="1"/>
  <c r="BO48" i="1"/>
  <c r="AE48" i="1"/>
  <c r="BQ47" i="1"/>
  <c r="BP47" i="1"/>
  <c r="BO47" i="1"/>
  <c r="AE47" i="1"/>
  <c r="BQ46" i="1"/>
  <c r="BP46" i="1"/>
  <c r="BO46" i="1"/>
  <c r="AE46" i="1"/>
  <c r="BQ45" i="1"/>
  <c r="BP45" i="1"/>
  <c r="BO45" i="1"/>
  <c r="AE45" i="1"/>
  <c r="BQ44" i="1"/>
  <c r="BP44" i="1"/>
  <c r="BO44" i="1"/>
  <c r="AE44" i="1"/>
  <c r="BQ43" i="1"/>
  <c r="BP43" i="1"/>
  <c r="BO43" i="1"/>
  <c r="AE43" i="1"/>
  <c r="BQ42" i="1"/>
  <c r="BP42" i="1"/>
  <c r="BO42" i="1"/>
  <c r="AE42" i="1"/>
  <c r="BQ41" i="1"/>
  <c r="BP41" i="1"/>
  <c r="BO41" i="1"/>
  <c r="AE41" i="1"/>
  <c r="BQ40" i="1"/>
  <c r="BP40" i="1"/>
  <c r="BO40" i="1"/>
  <c r="AE40" i="1"/>
  <c r="BQ39" i="1"/>
  <c r="BP39" i="1"/>
  <c r="BO39" i="1"/>
  <c r="AE39" i="1"/>
  <c r="BQ38" i="1"/>
  <c r="BP38" i="1"/>
  <c r="BO38" i="1"/>
  <c r="AE38" i="1"/>
  <c r="BQ37" i="1"/>
  <c r="BP37" i="1"/>
  <c r="BO37" i="1"/>
  <c r="AE37" i="1"/>
  <c r="BQ36" i="1"/>
  <c r="BP36" i="1"/>
  <c r="BO36" i="1"/>
  <c r="AE36" i="1"/>
  <c r="BQ35" i="1"/>
  <c r="BP35" i="1"/>
  <c r="BO35" i="1"/>
  <c r="AE35" i="1"/>
  <c r="BQ34" i="1"/>
  <c r="BP34" i="1"/>
  <c r="BO34" i="1"/>
  <c r="AE34" i="1"/>
  <c r="BQ33" i="1"/>
  <c r="BP33" i="1"/>
  <c r="BO33" i="1"/>
  <c r="AE33" i="1"/>
  <c r="BQ32" i="1"/>
  <c r="BP32" i="1"/>
  <c r="BO32" i="1"/>
  <c r="AE32" i="1"/>
  <c r="BQ31" i="1"/>
  <c r="BP31" i="1"/>
  <c r="BO31" i="1"/>
  <c r="AE31" i="1"/>
  <c r="BQ30" i="1"/>
  <c r="BP30" i="1"/>
  <c r="BO30" i="1"/>
  <c r="AE30" i="1"/>
  <c r="BQ29" i="1"/>
  <c r="BP29" i="1"/>
  <c r="BO29" i="1"/>
  <c r="AE29" i="1"/>
  <c r="BQ28" i="1"/>
  <c r="BP28" i="1"/>
  <c r="BO28" i="1"/>
  <c r="AE28" i="1"/>
  <c r="BQ27" i="1"/>
  <c r="BP27" i="1"/>
  <c r="BO27" i="1"/>
  <c r="AE27" i="1"/>
  <c r="BQ26" i="1"/>
  <c r="BP26" i="1"/>
  <c r="BO26" i="1"/>
  <c r="AE26" i="1"/>
  <c r="BQ25" i="1"/>
  <c r="BP25" i="1"/>
  <c r="BO25" i="1"/>
  <c r="AE25" i="1"/>
  <c r="BQ24" i="1"/>
  <c r="BP24" i="1"/>
  <c r="BO24" i="1"/>
  <c r="AE24" i="1"/>
  <c r="BQ23" i="1"/>
  <c r="BP23" i="1"/>
  <c r="BO23" i="1"/>
  <c r="AE23" i="1"/>
  <c r="BQ22" i="1"/>
  <c r="BP22" i="1"/>
  <c r="BO22" i="1"/>
  <c r="AE22" i="1"/>
  <c r="BQ21" i="1"/>
  <c r="BP21" i="1"/>
  <c r="BO21" i="1"/>
  <c r="AE21" i="1"/>
  <c r="BQ20" i="1"/>
  <c r="BP20" i="1"/>
  <c r="BO20" i="1"/>
  <c r="AE20" i="1"/>
  <c r="BQ19" i="1"/>
  <c r="BP19" i="1"/>
  <c r="BO19" i="1"/>
  <c r="AE19" i="1"/>
  <c r="BQ18" i="1"/>
  <c r="BP18" i="1"/>
  <c r="BO18" i="1"/>
  <c r="AE18" i="1"/>
  <c r="BQ17" i="1"/>
  <c r="BP17" i="1"/>
  <c r="BO17" i="1"/>
  <c r="AE17" i="1"/>
  <c r="BQ16" i="1"/>
  <c r="BP16" i="1"/>
  <c r="BO16" i="1"/>
  <c r="AE16" i="1"/>
  <c r="BQ15" i="1"/>
  <c r="BP15" i="1"/>
  <c r="BO15" i="1"/>
  <c r="AE15" i="1"/>
  <c r="BQ14" i="1"/>
  <c r="BP14" i="1"/>
  <c r="BO14" i="1"/>
  <c r="AE14" i="1"/>
  <c r="BQ13" i="1"/>
  <c r="BP13" i="1"/>
  <c r="BO13" i="1"/>
  <c r="AE13" i="1"/>
  <c r="BQ12" i="1"/>
  <c r="BP12" i="1"/>
  <c r="BO12" i="1"/>
  <c r="AE12" i="1"/>
  <c r="D8" i="6"/>
  <c r="C8" i="6"/>
  <c r="B8" i="6"/>
  <c r="E16" i="8" l="1"/>
  <c r="C17" i="8" s="1"/>
  <c r="D17" i="8" l="1"/>
  <c r="B1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tc={473A6C0E-FA96-479C-AEF6-F74CEC530580}</author>
  </authors>
  <commentList>
    <comment ref="AO114" authorId="0" shapeId="0" xr:uid="{C94C50F2-D495-4F49-B88B-2EA20B653C66}">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Se encuentra vencida la acción</t>
        </r>
      </text>
    </comment>
  </commentList>
</comments>
</file>

<file path=xl/sharedStrings.xml><?xml version="1.0" encoding="utf-8"?>
<sst xmlns="http://schemas.openxmlformats.org/spreadsheetml/2006/main" count="21734" uniqueCount="4110">
  <si>
    <t xml:space="preserve">TABLERO DE CONTROL MEJORA CONTINUA (CIERRE DE BRECHAS) </t>
  </si>
  <si>
    <t>FECHA DE SEGUIMIENTO
(HOY)</t>
  </si>
  <si>
    <t>DIAS DE ALERTA POR VENCER</t>
  </si>
  <si>
    <t>ESTADOS :
(FECHAS)</t>
  </si>
  <si>
    <t>VENCIDO</t>
  </si>
  <si>
    <t>POR VENCER</t>
  </si>
  <si>
    <t>CON TIEMPO</t>
  </si>
  <si>
    <t>NO APLICA ACCION CERRADA</t>
  </si>
  <si>
    <t>ESTADOS :
(AVANCE)</t>
  </si>
  <si>
    <t>SIN AVANCE</t>
  </si>
  <si>
    <t>AVANCE MINIMO</t>
  </si>
  <si>
    <t>AVANCE PARCIAL</t>
  </si>
  <si>
    <t>AVANCE SIGNIFICATIVO</t>
  </si>
  <si>
    <t>CUMPLIMIENTO TOTAL</t>
  </si>
  <si>
    <t>0,01% - 33,0%</t>
  </si>
  <si>
    <t>33,1% - 59,9%</t>
  </si>
  <si>
    <t>66,0 - 99,9%</t>
  </si>
  <si>
    <t xml:space="preserve">ESTADOS </t>
  </si>
  <si>
    <t>INEFECTIVA</t>
  </si>
  <si>
    <t>ABIERTO</t>
  </si>
  <si>
    <t>CERRADO</t>
  </si>
  <si>
    <t>Cuando la acción implementada es ejecutada en el 100%, calificada con una eficacia del 100% pero la situación detectada no es corregida, es decir persiste la causa que originó el hallazgo</t>
  </si>
  <si>
    <t>Las actividades no se han ejecutado en el 100%</t>
  </si>
  <si>
    <t>Cumple con los criterios de eficacia y efectividad</t>
  </si>
  <si>
    <t>N°</t>
  </si>
  <si>
    <t>PROCESO AUDITADO</t>
  </si>
  <si>
    <t>SUBDIRECCION U OFICINA AUDITADA</t>
  </si>
  <si>
    <t>SIGLA</t>
  </si>
  <si>
    <t>PROCESOS RESPONSABLES DE APOYO A LA EJECUCION DE ACTIVIDADES</t>
  </si>
  <si>
    <t>PROCESO</t>
  </si>
  <si>
    <t>SUBDIRECCION U OFICINA</t>
  </si>
  <si>
    <t>GRUPO  INTERNO DE TRABAJO</t>
  </si>
  <si>
    <t>TEMATICA</t>
  </si>
  <si>
    <t>SUBTEMATICA</t>
  </si>
  <si>
    <t>RESPONSABLE DE SEGUIMIENTO DESDE PLANEACION</t>
  </si>
  <si>
    <t>FUENTE</t>
  </si>
  <si>
    <t>CÓDIGO DE ACCION EN EL TABLERO DE CONTROL</t>
  </si>
  <si>
    <t>NUMERO DE HALLAZGO</t>
  </si>
  <si>
    <t>CODIGO AUDITORIA SEGÚN PAD DE LA VIGENCIA</t>
  </si>
  <si>
    <t>AÑO VIGENCIA DEL PLAN</t>
  </si>
  <si>
    <t>HALLAZGO / BRECHA IDENTIFICADA / SITUACION IDENTIFICADA</t>
  </si>
  <si>
    <t>CAUSA</t>
  </si>
  <si>
    <t>ACTIVIDAD</t>
  </si>
  <si>
    <t>CÓDIGO DE ACCIÓN</t>
  </si>
  <si>
    <t>NOMBRE DEL INDICADOR</t>
  </si>
  <si>
    <t>FORMULA DEL INDICADOR</t>
  </si>
  <si>
    <t>META</t>
  </si>
  <si>
    <t>PRODUCTO</t>
  </si>
  <si>
    <t>FECHA INICIO</t>
  </si>
  <si>
    <t>FECHA FINAL</t>
  </si>
  <si>
    <t>FECHA DE CIERRE DE LA ACTIVIDAD</t>
  </si>
  <si>
    <t xml:space="preserve">FORMULACIÓN PLAN DE MEJORAMIENTO/ ACCIONES </t>
  </si>
  <si>
    <t>INFORMACIÓN COMPLETA DEL PLAN DE MEJORAMIENTO/ ACCIONES</t>
  </si>
  <si>
    <t>DIAS FALTANTES</t>
  </si>
  <si>
    <t>SEGUIMIENTO</t>
  </si>
  <si>
    <t>FECHA DE SEGUIMIENTO</t>
  </si>
  <si>
    <t>PENDIENTE ENVIO DE SEGUIMIENTO</t>
  </si>
  <si>
    <t>TAREAS PENDIENTES PARA EL CIERRE</t>
  </si>
  <si>
    <t>PORCENTAJE DE AVANCE</t>
  </si>
  <si>
    <t>ESTADO</t>
  </si>
  <si>
    <t>DIAS FALTANTES PARA EL VENCIMIENTO</t>
  </si>
  <si>
    <t>OPORTUNIDAD</t>
  </si>
  <si>
    <t>FECHA DE EVALUACION</t>
  </si>
  <si>
    <t>EVALUACION</t>
  </si>
  <si>
    <t>AUDITOR</t>
  </si>
  <si>
    <t>PORCENTAJE DE EFICACIA</t>
  </si>
  <si>
    <t>PORCENTAJE DE EFECTIVIDAD</t>
  </si>
  <si>
    <t>ESTADO CONTRALORIA DE BOGOTA
(Aplica para el plan de mejoramiento suscrito con la contraloria</t>
  </si>
  <si>
    <t>STATUS FINAL</t>
  </si>
  <si>
    <t>STATUS FINAL 2</t>
  </si>
  <si>
    <t>Modelo Pedagogico</t>
  </si>
  <si>
    <t>Subdirección técnica de métodos educativos y operativa</t>
  </si>
  <si>
    <t>STMEO</t>
  </si>
  <si>
    <t>Espiritualidad</t>
  </si>
  <si>
    <t>Modelo pedagogico</t>
  </si>
  <si>
    <t>estrategias de intervención</t>
  </si>
  <si>
    <t>Yuli Cristel Peña</t>
  </si>
  <si>
    <t>Plan de mejoramiento auditorias internas</t>
  </si>
  <si>
    <t>PMAI-2017-019</t>
  </si>
  <si>
    <t>No aplica</t>
  </si>
  <si>
    <t xml:space="preserve">Auditoria de gestión al proceso misional vigencia 2016 </t>
  </si>
  <si>
    <t>Se observó falta de planeación con respecto al área de Espiritualidad, toda vez que no se evidencian procedimientos documentados que den claridad en relación a las estrategias de intervención</t>
  </si>
  <si>
    <t>La acción no fue cerrada en tanto que  no se evidencian indicadores de gestión en la caracterización del proceso misional, lo que dificulta su aplicación.</t>
  </si>
  <si>
    <t>Diseñar el modelo de atención del Área de Espiritualidad, de acuerdo con la misión y la visión del instituto y las dinámicas de la estrategia y la articulación con las áreas misionales, a fin de realizar una adecuada intervención con los NNAJ</t>
  </si>
  <si>
    <t>SI</t>
  </si>
  <si>
    <t>Se evidencia avance en la formulación de indicadores y respectiva medición del año 2020, esto como solicitud de cierre de hallazgo descrito en la causa, sin embargo, no se evidencia el diseño del modelo de atención del área de Espiritualidad, actividad completa descrita.
Con indicadores presentados no corresponden a la caracterización.</t>
  </si>
  <si>
    <t>Presentar el diseño de modelo de atención del área de Espiritualidad de acuerdo a la plataforma estratégica. 
Indicadores presentes en la caracterización.</t>
  </si>
  <si>
    <t>Se evidencia la formulación de indicadores, perono el modelo de atención del área de espiritualidad. Acción vencida.</t>
  </si>
  <si>
    <t>Sulma Esperanza Avendaño M.</t>
  </si>
  <si>
    <t>INCUMPLIDA</t>
  </si>
  <si>
    <t>NO APLICA</t>
  </si>
  <si>
    <t>ABIERTA</t>
  </si>
  <si>
    <t>No se reporta avance</t>
  </si>
  <si>
    <t>ejecucion de actividades definidas</t>
  </si>
  <si>
    <t>No se evidencio el cumplimiento de la actividad propuesta que establece  el diseño del modelo de atención del Área de Espiritualidad, el cual debe estar de acuerdo con la misión, visión del instituto, las dinámicas de la estrategia y la articulación con las áreas misionales, a fin de realizar una adecuada intervención con los NNAJ. Por otra parte, si bien se tiene evidencia de la medicion de los indicadores en la vigencia 2020, esta actividad no subsana el hallazgo.</t>
  </si>
  <si>
    <t>Ingrid Acosta</t>
  </si>
  <si>
    <t xml:space="preserve">se evidencia manual operativo de espiritualidad con fecha de actualización del 15/10/2021 en el cual se establece la estrategia de atención del área de espiritualidad y el desarrollo de la estrategia en el modelo de atención.
Dentro de la estrategia de atención del área de espiritualidad se postula tres componentes que reúnen diez líneas de acción las cuales en el desarrollo de la estrategia se presenta su articulación con el modelo pedagógico.
Conforme a lo anterior se subsana la causa raíz del hallazgo y se da cumplimiento a la actividad en un 100%
</t>
  </si>
  <si>
    <t>Modelo Pedagogico - convenios</t>
  </si>
  <si>
    <t xml:space="preserve">Coordinador Convenio Baños públicos SST. </t>
  </si>
  <si>
    <t>Subdirección técnica administrativa y financiera</t>
  </si>
  <si>
    <t>STAF</t>
  </si>
  <si>
    <t>Convenios</t>
  </si>
  <si>
    <t>Seguridad y salud en el trabajo</t>
  </si>
  <si>
    <t>Extintores, Botiquines</t>
  </si>
  <si>
    <t xml:space="preserve">Adriana Botero Pinilla </t>
  </si>
  <si>
    <t>Plan de mejoramiento Contraloria de Bogota</t>
  </si>
  <si>
    <t>PMCB-2018-005</t>
  </si>
  <si>
    <t>3.4</t>
  </si>
  <si>
    <t>Inobservancia de normas vigentes relacionadas con el sistema de gestión de seguridad y salud en el trabajo en algunos baños administrados por IDIPRON, en el marco del convenio interadministrativo no 093 de 2007 suscrito con la empresa Transmilenio s.a</t>
  </si>
  <si>
    <t>Extintores que se encuentran vencidos  mayor a un (1) mes en lo que respecta a su revisión y cargue.</t>
  </si>
  <si>
    <t xml:space="preserve">Realizar un proceso de verificación tres meses antes de la fecha de vencimiento de los extintores, para alertar de maniera oportuna al área de Seuguridad y Salud en el Trabajo. </t>
  </si>
  <si>
    <t>Número total de extintores verificados / Número de extintores recargados y vigentes * 100</t>
  </si>
  <si>
    <t>Accion cerrada  en seguimiento anterior</t>
  </si>
  <si>
    <t>NO</t>
  </si>
  <si>
    <t>ESTADO "INCUMPLIDA" POR LA CB, Se reportó cumplimiento del 100 % en el seguimiento del 22/11/2021 formato F402M de la Contraloría de Bogotá.</t>
  </si>
  <si>
    <t>Carlos Andrés Guerra Jiménez</t>
  </si>
  <si>
    <t>EN EJECUCION</t>
  </si>
  <si>
    <t>PENDIENTE POR EVALUAR</t>
  </si>
  <si>
    <t>Sin reportar avance</t>
  </si>
  <si>
    <t>No</t>
  </si>
  <si>
    <t>Accion pendiente por evaluacion por parte de la OCI</t>
  </si>
  <si>
    <t>Cerrada por la CB Auditoria Desempeño 86 PAD 2022.</t>
  </si>
  <si>
    <t>Carlos Andrés Guerra</t>
  </si>
  <si>
    <t xml:space="preserve">Calidad alimentaria </t>
  </si>
  <si>
    <t>Diferencias en cantidades de alimentos</t>
  </si>
  <si>
    <t>Plan de mejoramiento personeria  de Bogota</t>
  </si>
  <si>
    <t>PMPB-2018-001</t>
  </si>
  <si>
    <t>Auditoría Externa Proyecto 1104 vigencia 2018</t>
  </si>
  <si>
    <t>No cumplen las UPI  Favorita y Santa Lucía con la Minuta (desayuno, medias nueves y almuerzo), Kardex actualizado y estado de fruver.
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t>
  </si>
  <si>
    <t>1. A pesar de que se cuenta con controles  para  la disposición, entradas y salidas, como es:  Kardex, formato para el reporte de producto no conforme A-GDH-FT-114 y formato Control y recepción de materia prima A-GLO-FT-006  no se diligencian de manera correcta o no se diligencia.
2. Debilidades en la rotación de alimentos y seguimiento de inventario.
3. Deficiencias administrativas</t>
  </si>
  <si>
    <t xml:space="preserve">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t>
  </si>
  <si>
    <t>No se cuenta con el número de radicado al momento de la revisión, tampoco se encuentra subido el memorando de radicado.
Si se encuentra planteado como acción para seguimiento es porque aún aparecen sin cerrar.</t>
  </si>
  <si>
    <t>Radicado, memorando.
se deben compartir con la OAP las evidencias entregadas a Control Interno, para dar cumplimiento a este seguimiento.</t>
  </si>
  <si>
    <t>SIN DILIGENCIAR</t>
  </si>
  <si>
    <t xml:space="preserve">NO SE REALIZO SEGUIMIENTO NI SE APORTO EVIDENCIA
</t>
  </si>
  <si>
    <t>VERONICA MUÑOZ</t>
  </si>
  <si>
    <t>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t>
  </si>
  <si>
    <t>PMPB-2018-007</t>
  </si>
  <si>
    <t>No cumplen las UPI  Perdomo, Santa Lucía y Servitá con el peso de los alimentos recibidos por el proveedor, el peso de los alimentos antes de la cocción y el uso de la gramera.
No pesan los alimentos en el momento del recibo al proveedor, en la UPI Perdomo se observó que en el pedido de proteína hizo falta 13 kilos de carne molida, en la carne de cerdo sobró 1.81 KG.
No se utiliza la gramera, así mismo se evidenció que solo se utiliza la porcionadora del arroz, debido a que para las demás porciones sería muy dispendioso hacer el pesaje respectivo como es el caso de la papa, plátano, carne molida y en general todos los alimentos.</t>
  </si>
  <si>
    <r>
      <t xml:space="preserve">Recepción de alimentos por el proveedor
1. Incumplimiento del instructivo M-RDE-PR-006 "RECEPCIÓN Y ALMACENAMIENTO
DE ALIMENTOS EN LAS UPIS"
2. No aplicación del  formato Control y recepción de materia prima A-GLO-FT-006 
</t>
    </r>
    <r>
      <rPr>
        <u/>
        <sz val="10"/>
        <rFont val="Arial"/>
        <family val="2"/>
      </rPr>
      <t xml:space="preserve">
</t>
    </r>
    <r>
      <rPr>
        <sz val="10"/>
        <rFont val="Arial"/>
        <family val="2"/>
      </rPr>
      <t xml:space="preserve">
</t>
    </r>
  </si>
  <si>
    <t>Peso de alimentos antes de la cocción:
2. Teniendo en cuenta la minuta patrón y los gramaje establecidos para los grupos de edad realizar el alistamiento de los alimentos pesando los alimentos con base en los pesos brutos establecidos. En el.momento de servido servir las porciones determinadas de peso servido</t>
  </si>
  <si>
    <t>personal de cocina</t>
  </si>
  <si>
    <t>PMPB-2018-008</t>
  </si>
  <si>
    <t>Se reitera el hallazgo que se realizó en la veeduría del año 2017, relacionado con personal de cocina que consume alimentos en las UPI.</t>
  </si>
  <si>
    <t>1.  El modelo pedagógico del IDIPRON, implica un ambiente educativo de familia y un nuevo tipo de relaciones basadas en la amistad y el afecto, los cuales son principio y método para nuestro equipo de trabajo  y que hace que se supere el clásico ambiente institucional.
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3. Existen lineamientos para la entrega de alimentos en las UPI que fueron desconocidas por los veedores de la Personería al momento de realizar el seguimiento.</t>
  </si>
  <si>
    <t>Impartir las directrices y acciones para garantizar la eficiencia, eficacia y transparencia de las actividades relacionadas con la entrega de alimento a las UPI</t>
  </si>
  <si>
    <t>No se presenta seguimiento por parte de la STAF ya que afirman esta acción corresponde a Métodos</t>
  </si>
  <si>
    <t>Presentar seguimiento al plan de mejoramiento</t>
  </si>
  <si>
    <t>Se realiza reunion el dia 18-02-2022 liderarada por la OAP para la coordinacion del cierre de los hallazgos entre STMEO, STAF y convenios</t>
  </si>
  <si>
    <t xml:space="preserve">
Subdirección de Métodos - Área Educación</t>
  </si>
  <si>
    <t>Planeacion</t>
  </si>
  <si>
    <t>Oficina asesora de planeacion</t>
  </si>
  <si>
    <t>OAP</t>
  </si>
  <si>
    <t>SIMI</t>
  </si>
  <si>
    <t>Simi</t>
  </si>
  <si>
    <t>PMAI-2018-015</t>
  </si>
  <si>
    <t>Auditoría Regular Área Educación - II semestre 2017</t>
  </si>
  <si>
    <t>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t>
  </si>
  <si>
    <t>Cambio de administración e implementación del Modelo Pedagógico
Implementación del Modelo de Educación Flexible
Orden de la Alta Dirección frente a no realizar desarrollos en el SIMI actual, todos los desarrollos sobre el SIMI 2.0
Falta de claridad por parte del equipo docente frente a los procedimientos y actividades donde cargar la información</t>
  </si>
  <si>
    <t>Diseñar y desarrollar un plan de trabajo para la construcción y desarrollo del Módudo de Educación en el SIMI</t>
  </si>
  <si>
    <t>Se evidencia formulación plan de trabajo y las actas que comprueban su ejecución.
No se cuenta con memorando de aprobación de la reformulación por parte de Control Interno.</t>
  </si>
  <si>
    <t>Desarrollo Módulo de Educación en el SIMI.
Actas de trabajo de avance.
Memorando de aprobación por parte de Control Interno a la reformulación.</t>
  </si>
  <si>
    <t>19/11(2021</t>
  </si>
  <si>
    <t>El memorando de aprobación a la reformulación fue con Rad No. 2021IE3357 con fecha 30/06/2021</t>
  </si>
  <si>
    <t>"Se observa en los soprtes el correo de operación del segundo ciclo. 
Tambien se observa proyecto nuevo SIMI Educación"</t>
  </si>
  <si>
    <t>Aunque ya se tiene el plan de trabajo es muy importante  que dentro del plan de trabajo se especifique el avance y desarrollo del plan.</t>
  </si>
  <si>
    <t xml:space="preserve">Se observa que si bien, se elaboro un plan de trabajo para la construcción y desarrollo del Módudo de Educación en el SIMI, este aun se encuentra en fase de prueba y desarrollo quedando pendiente seis (6) acividades de doce (12) que tiene el plan, asi mismo, se encuentra debilidades en la formulacion del plan toda vez que no especifica fechas de finalizacion de las actividades, no se especifica el avance y cumplimiento porcentual del desarrollo del mismo. </t>
  </si>
  <si>
    <t xml:space="preserve"> Se  evidencia  documento del plan de educación que relaciona % de avance del plan y fechas de entrega a pruebas.
Es importante tener en cuente  del proceso de desarrollo del SIMI 2.0: Con el fin de desarrollar el nuevo sistema de información misional bajo los principios de eficiencia y eficacia, el proyecto se desarrolla por ciclos, lo que quiere decir que la entidad a través de la Subdirección Técnica de Métodos Educativos y Operativa (SMTEO) prioriza los desarrollos a realizar en el respectivo ciclo, los documenta y posterior la  oficina asesora de planeación (OAP) analiza los desarrollos documentados, la priorización sugerida y se genera un plan de trabajo del ciclo a desarrollar.
A la fecha se han desarrollado dos ciclos del proyecto los cuales abarcan 21 desarrollos y está en proceso de desarrollo el tercer ciclo del proyecto que es conformado por 12 desarrollos, generando a la fecha 33 desarrollos generados o en proceso de implementación. Una vez sean entregadas las restantes solicitudes de desarrollo se realizará la planeación e implementación de los restantes ciclos del proyecto y sus respectivos desarrollos, los cuales contemplan requerimientos de educación y de otros componentes.
Solicitamos el cierre de esta acción debido a que la situacion evidenciada era que no habia un modulo activo de pedagogia, actualmente en el SIMI 2.0 contamos con un módulo asociado a pedagogia,  para el cuales se programarán futuras sesiones de trabajo en el corto plazo con funcionarios y /o contratistas que realizaran cargue de información real de los beneficiarios del instituto.
</t>
  </si>
  <si>
    <t>Responsable del Desarrollo de los formularios. 
Subdirección de Métodos - Área Educación</t>
  </si>
  <si>
    <t>PMAI-2018-016</t>
  </si>
  <si>
    <t>No existe la parametrización en SIMI de cursos de corta y larga duración, por tanto no es posible diferenciar la gestión del área por cada uno de los programas ni determinar los recursos necesarios para el desarrollo de los mismos.</t>
  </si>
  <si>
    <t>No se tiene actualizada la documentación en el Manual de Procesos y Procedimientos
Orden de la Alta Dirección frente a no realizar desarrollos en el SIMI actual, todos los desarrollos sobre el SIMI 2.0</t>
  </si>
  <si>
    <t>Se evidencia formulación plan de trabajo y las actas que comprueban su ejecución.
No se evidencia Memorando de aprobación por parte de Control Interno a la reformulación.</t>
  </si>
  <si>
    <t>Desarrollo Módulo de Educación en el SIMI, donde se diferencien los cursos de corta y larga duración y su proceso pedagógico.
Actas de trabajo de avance.
Memorando de aprobación por parte de Control Interno a la reformulación.</t>
  </si>
  <si>
    <t>"Se observa en los soprtes el correo de operación del segundo ciclo. 
Tambien se observa proyecto nuevo SIMI Educación
El hallazgo habla tambien de identificar los recursos necesarios para el desarrollo, los cuales no se evidencian en el plan de trabajo "</t>
  </si>
  <si>
    <t>"Aunque ya se tiene el plan de trabajo es muy importante  que dentro del plan de trabajo se especifique el avance y desarrollo del plan.
Especificar en el plan los recursos que se necesitan para lleva a cabo el desarrollo"</t>
  </si>
  <si>
    <t xml:space="preserve">Se observa que se tienen las actas de reunion y soportes de inicio de la segunda fase del plan, pero aun se encuentra en estado de ejecución, no se definen fechas de finalizacion ni seguimientos de avances de cumplimiento. </t>
  </si>
  <si>
    <t>Se evidencia Pantallazo del SIMI 2.0 con parametrización de cursos de corta y larga duración y Documento adicional al plan de educación con la explicación del proceso de desarrollo, el % de avance y fechas asociadas.
Se solicita  el cierre de esta acción debido a que la situacion evidenciada en su momento era que no existe la parametrización en SIMI de cursos de corta y larga duración, actualmente en el SIMI 2.0 contamos con una pametrización para cursos de corta y larga duración en el formulario de "matricula cursos informales formación tecnica talleres", para este formulario se programarán futuras sesiones de trabajo en el corto plazo con funcionarios y /o contratistas que realizaran cargue de información real de los beneficiarios del instituto.</t>
  </si>
  <si>
    <t>Todos los procesos</t>
  </si>
  <si>
    <t>Todas las subdirecciones y oficinas</t>
  </si>
  <si>
    <t>OAP
OAJ
STAF
STDH
STMEO</t>
  </si>
  <si>
    <t>Servicios administrativos</t>
  </si>
  <si>
    <t>Transporte</t>
  </si>
  <si>
    <t>Contratacion</t>
  </si>
  <si>
    <t>Supervisión e interventoría</t>
  </si>
  <si>
    <t>Ingrid Carolina Ardila Muñoz</t>
  </si>
  <si>
    <t>PMCB-2019-003</t>
  </si>
  <si>
    <t>3.1.3.2</t>
  </si>
  <si>
    <t>Debilidades en la supervisión y ejecución contractual por incoherencia de la información entre el reporte presentado por Terpel y los Boucher entregados al momento del suministro de combustible, en el marco de la Orden de Compra No 31752 de 2018</t>
  </si>
  <si>
    <t>Confusión en la revisión de los baucher por tener la misma fecha, esta información fue suministrada al auditor en el momento de la entrevista técnica sostenida antes del informe preliminar.</t>
  </si>
  <si>
    <t>Realizar revisión trimestral de la carpeta de suministro de combustible, verificando que todos los bauchers se encuentren archivados</t>
  </si>
  <si>
    <t>Acta de revisión / Revisiones proyectadas (4)*100</t>
  </si>
  <si>
    <t xml:space="preserve">De acuerdo con los soportes aportados por el proceso, se evidencia que se ha ejecutado 1 de las 4 revisiones programadas. Por lo anterior, el avance de cumplimiento es de 25%.
Se sugiere priorizar esta actividad ya que la fecha final se encuentra vencida, de lo contrario, solicitar ampliación del plazo. </t>
  </si>
  <si>
    <t>Realizar las 3 revisiones faltantes</t>
  </si>
  <si>
    <t>"Accion reportada como incumplida
Se reporta seguimiento en noviembre de 2021"</t>
  </si>
  <si>
    <t>PENDIENTE POR EVALUACION</t>
  </si>
  <si>
    <t>Pendiente por evaluacion de la OCI</t>
  </si>
  <si>
    <t>Mantenimiento de bienes</t>
  </si>
  <si>
    <t>Infraestructura</t>
  </si>
  <si>
    <t>Liquidación de contratos</t>
  </si>
  <si>
    <t>PMCB-2019-064</t>
  </si>
  <si>
    <t>3.2.2.1</t>
  </si>
  <si>
    <t>Hallazgo Administrativo con Presunta Incidencia Disciplinaria por la no liquidación del Contrato No 1352 de 2017.</t>
  </si>
  <si>
    <t>La no liquidación Contrato de Suministro No.1352 de 2017, con Gas Gombel S.A. E.S.P</t>
  </si>
  <si>
    <t>Radicar la certificación final de cumplimiento y los documentos requeridos para realizar el trámite de liquidación del Contrato de Suministro No. 1352 de 2017 por parte de la Oficina compentente</t>
  </si>
  <si>
    <t xml:space="preserve">Liquidación de contrato </t>
  </si>
  <si>
    <t xml:space="preserve">Si bien el proceso informa en el seguimiento que se adjuntaron los documentos requeridos  para  la liquidación del contrato, para este seguimiento solo se pudo evidenciar el acta de liquidación por mutuo acuerdo para el mencionado contrato.
La actividad se encuentra finalizada.
</t>
  </si>
  <si>
    <r>
      <t xml:space="preserve">"Se Evidencia que la actividad se encuentra vencida
Se verifica en los soportes adjuntos Memorando 2019IE11211 - entrega acta de liquidación de mutuo acuerdo: Memorando del supervisor del contrato No. 1352 de 2017, certificación final de cumplimiento del contrato 1352 de 2017, ultimo pago del contrato 1352 de 2017, acta de liquidación de mutuo acuerdo contrato 1352 de 2017, actas de fenecimiento de los años 2018 y 2019, solicitud de liberación de Pasivo Cto. 1352 de 2017 y memorando 2020IE4361 del 2 de julio de 2020.
Se solicia a la OCI el cierre preliminar del Hallazgo, ya que se evidencia que cumple con la actividad propuesta."
</t>
    </r>
    <r>
      <rPr>
        <b/>
        <i/>
        <sz val="11"/>
        <color theme="1"/>
        <rFont val="Calibri"/>
        <family val="2"/>
        <scheme val="minor"/>
      </rPr>
      <t>Accion reportada en primser semestre de 2021</t>
    </r>
  </si>
  <si>
    <t>La actividad se encuentra por evaluación Por la Oficina de Control Interno</t>
  </si>
  <si>
    <t>No aplica ya que el cumplimiento es del 100%</t>
  </si>
  <si>
    <t>PMPB-2019-001</t>
  </si>
  <si>
    <t>PERSONERÍA DE BOGOTÁ Proyecto 1104 "Distrito Jóven"</t>
  </si>
  <si>
    <t>Acción repetida con la PMPB-2018-001, por lo tanto. Se deja al 100%</t>
  </si>
  <si>
    <t>Accion reportada en seguimiento anterior</t>
  </si>
  <si>
    <t>No hay evidencia que permita verificar que se reforzaron las visitas de acompañamiento periódicas a las UPIS para verificar inventario de alimentos y seguimiento a los controles establecidos</t>
  </si>
  <si>
    <t>NAVIS ALBERTO FLOREZ LEON</t>
  </si>
  <si>
    <t>PMPB-2019-002</t>
  </si>
  <si>
    <t xml:space="preserve">2.Informar  vía correo electrónico al Economato de los inconvenientes presentados en las entregas de los alimentos por parte del proveedor, el mismo día de ocurrencia, adjuntando formato para el reporte de producto no conforme A-GDH-FT-114.
</t>
  </si>
  <si>
    <t xml:space="preserve"> acción repetida con la PMPB-2018-002, por lo tanto. Se deja al 100%</t>
  </si>
  <si>
    <t>No hay evidencia de correo electrónico al Economato</t>
  </si>
  <si>
    <t>PMPB-2019-003</t>
  </si>
  <si>
    <t>3. Suplir alimentos de las minutas establecidas por otros disponibles, previa concertación con las nutricionistas del Instituto e informar a las Upis registrando la evidencia en el formato novedades al ciclo de menús M-MSD-FT-020.</t>
  </si>
  <si>
    <t>acción repetida con la PMPB-2018-003, por lo tanto. Se deja al 100%</t>
  </si>
  <si>
    <t xml:space="preserve">No hay evidencia que permita verificar el cumplimiento de la actividad </t>
  </si>
  <si>
    <t>Buenas practicas de manufactura</t>
  </si>
  <si>
    <t>PMPB-2019-004</t>
  </si>
  <si>
    <t>No cumple la UPI Perdomo con la rotulación de productos.
No cumplen las UPI  Perdomo, Santa Lucía y Servitá con el Manual de buenas prácticas de manufactura.</t>
  </si>
  <si>
    <t>1. Los productos almacenados no se encuentran rotulados.
2. Deficiencias administrativas
3. No aplicación del instructivo de Almacenamiento de alimentos M-RDE-IN-010</t>
  </si>
  <si>
    <t xml:space="preserve">1. Realizar visitas de acompañamiento técnico periódicas a las UPIS para verificar el cumplimiento a la Buenas Prácticas de Manufactura y registrar la evidencia en el formato M-MSD-FT-019 "ACTA 
VISITA DE ACOMPAÑAMIENTO Y ASESORÍA TÉCNICA EN BUENAS PRÁCTICAS DE MANUFACTURA A LOS SERVICIOS DE ALIMENTACIÓN                                                                                                                                                                                                                              </t>
  </si>
  <si>
    <t>acción repetida con la PMPB-2018-004, por lo tanto. Se deja al 100%</t>
  </si>
  <si>
    <t>No hay evidencias donde se pueda determinar visitas de acompañamiento técnico en buenas practicas de manofactura en servicios de alimentación</t>
  </si>
  <si>
    <t>PMPB-2019-005</t>
  </si>
  <si>
    <t>2. Realizar seguimiento al cumplimiento de  los compromisos generados en las visitas de acompañamiento técnico.</t>
  </si>
  <si>
    <t>acción repetida con la PMPB-2018-005, por lo tanto. Se deja al 100%</t>
  </si>
  <si>
    <t>No hay evidencias donde se pueda determinar visitas de acompañamiento técnico.</t>
  </si>
  <si>
    <t>PMPB-2019-006</t>
  </si>
  <si>
    <r>
      <rPr>
        <u/>
        <sz val="10"/>
        <rFont val="Arial"/>
        <family val="2"/>
      </rPr>
      <t>Recepción de alimentos por el proveedor</t>
    </r>
    <r>
      <rPr>
        <sz val="10"/>
        <rFont val="Arial"/>
        <family val="2"/>
      </rPr>
      <t xml:space="preserve">
1. Incumplimiento del instructivo M-RDE-PR-006 "RECEPCIÓN Y ALMACENAMIENTO
DE ALIMENTOS EN LAS UPIS"
2. No aplicación del  formato Control y recepción de materia prima A-GLO-FT-006 
</t>
    </r>
    <r>
      <rPr>
        <u/>
        <sz val="10"/>
        <rFont val="Arial"/>
        <family val="2"/>
      </rPr>
      <t xml:space="preserve">
</t>
    </r>
    <r>
      <rPr>
        <sz val="10"/>
        <rFont val="Arial"/>
        <family val="2"/>
      </rPr>
      <t xml:space="preserve">
</t>
    </r>
  </si>
  <si>
    <t xml:space="preserve">Recepción de alimentos por el proveedor:
1. Reforzar mediante una capacitación a cada una de las UPI el instructivo M-RDE-PR-006 "RECEPCIÓN Y ALMACENAMIENTO
DE ALIMENTOS EN LAS UPIS" y formato Control y recepción de materia prima A-GLO-FT-006 
</t>
  </si>
  <si>
    <t>acción repetida con la PMPB-2018-006, por lo tanto. Se deja al 100%</t>
  </si>
  <si>
    <t>No hay sustento en evidencias que pueda determinar que se realizaron capacitaciones en recibo de alimentos y de materias primas</t>
  </si>
  <si>
    <t>PMPB-2019-007</t>
  </si>
  <si>
    <t>acción repetida con la PMPB-2018-007, por lo tanto. Se deja al 100%</t>
  </si>
  <si>
    <t xml:space="preserve">No hay sustento en evidencias que permitan establecer el cumplimiento de la acción donde se verifique que se intervino en el manejo de pesajes de alimentos. </t>
  </si>
  <si>
    <t>PMPB-2019-008</t>
  </si>
  <si>
    <t>Observadas las evidencias no se idetifican acciones que concreten el impartir las directrices y acciones para garantizar la eficiencia, eficacia y transparencia de las actividades relacionadas con la entrega de alimento a las UPI</t>
  </si>
  <si>
    <t>Cumplimiento de horario en aulas de clase</t>
  </si>
  <si>
    <t>PMPB-2019-009</t>
  </si>
  <si>
    <t>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
No se evidencia plan de contingencia en pro de la formación de los participantes del proyecto.</t>
  </si>
  <si>
    <t xml:space="preserve">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t>
  </si>
  <si>
    <t>Oficializar un documento en el Instituto por parte de Pedagogia que permite dar claridad acerca de las actividades academicas y démas intervenciones de la SE3 en las Unidades de Proteccion Integrales.</t>
  </si>
  <si>
    <t>proceso de seguimiento al egreso de los NNAJ retirados del IDIPRON</t>
  </si>
  <si>
    <t>PMPB-2019-0010</t>
  </si>
  <si>
    <t xml:space="preserve">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t>
  </si>
  <si>
    <t xml:space="preserve">1. Fallas técnicas en el sistemas de información misional SIMI, lo que afectó la entrega oportuna de la información al ente de control
</t>
  </si>
  <si>
    <t>Solicitar al área de Sociolegal informe periodicos a cerca de los seguimientos  al egreso de los NNAJ, a fin de llevar la información actualizada y prestar de manera oportuna a los entes de control externo cuando se requiera</t>
  </si>
  <si>
    <t>Fallas estructurales UPIS y sedes</t>
  </si>
  <si>
    <t>PMPB-2019-0012</t>
  </si>
  <si>
    <t>Informe de Seguimiento Revisión a la Gestión Púbica ejercida por el IDIPRON en el Marco del Proyecto 1106 'Espacios de Integración Social' 1106 - Septiembre 2019</t>
  </si>
  <si>
    <t xml:space="preserve">UPI LA VEGA “Aun presenta graves diagnósticos en su infraestructura toda vez que no se ha realizado la correspondiente intervención en pro de reparar el estado de estas estructuras, por lo anterior, este espacio refiere el coordinador de la unidad, que no está siendo utilizado para ninguna actividad por parte de los participantes del proyecto, sin embargo, durante la visita administrativa se observó que se utiliza el área de lavandería, el cual se encuentra en alto grado de deterioro de infraestructura” (página 6 - 7) </t>
  </si>
  <si>
    <t xml:space="preserve">Falta de consultoria que determine las intervencones necesarias para estabilizacion de edificacion </t>
  </si>
  <si>
    <t xml:space="preserve"> 
Una vez se obtenga el resultado de la consultoria mediante el contrato N° 0563/2018, que se desarrollando actualmente, la Alta Direccion debe definir las acciones de intervencion a realizar.</t>
  </si>
  <si>
    <t xml:space="preserve">
Se adjunta el radicado de la solicitud de prorroga del contrato de consultoría, y los informes de mantenimiento de la UPI La Vega del primer semestre 2020, no obstante lo anterior aun no se ha adelantado la acción formulada.
Se evidencia por parte de la OAP que la actividad se encuentra vencida, es importante realizar las actividades que aseguren su cierre o solicitar una ampliacion de la fecha de la actividad</t>
  </si>
  <si>
    <t>Al termino de la finalización del contrato de consultoría, la Alta Dirección y el proceso de Mantenimiento de bienes definirán las las acciones de intervención pertinentes.</t>
  </si>
  <si>
    <t>"Se Evidencia que la actividad se encuentra vencida
Se revisan los soportes de adjuntos y se evidencia prorroga de la consultoria contrato N° 0563/2018
la actividad aun se encuentra en ejecución "</t>
  </si>
  <si>
    <t>la acción indica “Una vez se obtenga el resultado de la consultoría mediante el contrato N° 0563/2018, que se desarrollando actualmente, la Alta Dirección debe definir las acciones de intervención a realizar."; la acción se encuentra vencida conforme al plan de mejoramiento formulado, sin embargo, se observa prórroga del contrato 0563/2018, hasta el 29 de marzo del 2022.</t>
  </si>
  <si>
    <t xml:space="preserve">Carlos Andrés Guerra </t>
  </si>
  <si>
    <t>Pendiente que la Alta Direccion debe definir las acciones de intervencion a realizar.</t>
  </si>
  <si>
    <t>Mantenimiento de sedes y UPIS</t>
  </si>
  <si>
    <t>PMPB-2019-0013</t>
  </si>
  <si>
    <t>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t>
  </si>
  <si>
    <t xml:space="preserve">Vestustes de la edificacion, clima y falta de mantenimiento en muchos años </t>
  </si>
  <si>
    <t>Realizar el mantenimiento correctivo para atender las observaciones generadas.</t>
  </si>
  <si>
    <t xml:space="preserve">
Se adjunta el radicado de la solicitud de prorroga del contrato de consultoría.
Se anexa los informes de  actividades de mantenimientos preventivos y correctivos realizados en la UPI La Vega, en el primer semestre de 2020.
Teniendo en cuenta que en el avance, el proceso menciona que depende de los resultados de la consultoría para la realización del mantenimiento correctivo, la acción no se ha realizado. 
Se evidencia por parte de la OAP que la actividad se encuentra vencida, es importante realizar las actividades que aseguren su cierre o solicitar una ampliacion de la fecha de la actividad</t>
  </si>
  <si>
    <t>"Se Evidencia que la actividad se encuentra vencida
Se revisan los soportes de adjuntos y se evidencia prorroga de la consultoria 
la actividad aun se encuentra en ejecución "</t>
  </si>
  <si>
    <t>En las evidencias, se aporta la prórroga del contrato 0563/2018, ahora bien, en la accion no se establecio un mantenimieto ligado al contrato nombrado, no se observa avance en las acciones de mantenimiento de la UPI  la vega.</t>
  </si>
  <si>
    <t>infraestructura</t>
  </si>
  <si>
    <t>PMPB-2019-0014</t>
  </si>
  <si>
    <t>“Se observó que los pupitres y salones están deteriorados y abandonados” (página 8)</t>
  </si>
  <si>
    <t xml:space="preserve">Baja apropiación de los niños, niñas, adolescentes de los diferentes espacios. Bajo cuidado de los diferentes bienes muebles </t>
  </si>
  <si>
    <t>Realizar diagnóstico de necesidades de pupitres para los salones</t>
  </si>
  <si>
    <t xml:space="preserve">No se presenta seguimiento  </t>
  </si>
  <si>
    <t>"Se Evidencia que la actividad se encuentra vencida
Se revisan los soportes de adjuntos y se evidencia correo enviado desde la STAF solicitando información sobre el hallazgo a la Subdireeción de Métodos 
La actividad aun se encuentra en ejecución."</t>
  </si>
  <si>
    <t>Este accion no presenta avances</t>
  </si>
  <si>
    <t>Se evdencia memorandos radicados 2019IE6222 del 03-07-2019, 2019IE7874 del 28-08-2019, 2019IE10233 del 20-11-2019, 2019IE11233 del 27-12-2019, mediante los cuales la STMEO envia a la OCI reporte y soporte de acciones del plan de mejoramiento de la Informe de Seguimiento Revisión a la Gestión Púbica ejercida por el IDIPRON en el Marco del Proyecto 1106 'Espacios de Integración Social' 1106 - Septiembre 2019,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t>
  </si>
  <si>
    <t>Concepto técnico de bomberos</t>
  </si>
  <si>
    <t>PMPB-2019-0017</t>
  </si>
  <si>
    <t>“Ninguna de las UPI visitadas cuentan con concepto técnico de bomberos, lo cual es reiterativo de acuerdo con las recomendaciones emanadas del informe de la revisión efectuada en junio de 2018.”</t>
  </si>
  <si>
    <t xml:space="preserve">Vestustes de la edificacion y falta de presupuesto para actualizacion  de la infraestructura a cumplimiento de normatividad vigente </t>
  </si>
  <si>
    <t>Establecer contacto con el Cuerpo de Bomberos, para solicitar la visita y determinar las acciones a seguir para la consecucion del concepto tecnico favorable de Bomberos.</t>
  </si>
  <si>
    <t>Se evidencia por parte de la OAP que la actividad se encuentra vencida.
Se adjunta evidencia de los 20 diagnosticos de accesibilidad 2021, la cual sirve como herramienta de valoración del estado actual de las unidades del IDIPRON
Se evidencia por parte de la OAP que la actividad se encuentra vencida, es importante realizar las actividades que saseguren su cierre o solicitar una ampliacion de la fecha de la actividad</t>
  </si>
  <si>
    <t>Consulta de requerimientos y concepto tecnico por parte de Bomberos</t>
  </si>
  <si>
    <t>"Se Evidencia que la actividad se encuentra vencida
Al verificar soportes adjuntos se evidencia 23 diagnosticos de accesibilidad 2021, la cual sirve como herramienta de valoración del estado actual de las unidades del IDIPRON
La actividad aun se encuentra en ejecución."</t>
  </si>
  <si>
    <t>En la evidencia aportada no se observa concepto por parte de bomberos para las unidades</t>
  </si>
  <si>
    <t>Se Evidencia que la actividad se encuentra vencida
No se evidencia concepto técnico favorable del cuerpo de Bomberos, con el fin de darles cumplimiento a al actividad propuesta para el cierre del hallazgo.</t>
  </si>
  <si>
    <t>Pendiente,  concepto tecnico favorable del cuerpo de Bomberos.</t>
  </si>
  <si>
    <t>Licencias de construcción</t>
  </si>
  <si>
    <t>PMPB-2019-0018</t>
  </si>
  <si>
    <t>(…) “El 80% de las UPI visitadas no cuentan con licencia de construcción, lo cual es reiterativo de acuerdo con lo evidenciados en la veeduría, la única UPI que cuenta con este documento es Santa Lucía”</t>
  </si>
  <si>
    <t>Falta de presupuesto para actualizacion  de las licencias corespondientes para la  infraestructura</t>
  </si>
  <si>
    <t>Establecer con la Alta Direccion, las unidades con las cuales se continuara con el proceso de obtencion de licencia.</t>
  </si>
  <si>
    <t>Si bien el proceso adjunta las licencias de construcción de las UPIS Favorita, Bosa, OASIS, Santa Lucia y Perdomo, es importante que se documente si se cumplio con la actividad propuesta que fue "Establecer con la Alta Direccion, las unidades con las cuales se continuara con el proceso de obtencion de licencia." Si se cuenta con evidencia que permita determinar si se estableció con la alta dirección las unidades en las cuales se continuará con el proceso de obtención de licencia con el fin de poder medir y hacer seguimiento al cumplimiento de la actividad.
Se evidencia por parte de la OAP que la actividad se encuentra vencida, es importante realizar las actividades que saseguren su cierre o solicitar una ampliacion de la fecha de la actividad</t>
  </si>
  <si>
    <t>A la espera del resultado de la consultoria para la obtención de las licencias de las Upis de Perdomo, Oasis, San Francisco, la 27.</t>
  </si>
  <si>
    <t>"Se Evidencia que la actividad se encuentra vencida.
Al verificar el proceso no adjunta información de avance."</t>
  </si>
  <si>
    <t>En las evidencias solo se observa 5 licencias de construcción, es importante dar urgente solución a las licencias que faltan -acción vencida</t>
  </si>
  <si>
    <t>Se Evidencia que la actividad se encuentra vencida
Se evidencia acta de reunión del proceso verificando licencias de contrucción a la fehca no se a establecido con la Alta Direccion, las unidades con las cuales se continuara con el proceso de obtencion de licencia.</t>
  </si>
  <si>
    <t>PMPB-2019-0019</t>
  </si>
  <si>
    <t>(…) “Las instalaciones de la UPI La Vega se encuentra en el mismo estado en la veeduría realizadas en el año 2018, los unicos arreglos que se observaron fueron pintura, muro y la piscina se encuentra en funcionamiento.”</t>
  </si>
  <si>
    <t>Vestustes de la edificacion, clima y falta de mantenimiento en muchos años y fectaciones por moovimientos del terrreno</t>
  </si>
  <si>
    <t>Una vez se obtenga el resultado de la consultoria mediante el contrato N° 0563/2018, que se desarrollando actualmente, la Alta Direccion debe definir las acciones de intervencion a realizar..</t>
  </si>
  <si>
    <t>Se adjunta el radicado de la solicitud de prorroga del contrato de consultoría.
Se anexa los informes de  actividades de mantenimientos preventivos y correctivos realizados en la UPI La Vega, en el primer semestre de 2020.
Se evidencia por parte de la OAP que la actividad se encuentra vencida, es importante realizar las actividades que saseguren su cierre o solicitar una ampliacion de la fecha de la actividad</t>
  </si>
  <si>
    <t>la acción indica “Una vez se obtenga el resultado de la consultoría mediante el contrato N° 0563/2018, que se desarrollando actualmente, la Alta Dirección debe definir las acciones de intervención a realizar."; la acción se encuentra vencida conforme al plan de mejoramiento formulado, sin embargo, se observa prórroga del contrato 0563/2018, hasta el 29 de marzo del 2022</t>
  </si>
  <si>
    <t>Area educación</t>
  </si>
  <si>
    <t>Desescolarizacion y resistencia al modelo de educacion tradicional</t>
  </si>
  <si>
    <t>PMPB-2019-0022</t>
  </si>
  <si>
    <t>Proyecto de inversión 971</t>
  </si>
  <si>
    <t xml:space="preserve">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t>
  </si>
  <si>
    <t>No reportaron evidencias para este seguimiento</t>
  </si>
  <si>
    <t>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t>
  </si>
  <si>
    <t>PMPB-2019-0023</t>
  </si>
  <si>
    <t xml:space="preserve">Fallas técnicas en el sistemas de información misional SIMI, lo que afectó la entrega oportuna de la información al ente de control
</t>
  </si>
  <si>
    <t>Controles relacionados con los alimentos</t>
  </si>
  <si>
    <t>PMPB-2019-0024</t>
  </si>
  <si>
    <t>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t>
  </si>
  <si>
    <t>No esta evidenciado el tiempo de diligenciamiento  del kardex. 
Existen  debilidades en la oportunidad del diligenciamiento .</t>
  </si>
  <si>
    <t>* Revisar y ajustar el procedimiento ABASTECIMIENTO DE ALIMENTOS CENTRO DE ACOPIO CÓDIGO A-GDH-PR-006 por parte del  Economato donde se especifique los tiempos de diligenciamento del kardex para los servicios de alimentación de las unidades.
* Realizar 10 seguimientos  por parte del Economato frente al diligenciamiento oportuno del Kardex en los Servicios de alimentación de las Unidades de Protección Integral.</t>
  </si>
  <si>
    <t>PMPB-2019-0025</t>
  </si>
  <si>
    <t xml:space="preserve">
Durante la recepción de los alimentos en el formato correspondiente no se especifica de manera correcta el excedente de las cantidades minimas recibidas
Falta regularidad en la calibración de basculas</t>
  </si>
  <si>
    <t xml:space="preserve">* Revisar y ajustar el procedimiento RECEPCIÓN ALMACENAMIENTO, PREPARACIÓN Y DISTRIBUCIÓN DE ALIMENTOS EN LAS UPIS, CODIGO M-MSD-PR-004  por parte de Calidad Alimentaria con el fin de relacionar dentro de los formatos asociados  el  peso exacto de los productos recibidos (cifras no significativas).
</t>
  </si>
  <si>
    <t>Area Infraestructura</t>
  </si>
  <si>
    <t>PMPB-2019-0026</t>
  </si>
  <si>
    <t>* Realizar en forma semestral mantenimiento y  calibración de las basculas y grameras.</t>
  </si>
  <si>
    <t>minuta patron</t>
  </si>
  <si>
    <t>PMPB-2019-0027</t>
  </si>
  <si>
    <t>Se evidencia que no se cumple la minuta patrón excepto la unidad de Normandía, en algunas ocasiones se cambian los productos por falta de existencia en mercancía, por que el producto en proteínas está próximo a vencerse o por sobre maduración</t>
  </si>
  <si>
    <t>No se encuentra documentada la linea técnica frente al componente nutricional relacionado a los intercambios aprobados en las minutas.</t>
  </si>
  <si>
    <t>* Crear  y socializar documento interno por parte del equipo de nutrición donde se especifiquen los lineamientos del componente nutricional de acuerdo a las necesidades de los NNAJ y dinámicas del instituto.
* Realizar en forma mensual  seguimiento por parte de Nutrición   al diligenciamiento oportuno del formato NOVEDADES AL CICLO DE MENUS M-MSD-FT-020.</t>
  </si>
  <si>
    <t>PMPB-2019-0028</t>
  </si>
  <si>
    <t>En ninguna de las UPI se hace uso de la gramera, se sirven porciones más grandes o más pequeñas de lo estipulado en la minuta patrón.</t>
  </si>
  <si>
    <t>Debilidad en el manejo de la gramera y estandarización de porciones</t>
  </si>
  <si>
    <t xml:space="preserve">* Reforzar mediante capacitación práctica en manejo de grameras y estandarización de porciones por parte del equipo de nutrición.
</t>
  </si>
  <si>
    <t>PMPB-2019-0029</t>
  </si>
  <si>
    <t>Se evidencia que en las unidades de Normandía y en el CAE, consumen los alimentos los facilitadores y los NNAJ, en las unidades restantes, todo el personal que trabaja en la UPI consume los alimentos que son preparados para los NNAJ.</t>
  </si>
  <si>
    <t>falta una directriz frente al consumo de alimentos .</t>
  </si>
  <si>
    <t>* Emitir una adirectriz frente al consumo de alimentos en las Unidades de Proteccion Integral.</t>
  </si>
  <si>
    <t>PMPB-2019-0030</t>
  </si>
  <si>
    <t>Ninguna UPI cuenta con concepto técnico de bomberos, las unidades Florida, Edén, San Francisco, y Arcadia no poseen concepto higiénico sanitario de la Secretaría de Salud o quien haga sus veces.</t>
  </si>
  <si>
    <t>Falta de concepto igiénico sanitario de la Secretaría de Salud</t>
  </si>
  <si>
    <t xml:space="preserve">1. Hacer la inscripción de los servicios de cocina de las UPI ante la Secretaria de Salud de Bogotá, Cundinamarca y  Tolima. 
 </t>
  </si>
  <si>
    <t>Gestion Contractual</t>
  </si>
  <si>
    <t>Oficina asesora juridica</t>
  </si>
  <si>
    <t>OAJ</t>
  </si>
  <si>
    <t>Adquisiciones</t>
  </si>
  <si>
    <t>riesgos de contratacion</t>
  </si>
  <si>
    <t xml:space="preserve">Catalina Cárdenas Martínez </t>
  </si>
  <si>
    <t>Plan de mejoramiento Veeduria de Bogota</t>
  </si>
  <si>
    <t>PMVD-2019-001</t>
  </si>
  <si>
    <t>20195003339900010E</t>
  </si>
  <si>
    <t>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t>
  </si>
  <si>
    <t>Sin informacion</t>
  </si>
  <si>
    <t>no aplica</t>
  </si>
  <si>
    <t>SE DEBE FORMULAR EL PLAN DE MEJORAMIENTO PARA ESTE HALLAZGO.
EN CASO DE HABER FORMULADO PLAN DE MEJORAMIENTO, SE DEBERÁ CONSULTAR CON LA OFICINA DE CONTROL INTERNO Y REVISAR SI EL PLAN FUE APROBADO.</t>
  </si>
  <si>
    <t>Formular Plan de Mejoramiento</t>
  </si>
  <si>
    <t>PENDIENTE FORMULAR PLAN DE MEJORAMIENTO</t>
  </si>
  <si>
    <t>Pendiente reportar acciones que muestren que subsano la situacion identificada</t>
  </si>
  <si>
    <t>Reportar acciones</t>
  </si>
  <si>
    <t xml:space="preserve">* Si bien el proceso expresa que no cuenta con la información del hallazgo, desde la Oficina de Planeación y la Oficina de Control Interno se les comparte los hallazgos y codigos del mismo donde se pueda consultar.
*A pesar de que el proceso no desribe los avances y soportes, si se adjuntan evidencias a la carpeda del Share Point, por lo cual se recomienda que se describan los soportes en este formato.
* Revisando los soportes suministrados por el proceso, las cuales son dos actas de audiencias de estimación, tipificación y asignación de riesgos y aclaración de pliegos definitivos; con fechas del 18 de marzo y 26 de abril del 2021. </t>
  </si>
  <si>
    <t>De acuerdo con las actividades establecidas queda pendiente informar a la Veeduria Distrital las acciones tomadas en los Comités y remitir copia de las mismas.</t>
  </si>
  <si>
    <t>Contratación y Adquisiciones</t>
  </si>
  <si>
    <t>Capacitaciones</t>
  </si>
  <si>
    <t>PMVD-2019-002</t>
  </si>
  <si>
    <t xml:space="preserve">2. Impartir instrucciones a la Oficina Jurídica para que en un lapso de tiempo no mayor a tres (3) meses se capacite a los funcionarios y contratistas de la entidad sobre los procedimientos que aplican para los procesos de contratación, así:
001 LICITACIÓN PÚBLICA A-GCO-PR-001 
002 SUBASTA INVERSA A-GCO-PR-002 
003 PLAN ANUAL DE ADQUISICIONES A-GCO-PR-003 
004 CONCURSO DE MÉRITOS ABIERTO A-GCO-PR-004 
005 CONTRATACIÓN DIRECTA ADQUISICIÓN DE BIENES Y SERVICIOS- A-GCO-PR-005 
006 SELECCIÓN ABREVIADA DE MENOR CUANTÍA A-GCO-PR-006 
007 MÍNIMA CUANTÍA A-GCO-PR-007 
008 LIQUIDACIÓN CONTRACTUAL A-GCO-PR-008 
009 ADQUISICIÓN DE INMUEBLES POR CONTRATACIÓN DIRECTA A-GCO-PR-009 
010 EJECUCIÓN CONTRATO FIRMA COMISIONISTA A-GCO-PR-010 
011 CONTRATACIÓN DE FIRMA COMISIONISTA A-GCO-PR-011 
012 CONVENIO INTERADMINISTRATIVO A-GCO-PR-012 
013 CONTRATACIÓN CON ENTIDADES SIN ÁNIMO DE LUCRO Y DE RECONOCIDA IDONEIDAD A-GCO-PR-013 
014 LEGALIZACIÓN Y MODIFICACIÓN CONTRACTUAL A-GCO-PR-014 
015 CONTRATACIÓN DE PRESTACIÓN DE SERVICIOS PROFESIONALES Y DE APOYO A LA GESTIÓN A-GCO-PR-015
016 MANUAL DE CONTRATACIÓN - A-GCO-MA-002, versión 7
017 MANUAL DE SUPERVISIÓN E INTERVENTORÍA - A-GCO-MA-001, versión 7
Una vez se haya cumplido con lo solicitado, la oficina jurídica deberá informar de las acciones adelantadas a la Veeduría Distrital y remitir copia de las evidencias como los listados de asistencia, presentaciones y nombre de los capacitadores.
</t>
  </si>
  <si>
    <t>* Si bien el proceso expresa que no cuenta con la información del hallazgo, desde la Oficina de Planeación y la Oficina de Control Interno se les comparte los hallazgos y codigos del mismo donde se pueda consultar.
*A pesar de que el proceso no desribe los avances y soportes, si se adjuntan evidencias a la carpeda del Share Point, por lo cual se recomienda que se describan los soportes en este formato.
* Revisando los soportes se anexan cuatro mesas de trabajo. 
- Acta de capacitación comites estructuradores y estudios previos con anexos
- Buenas practicas en contratación
- Capacitación manual de contratación con anexos
- Capacitaciónes contratación estatal
De acuerdo a los soportes solo un acta de reunión evidencia la socialización de los procedimientos nombrados en el hallazgo.</t>
  </si>
  <si>
    <t>Queda pendiente la socialización de los siguientes documentos por parte de la OAJ a los funcionarios y contratistas:
001 LICITACIÓN PÚBLICA A-GCO-PR-001 
002 SUBASTA INVERSA A-GCO-PR-002 
003 PLAN ANUAL DE ADQUISICIONES A-GCO-PR-003 
004 CONCURSO DE MÉRITOS ABIERTO A-GCO-PR-004 
005 CONTRATACIÓN DIRECTA ADQUISICIÓN DE BIENES Y SERVICIOS- A-GCO-PR-005 
006 SELECCIÓN ABREVIADA DE MENOR CUANTÍA A-GCO-PR-006 
007 MÍNIMA CUANTÍA A-GCO-PR-007 
008 LIQUIDACIÓN CONTRACTUAL A-GCO-PR-008 
009 ADQUISICIÓN DE INMUEBLES POR CONTRATACIÓN DIRECTA A-GCO-PR-009 
010 EJECUCIÓN CONTRATO FIRMA COMISIONISTA A-GCO-PR-010 
011 CONTRATACIÓN DE FIRMA COMISIONISTA A-GCO-PR-011 
012 CONVENIO INTERADMINISTRATIVO A-GCO-PR-012 
013 CONTRATACIÓN CON ENTIDADES SIN ÁNIMO DE LUCRO Y DE RECONOCIDA IDONEIDAD A-GCO-PR-013 
014 LEGALIZACIÓN Y MODIFICACIÓN CONTRACTUAL A-GCO-PR-014 
015 CONTRATACIÓN DE PRESTACIÓN DE SERVICIOS PROFESIONALES Y DE APOYO A LA GESTIÓN A-GCO-PR-015
017 MANUAL DE SUPERVISIÓN E INTERVENTORÍA - A-GCO-MA-001, versión 7</t>
  </si>
  <si>
    <t>PMVD-2019-003</t>
  </si>
  <si>
    <t xml:space="preserve">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t>
  </si>
  <si>
    <t>* Si bien el proceso expresa que no cuenta con la información del hallazgo, desde la Oficina de Planeación y la Oficina de Control Interno se les comparte los hallazgos y codigos del mismo donde se pueda consultar.
*A pesar de que el proceso no desribe los avances y soportes, si se adjuntan evidencias a la carpeda del Share Point, por lo cual se recomienda que se describan los soportes en este formato.
* Se evidencia que desde la Oficina Asesora Jurídica y Gestión documental se realiza un mesa de trabajo en donde expone los temas relacionados con archivistica y conservación documental a todos los supervisores y apoyos a la supervisión.</t>
  </si>
  <si>
    <t>Queda pendiente enviar las evidencias de esta mesa de trabajo a la Veeduria distrital de acuerdo a lo estiputal en el hallazo</t>
  </si>
  <si>
    <t>Publicación SECOP</t>
  </si>
  <si>
    <t>PMVD-2019-004</t>
  </si>
  <si>
    <t>4. Implementar las acciones y procedimientos del caso para que todas las publicaciones de documentos contractuales en los procesos de selección, en especial los de respuesta a las observaciones de los proponentes, se realicen dentro de los tres (3) días tal como lo indica el artículo 2.2.1.1.1.7.1 del Decreto 1082 de mayo 26 de 2015.</t>
  </si>
  <si>
    <t>* Si bien el proceso expresa que no cuenta con la información del hallazgo, desde la Oficina de Planeación y la Oficina de Control Interno se les comparte los hallazgos y codigos del mismo donde se pueda consultar.
*A pesar de que el proceso no desribe los avances y soportes, si se adjuntan evidencias a la carpeda del Share Point, por lo cual se recomienda que se describan los soportes en este formato.
* De acuerdo a los soportes que se adjuntan (Documento respuesta a observaciones al pliego definitivo y Resolución de apertura 285 de 2021) no corresponden a lo solicitado desde el hallazgo.</t>
  </si>
  <si>
    <t>El artículo 2.2.1.1.1.7.1 del Decreto 1082 de mayo 26 de 2015 que se menciona en el hallazgo habla sobre la Publicación en SECOP los documentos del proceso y los actos administrativos del proceso de contratación, dentro de los tres días siguientes a su expedición.
Por lo anterior se debera crear o actualizar un procedimiento en donde se especifique el paso a paso para la publicación de los documentos mencionado en el decreto en la plataforma SECOP</t>
  </si>
  <si>
    <t>Irregularidades de funcionarios en la contratación</t>
  </si>
  <si>
    <t>PMVD-2019-005</t>
  </si>
  <si>
    <t>Investigación Sumaria Veeduría Distrital Posibles irregularidades en la adjundicación de la licitación pública</t>
  </si>
  <si>
    <t>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t>
  </si>
  <si>
    <t xml:space="preserve">Se adjunta las actas de reunión de Audiencias de asignación de riesgos con fechas del  18 de marzo y 26 de abril del 2021 </t>
  </si>
  <si>
    <t>1.  Se solicita al área desde la OAP que definan las causas y  la fecha final de cumplimiento de la actividad de esta acción. 
2.De acuerdo con las actividades establecidas queda pendiente informar a la Veeduria Distrital las acciones tomadas en los Comités y remitir copia de las mismas.</t>
  </si>
  <si>
    <t>No presenta seguimiento</t>
  </si>
  <si>
    <t>si</t>
  </si>
  <si>
    <t>No reportan avances ni evidencias</t>
  </si>
  <si>
    <t xml:space="preserve">* Revisando los soportes suministrados por el proceso, las cuales son dos actas de audiencias de estimación, tipificación y asignación de riesgos y aclaración de pliegos definitivos; con fechas del 18 de marzo y 26 de abril del 2021. </t>
  </si>
  <si>
    <t>Adquisiciones y Contratación</t>
  </si>
  <si>
    <t>PMVD-2019-006</t>
  </si>
  <si>
    <t>Se adjuntan Actas de reunión de las capacitaciones realizadas por la OAJ de los meses de septiembre, octubre y noviembre del 2019,  18 de septiembre de 2020, 27 de enero, y 26 de abril de 2021.
Revisados los soportes enviados por el proceso se pudo constatar que se realizaron las capacitaciones relacionadas con los procedimientos: Plan Anual de adquisiciones, Procedimiento Contratación de prestación de servicios profesionales y apoyo a la gestión, manual de contratción y Manual de supervición e interventoría, por lo anterior de los 16 documentos a los que se les debe realizar capacitación a funcionarios, solo han cumplido 4, por lo cual el avance es del 25%</t>
  </si>
  <si>
    <t>1.  Se solicita al área desde la OAP que definan las causas y  la fecha final de cumplimiento de la actividad de esta acción. 
2. Adelantar las capacitaciones de los procedimientos faltantes por socializar o que se hayan actualizado.
3. De acuerdo con las actividades establecidas queda pendiente informar a la Veeduria Distrital y enviar copia de las evidencias como los listados de asistencia, presentaciones y nombre de los capacitadores.</t>
  </si>
  <si>
    <t>* Revisando los soportes se anexan cuatro mesas de trabajo. 
- Acta de capacitación comites estructuradores y estudios previos con anexos
- Buenas practicas en contratación
- Capacitación manual de contratación con anexos
- Capacitaciónes contratación estatal
De acuerdo a los soportes solo un acta de reunión evidencia la socialización de los procedimientos nombrados en el hallazgo.</t>
  </si>
  <si>
    <t>PMVD-2019-007</t>
  </si>
  <si>
    <t>Se adjunta el acta de reunión de la capacitación "Archivistica y conservación documental" a supervisores y apoyo a la supervisión con fecha del 9 de abril del 2021</t>
  </si>
  <si>
    <t>1.  Se solicita al área desde la OAP que definan las causas y  la fecha final de cumplimiento de la actividad de esta acción. 
2. De acuerdo con las actividades establecidas queda pendiente informar a la Veeduria Distrital y enviar copia de las evidencias como los listados de asistencia, presentaciones y nombre de los capacitadores.</t>
  </si>
  <si>
    <t>Gestion Juridica</t>
  </si>
  <si>
    <t>Representación judicial y asuntos legales</t>
  </si>
  <si>
    <t>Gestion juridica</t>
  </si>
  <si>
    <t>Normograma /SIPROJ WEB/Fichas técnicas de conciliación</t>
  </si>
  <si>
    <t xml:space="preserve">Willington Granados Herrera </t>
  </si>
  <si>
    <t>PMAI-2019-001</t>
  </si>
  <si>
    <t>Gestión jurídica 2019</t>
  </si>
  <si>
    <t xml:space="preserve">1.-En el proceso de Gestión Jurídica, no se encuentra punto de control en el procedimiento “defensa judicial” y “acción de tutela”.  
2.-En el procedimiento acción de tutela los términos deben ser ajustados.  
3.-De acuerdo con lo esbozado se concluye, que el normograma no está actualizado a la fecha reportada, esto es 15 de agosto de 2019. 
4.-En el SIPROJ WEB se deben adjuntar los autos interlocutorios y de trámite acorde con las anotaciones registradas, anexar la contestación de la demanda y las actas de las audiencias.
5.-En cuanto a las acciones de tutela, en el SIPROJ se debe registrar el auto admisorio, en aras de formar el expediente completo de la acción constitucional.
6.-En las fichas técnicas de conciliación se avizora como tema recurrente el presunto contrato laboral.  
</t>
  </si>
  <si>
    <t>Falta de actualización de los procedimientos.   Falta de actualización de los procedimientos.   Falta de actualización del normograma de la entidad con informaciónde todas las áreas.   Falta de seguimiento y control en los documentos que deben tener los procesos según las actuaciones de los abogados.  Falta de seguimiento y control en los documentos que deben tener los procesos según las actuaciones de los abogados. Falta de politica de daño antijurídico en contrato realidad.</t>
  </si>
  <si>
    <t xml:space="preserve">Revisión y actualización de los procedimientos de defensa jurídica.
Revisión y actualización del procedimiento de acción de tutela para acotar el tiempo de días a horas promedio 2 horas.
Solicitar por medio de memorando a las respectivas áreas la normatividad actualizada para su publicación de manera trimestral.
Una vez se haga la apertura de los juzgados se revisará los expedientes judiciales y procederá a escanear los documentos que hagan falta para la actualización de los mismos.
Establecimiento de lista de chequeo de las actuaciones de los diferentes procesos.
Informe trimestral del estado de los procesos en el Siproj.
Una vez se haga la apertura de los juzgados se revisará los expedientes judiciales y procederá a escanear los documentos que hagan falta para la actualización de los mismos.
Establecimiento de lista de chequeo de los documentos que den cuenta de las actuaciones  de los diferentes de los abogados de defensa judicial en los diferentes procesos.
Elaboración de la política de prevención de daño antijurídico de contrato realidad y está sujeto a la revisión respectiva.
Socialización  de la política de daño antijurídico de contrato realidad a todos los supervisores de contratos de prestación de servicios en el Idipron 2 veces en el año.
</t>
  </si>
  <si>
    <t>1. SE EVIDENCIA POR PARTE DEL PROCESO DE DEFENSA JURÍDICA EL AVANCE EN LA ACTIVIDADES, EN CUANTO A LA APROBACIÓN DE LA POLÍTICA DE DAÑO ANTIJURÍDICO, LOS INFORMES DE SEGUIMIENTO DE LOS PROCESOS EN LA PLATAFORMA SIPROJ, LA CREACIÓN DE LA LISTA DE CHEQUEO DE LAS ACTUACIONES DE LOS PROCESOS Y ACTA DE CAPACITACÓN DE ESTUDIOS PREVIOS Y PPDA CONTRATO REALIDAD.
2.  EN LA COLUMNA DE AVANCE DE CUMPLIMIENTO HABLAN DE LA SOCIALIZACIÓN DE LA POLÍTICA DEL DAÑO ANTIJURÍDICO PERO NO SE ENCUENTRA SOPORTES EN LA LA CARPETA COMPARTIDA DE SHARE POINT.</t>
  </si>
  <si>
    <t>1. REVISIÓN Y ACTUALIZACIÓN DE LOS PROCEDIMIENTOS DE DEFENSA JURÍDICA.
2. REVISIÓN Y ACTUALIZACIÓN DEL PROCEDIMIENTO DE ACCIÓN DE TUTELA PARA ACOTAR EL TIEMPO DE DÍAS A HORAS PROMEDIO 2 HORAS.
3. SOLICITAR POR MEDIO DE MEMORANDO A LAS RESPECTIVAS ÁREAS LA NORMATIVIDAD ACTUALIZADA PARA SU PUBLICACIÓN DE MANERA TRIMESTRAL.
4. UNA VEZ SE HAGA LA APERTURA DE LOS JUZGADOS SE REVISARÁ LOS EXPEDIENTES JUDICIALES Y PROCEDERÁ A ESCANEAR LOS DOCUMENTOS QUE HAGAN FALTA PARA LA ACTUALIZACIÓN DE LOS MISMOS.
5. ESTABLECIMIENTO DE LISTA DE CHEQUEO DE LOS DOCUMENTOS QUE DEN CUENTA DE LAS ACTUACIONES  DE LOS DIFERENTES DE LOS ABOGADOS DE DEFENSA JUDICIAL EN LOS DIFERENTES PROCESOS.</t>
  </si>
  <si>
    <t xml:space="preserve">Avance parcial </t>
  </si>
  <si>
    <t>Verónica Muñoz</t>
  </si>
  <si>
    <t>No se observar cumplimiento de la acción en lo referente a Socialización  de la política de daño antijurídico de contrato realidad a todos los supervisores de contratos de prestación de servicios en el Idipron 2 veces en el año.</t>
  </si>
  <si>
    <t xml:space="preserve">El proceso formulo 8 actividades a realizar como respuesta a los hallazgos emitidos en la auditoría, sin embargo solamente se esta reportando avances frente a una actividad, de las otras siete actividades no se esta reportando información, es necesario que el proceso reporte los avances que se tienen frente a cada una de las actividades planteadas.
Respecto a la actividad que se esta reportando "Revisión y actualización de los procedimientos de defensa jurídica." el proceso se limita a reporta  que "Se adelantó la actualización de los 5 procedimientos de Defensa jurídica" sin detallar cuales son esos documentos, en que fecha se actualizaron, que información se actualizó en dichos procedimientos. es importante que se profundice en los reportes realizados para que los entes de control o la oficina de control interno tengan la suficiente información para poder determinar que las causas que dieron origen a los hallazgos fueron mitigadas.
Respecto a la actividad "Revisión y actualización del procedimiento de acción de tutela para acotar el tiempo de días a horas promedio 2 horas" si bien se evidencia con los adjuntos que el procedimiento fue actualizado no se menciona si con estas actividades se logró el objetivo de acortar el tiempo promedio. Se sugiere al proceso detallar en el monitoreo el impacto logrado.
</t>
  </si>
  <si>
    <t>Informar y evidenciar que se ajustó el procedimiento de acción de tutela y se logró acortar el tiempo .
Informar y evidenciar que se emitió memorando solicitando  a las respectivas áreas la normatividad actualizada para su publicación de manera trimestral.
Informar y evidenciar que se revisaron los expedientes judiciales y se escanearon los documentos faltantes para actualizar los mismos, una vez se haga la apertura de los juzgados.
Informar y evidenciar que se estableció lista de chequeo de las actuaciones de los diferentes procesos.
Informar y evidenciar que se han elaborado los informes trimestrales del estado de los procesos en el Siproj.
Informar y evidenciar que se elaboracó la política de prevención de daño antijurídico de contrato realidad y que fue socializada a todos los supervisores de contratos de prestación de servicios en el Idipron 2 veces en el año.</t>
  </si>
  <si>
    <t>Documentación contrato</t>
  </si>
  <si>
    <t>PMAI-2019-002-8</t>
  </si>
  <si>
    <t>Gestión contractual vigencia 2018-2 y 2019-1</t>
  </si>
  <si>
    <t xml:space="preserve">7.-El archivo de Gestión Contractual transgrede el artículo 4° de la Ley 594 de 2000 y el artículo 4° del Acuerdo 042 de 2002.
</t>
  </si>
  <si>
    <t>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t>
  </si>
  <si>
    <t>Plan de Reorganización y Revisión del archivo de Gestión Contratcual, realizando trimestralmente reunión de seguimiento.</t>
  </si>
  <si>
    <t>Una vez verificado el plan de mejoramiento y el seguimiento se observa: que el plan inicia el 8 de junio de 2020 y termina el 7 de junio de 2021. 
Se evidencia avance significativo de la acción de la siguiente manera: 
I seguimiento: Por adelantar reunión en el mes de noviembre por reorganización del personal de archivo
II Seguimiento: Se actualizó el PINAR (PLAN INSTITUCIONAL DE ARCHIVO) en el cual se contempla la reorganización y revisión del archivo de gestión contractual el para aprobación del comité de gestión y desempeño del 22 de abril.
Están pendiente aportar las reuniones trimestrales de seguimiento. En consecuencia, el hallazgo permanece con estado: ABIERTO</t>
  </si>
  <si>
    <t>Se observó ue no existen evidenciancias que permitan identificar cumplimiento en la  Reorganización y Revisión del archivo de Gestión Contractual, al cierre de la vigencia 2021</t>
  </si>
  <si>
    <t xml:space="preserve">
*A pesar de que el proceso no desribe los avances y soportes, si se adjuntan evidencias a la carpeda del Share Point, por lo cual se recomienda que se describan los soportes en este formato.
* Desde el proceso se aporta el Plan Institucional de archivo 2021 - 2024, pero no evidencian el plan de reorganización y Revisión del archivo de Gestión Contractual.</t>
  </si>
  <si>
    <t>* Se ebera explicar si desde plan institucional de archivo se realizara el plan de reorganización del archivo de Gestión contractual.
* Se debe adjuntar los soportes de los seguimientos al plan anteriormente mencionado, el seguimiento debe ser trimestral.</t>
  </si>
  <si>
    <t>Comunicaciones</t>
  </si>
  <si>
    <t>Herramientas de gestión (riesgos, indicadores, balance social, planes y proyectos de inversión)</t>
  </si>
  <si>
    <t>Catalina Cárdenas Martínez</t>
  </si>
  <si>
    <t>PMAI-2019-006</t>
  </si>
  <si>
    <t>Informe de Auditoría Interna de gestión al proceso de comunicaciones vigencia 2019</t>
  </si>
  <si>
    <t>El área auditada no aplica indicadores de gestión que permitan medir la eficiencia, efectividad, evaluar el impacto de la gestión para la toma de decisiones y realizar el seguimiento y mejora continua para el cumplimiento de objetivos y metas previstas, lo anterior incumpliendo con el numeral 1.2.4 Indicadores de Gestión, 2.1.1 Autoevaluación del Control y Gestión del MECI, 8.2.3 Seguimiento y medición de los procesos de la NTCGP 1000:2009 y los numerales 4.2.6 Planificación de la Medición y el Seguimiento y 5.4 Mecanismos de Medición y Seguimiento de la NTD: SIG 001:2011.</t>
  </si>
  <si>
    <t>No se encontraban actualizados los ducumentos  del proceso durante la vigencia, entre ellos la caracterización del proceso donde se  encuntran los indoicaros de gestión</t>
  </si>
  <si>
    <t>El área de comunicaciones realizra la actualización de los  documentos del área entre ellos la caracterización del proceso donde se encuntran los indicadores que permitan medir la gestión del área</t>
  </si>
  <si>
    <t>Se revisa los soportes, donde se observa el Plan de Acción del 2020, Plan Estrategico de  comunicaciones y la Caracterización, en el analisis de los mismo, se evidencia que la Caracterización es del año 2018,siendo asi, la ctividad  no se ha cumplido.
Teniendo en cuenta que la actividad se encuentra vencida, se recomienda al proceso realizar las actividades necesarias para culminar con la acción propuesta</t>
  </si>
  <si>
    <t>actualizar la caracterizacion y los indicadores</t>
  </si>
  <si>
    <t>Se evidencia la actualización de 8 procedimientos</t>
  </si>
  <si>
    <t>Falta la arpobación y publicación de la caracterización.</t>
  </si>
  <si>
    <t xml:space="preserve">Se evidencia avance, pero esta pendiente la aprobación y publicación  de la caracterización </t>
  </si>
  <si>
    <t>*En la carpeta de evidencias del tablero de control no se encuentra los soportes mecionados en el avance. Si bien se adjuntan links de consulta, los documentos deben estar cargados en la carpeta de SharePoint asignada para los soportes del plan demejoramiento de Comunicaciones.
* Se deja el % de avance del seguimiento pasado con fecha del 23/02/2022</t>
  </si>
  <si>
    <t>Adjunar la caracterización de comunicaciones actualizada en la carpe de planes de mejoramiento</t>
  </si>
  <si>
    <t>Autorregulación</t>
  </si>
  <si>
    <t>Documentación de procedimientos y formatos</t>
  </si>
  <si>
    <t>PMAI-2019-007</t>
  </si>
  <si>
    <t>Se evidencia la carencia de procedimientos que describan las actividades relacionadas con la formulación y seguimiento del Plan de Comunicaciones, así como también para la administración de la página Web del Instituto, que garanticen el cumplimiento del marco normativo vigente y su oportuno seguimiento por parte del proceso, así mismo se identificó incumplimiento de los procedimientos para la Realización de Piezas Comunicacionales código E-COM-PR-001 y Publicación Portales Web código E-COM-PR-002 durante la visita de auditoria. Otra situación evidenciada que está relacionada con el cumplimiento de procedimientos y registros de información es el incorrecto diligenciamiento de la documentación del área de Comunicaciones en la medida que se observaron documentos sin firmas y con espacios por diligenciar conforme a los lineamientos establecidos por el mismo proceso, contraviniendo con lo establecido en los numerales 4.2.1 Planificación de los Procesos, 5.1 Procedimientos documentados y registros en el Sistema Integrado de Gestión de la NTD: SIG 001:2011 y 1.2.2 Modelo de Operación por Procesos del MECI.</t>
  </si>
  <si>
    <t xml:space="preserve">El área de comunicaciones desatendio los hallazgos realizados en las auditorias y no formulo los planes de mejora pertinentes para subsanar  actualizar los procedimientos y docuemntos internos. </t>
  </si>
  <si>
    <t xml:space="preserve">- Se creará la guía para la formulación del plan de comunicaciones 
- Se creará la guía de administración de la pagina web teniendo en cuenta los requerimientos del marco normativo 
-  </t>
  </si>
  <si>
    <t>Se revisan los soportes de acuerdo con el reporte del proceso, donde se evidencia lo siguiente.
- Los soportes que el proceso adjunto, son del año 2018 y la Auditoria realizada por el área de Control Interno Disciplinario es del año 2019.
- Las actividades formuladas por el proceso tienen como fecha a 30 de junio de 2019, las cuales se encuentran vencidas.
- A la fecha no hay avances de las actividades formuladas por el proceso (Se creará la guía para la formulación del plan de comunicaciones, Se creará la guía de administración de la página web teniendo en cuenta los requerimientos del marco normativo).
Teniendo en cuenta que la actividad se encuentra vencida, se recomienda al proceso realizar las actividades necesarias para culminar con la acción propuesta</t>
  </si>
  <si>
    <t xml:space="preserve">- Crear la guía para la formulación del plan de comunicaciones
- Crear la guía de administración de la pagina web teniendo en cuenta los requerimientos del marco normativo
-  </t>
  </si>
  <si>
    <t>No adjuntan soportes</t>
  </si>
  <si>
    <t>Crear  la guía para la formulación de plan de comunicaciones.</t>
  </si>
  <si>
    <t>No se ha dado cumplimiento de la elaboracion  de la guía para la formulación del plan de comunicaciones y de la guía de administración de la pagina web teniendo en cuenta los requerimientos del marco normativo.</t>
  </si>
  <si>
    <t>*En la carpeta de evidencias del tablero de control no se encuentra los soportes mecionados en el avance. Si bien se adjuntan links de consulta, los documentos deben estar cargados en la carpeta de SharePoint asignada para los soportes del plan demejoramiento de Comunicaciones.
*Es importante que en los avances se describan los ajustes realizados al procedimiento E-COM-PR-002, en donde se apliquen los lineamientos del marco normativo</t>
  </si>
  <si>
    <t>* Adjuntar el procedimiento Publicación portales web - E-COM-PR-002 en la carpeta de evidencias del plan de mejoramiento
* Crear la Guía para la formulación del Plan de comunicaciones</t>
  </si>
  <si>
    <t>comunicaciones</t>
  </si>
  <si>
    <t>Pagina web</t>
  </si>
  <si>
    <t>PMAI-2019-008</t>
  </si>
  <si>
    <t>Se identificó un incumplimiento a la Resolución 003 de 2017 Por la cual se adopta la Guía de Sitios Web para las entidades del Distrito Capital y se dictan otras disposiciones, debido a que una vez verificada la información reportada por las áreas de sistemas y comunicaciones el Instituto no cumple con las directrices establecidas en la presente Guía, que tienen como propósito mejorar la eficiencia administrativa mediante el buen uso de las tecnologías de la información y el fortalecimiento de la estrategia de Gobierno Digital. Se debe agregar además que existe desarticulación entre las áreas que intervienen en este proceso las cuales deben trabajar de manera coordinada, garantizar la implementación, divulgación, aplicación y seguimiento de los lineamientos definidos en la Guía adoptada por la presente resolución, propiciando un alto grado de compatibilidad y previniendo la duplicación de esfuerzos para la apropiación de soluciones tecnológicas, incumplimiento además con lo</t>
  </si>
  <si>
    <t xml:space="preserve">El área de de comunicaciones ha venido implementando los numerales de la guía pero no se ha establecido un trabajo conjunto con el área de sistemas para su total implementación </t>
  </si>
  <si>
    <t>Se creará una mesa de trabajo con el área de sistemas para definir los parametros de cumplimiento de la resolución 003 y establecer los  compromisos de cada área para su total cumplimeinto</t>
  </si>
  <si>
    <t>20/01/2019</t>
  </si>
  <si>
    <t>Teniendo en cuenta el reporte del proceso, no se evidencia la realización de la mesa de trabajo formulada como actividad de este plan.
La actividad se encuentra vencida, se recomienda al proceso realizar las actividades necesarias para culminar con la acción propuesta</t>
  </si>
  <si>
    <t>LLevar a cabo la mesa de trabajo con el área de sistemas para definir los parametros de cumplimiento de la resolución 003 y establecer los  compromisos de cada área para su total cumplimiento</t>
  </si>
  <si>
    <t>Se evidencia la matriz de información consolidada del Link de transparencia y acceso a la información - Resoolución 1519 de 2021</t>
  </si>
  <si>
    <t>Si bien se adjunta la matriz no se adjunta un plan de trabajo, ademas se debe es realizar un plan de trabajo de la Resolución 003 de 2017</t>
  </si>
  <si>
    <t>No se ha dado cumplimieno de la mesa de trabajo en donde se tratara el tema de Resolucion 003 de 2017.</t>
  </si>
  <si>
    <t>*Es importante que en los avances se describan los ajustes realizados al procedimiento E-COM-PR-002, en donde se apliquen los lineamientos del marco normativo (Resolución 003 de 2017)
*Para el seguimiento a planes de mejoramiento realizado el 23 de febrero del 2022, cómo parte de las observaciones de la OAP se solicito que se realizara un plan de trabajo para el cumplimiento de la Resolución 003 de 2017. Si bien se adjunta una mesa de trabajo en donde se trabajan acciones mejora en cuanto accesibilidad web, no se realizado las mesas de trabajo para el cumplimiento de la Resolución 003 de 2017
*En la carpeta de evidencias del tablero de control no se encuentra los soportes mecionados en el avance. Si bien se adjuntan links de consulta, los documentos deben estar cargados en la carpeta de SharePoint asignada para los soportes del plan demejoramiento de Comunicaciones.</t>
  </si>
  <si>
    <t>PMAI-2019-009</t>
  </si>
  <si>
    <t>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 la dimensión de información y comunicación del Modelo Integrado de Planeación y Gestión MIPG lo que no permite visibilizar acciones tendientes al mejoramiento del mismo proceso y su aporte a la misionalidad del Idipron.</t>
  </si>
  <si>
    <t>Pendiente formulacion de actividades</t>
  </si>
  <si>
    <t>Formulacion de plan de mejoramiento</t>
  </si>
  <si>
    <t>Dentro del plan de accion del area de comunicaciones se llevan las actividades formuladas para superar las brechas de implemmentacion del MIPG</t>
  </si>
  <si>
    <t>Ninguna</t>
  </si>
  <si>
    <t>EL SEGUIMIENTO DE ESTE HALLAZGO YA SE ENVIO A CONTROL INTERNO DESDE EL PASADO SEGUIMIENTO (23/02/2022) Y SE ENCUENTRA PENDIENTE POR EVALUACIÓN</t>
  </si>
  <si>
    <t>LA ACTIVIDAD YA SE ENCUENTRA AL 100%
PENDINTE POR EVALUACIÓN DE LA OCI</t>
  </si>
  <si>
    <t>Transparencia</t>
  </si>
  <si>
    <t>PMAI-2019-010</t>
  </si>
  <si>
    <t>Se observa que el proceso estratégico de Comunicaciones no cuenta con un procedimiento o documento interno que de lineamientos frente a la publicación de información en la página web del Idipron, en cumplimiento de la ley de transparencia y acceso a la información pública y la política de transparencia y acceso a la información y lucha contra la corrupción de MIPG, con el propósito de dar a conocer los responsables de su publicación, información mínima obligatoria a publicar cada una de sus categorías y su periodicidad, esto con el fin de prevenir posibles incumplimiento por falta de oportunidad en su publicación, desconocimiento por parte de las áreas involucradas o desactualización de información, situación que puede afectar la imagen del Instituto o generar sanciones por parte de los entes reguladores o líderes de política.</t>
  </si>
  <si>
    <t xml:space="preserve">Se evidencia que se actualiza el procedimiento de publicación en apgina WEB E-COM-PR-002, versión 4 con fecha vigencia 18-11-2022.
Tambien adjunta la matriz de infomación consolidada del Link de transparencia </t>
  </si>
  <si>
    <t>N/A</t>
  </si>
  <si>
    <t>Aplicación y actualización de procedimientos y formatos</t>
  </si>
  <si>
    <t>PMAI-2019-011</t>
  </si>
  <si>
    <t>Se incumple con el procedimiento de seguimiento y control de la mejora código S-SEG-PR-003 y con lo mencionado en la dimensión de Evaluación de Resultados del Modelo Integrado de Planeación y Gestión MIPG, al no cumplir de manera oportuna con las acciones de mejora diseñadas para eliminar las causas que originaron las no conformidades en las auditorias de vigencias anteriores y prevenir que estas situaciones originadas se presentaran nuevamente, entre las cuales se encuentran la desactualización de la política de comunicaciones, debilidades en la construcción del plan de comunicaciones que debía responder al plan de desarrollo vigente 2016 -2020, falta de seguimiento al plan de acción e indicadores de gestión que no permiten medir la eficacia, eficiencia y efectividad de sus actividades, lo que evidencia una falta de gestión por parte del proceso que dificulta la planeación y el desempeño en su operación para generar avances.</t>
  </si>
  <si>
    <t>Se evidencia el Plan estrategico actualizado con fecha de vigencia del 18-03-2020
La política de comunicaciones con fecha de vigencia del 20-05-2020
Plan de acción de comunicaciones de 2021 con sus seguimeintos y plan de acción de comunicaciones del 2022</t>
  </si>
  <si>
    <t>PMAI-2019-012</t>
  </si>
  <si>
    <t>Se evidenciaron debilidades en la identificación de los riesgos atribuibles al proceso estratégico de comunicaciones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t>
  </si>
  <si>
    <t>Se evidencia los seguimeintos a los riesgos de gestión y corrupción del 2021</t>
  </si>
  <si>
    <t>PMAI-2019-013</t>
  </si>
  <si>
    <t>Luego de verificar la caracterización del proceso de comunicaciones y el informe de gestión presentado para la vigencia evaluada mediante el cual se da cuenta de los resultados de su gestión, se identificó que el área no cuenta con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y las dimensiones de Direccionamiento Estratégico y de Control Interno del Modelo Integrado de Planeación y Gestión MIPG para la medición de los resultados en el Idipron.</t>
  </si>
  <si>
    <t>Se evidencia el plan de acción de la vigencia 2021 y sus seguimientos</t>
  </si>
  <si>
    <t>Este hallazgo se debera cerrar con la aprobación y publicación de la caracterización de comunicaciones (axctualizada)</t>
  </si>
  <si>
    <t xml:space="preserve">*En la carpeta de evidencias del tablero de control no se encuentra los soportes mecionados en el avance. Si bien se adjuntan links de consulta, los documentos deben estar cargados en la carpeta de SharePoint asignada para los soportes del plan demejoramiento de Comunicaciones.
*En la columna de soportes se debe escribir las eviidencias de la actividad
</t>
  </si>
  <si>
    <t>Presupuesto</t>
  </si>
  <si>
    <t>Certificados de disponibilidad presupuestal</t>
  </si>
  <si>
    <t>PMAI-2019-014</t>
  </si>
  <si>
    <t>Auditoria al Proceso Misional Modelo Pedagógico Estimulos de Corresponsabilidad Vigencia 2018</t>
  </si>
  <si>
    <t>1.1      Se evidenció la emisión de los Certificados de Disponibilidad Presupuestal Nos. 2018002850 y 2018003030, con fecha posterior a las Resoluciones 555 y 644 de 2018, basados en dichos CDP`s, correspondientes al reconocimiento de concesión de estímulos para los jóvenes del Convenio 486 de 2018 suscrito con Transmilenio S.A., contraviniendo lo dispuesto en la Ley 111 de 1996 en su Artículo 71, por medio del cual compila las normas de la leyes 38 de 1989, 179 de 1994 y 225 de 1995, que conforman el estatuto orgánico del presupuesto y el Decreto Distrital 714 de 1996, en su artículo 52, por el cual se compilan el Acuerdo 24 de 1995 y Acuerdo 20 de 1996 que conforman el Estatuto Orgánico del Presupuesto Distrital.</t>
  </si>
  <si>
    <t xml:space="preserve">Por error involuntario, se fechó la Resolución 644 con un mes después (14 de noviembre).  
Con respecto a La Resolución 555 del 8 de octubre con CDP: 2018002850 del 9 de octubre, se pudo identificar la necesidad de solicitar un  CPD adicional que cubriera la resolución, sin observar la fecha de la misma. </t>
  </si>
  <si>
    <t>Pendiente Formulación ajustada del Plan de Mejoramiento, por parte de Métodos. (Fecha de Informe Final: 30 de enero de 2020; Fecha primera Formulación de Plan de Mejoramiento: 30 de junio de 2020; Fecha de remisión de Observaciones al Plan por parte dela OCI: 10 de Julio de 2020).</t>
  </si>
  <si>
    <t>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emplume para la armonización al nuevo plan de Desarrollo , entre la STMO y la Subdirección de Desarrollo Humano.      
Sin embargo es importante indicar que el reporte de la STMEO se realiza al finalizar el seguimiento</t>
  </si>
  <si>
    <t>NO REALIZARON SEGUIMIENTO NI APORTARON EVIDENCIA</t>
  </si>
  <si>
    <t xml:space="preserve">No es visible en el tablero la acción formulada. Tampoco cuenta con indicador, ni meta formulados.
Sin embargo, se observan la certificacion de inexistencia o formato insuficiencia del cargo; certificacion de disponibilidad presupuestal;estudios previos proceso de contratacion, así como la proyección Estímulos de Corresponsabilidad. Se considra que la gestión reportada resuelve la causa del mismo. </t>
  </si>
  <si>
    <t>Estimulo de corresponsabilidad</t>
  </si>
  <si>
    <t>PMAI-2019-015</t>
  </si>
  <si>
    <r>
      <t xml:space="preserve">1.2     El valor a reconocer como estímulo de corresponsabilidad no se evidencia suficientemente justificado, ya que el </t>
    </r>
    <r>
      <rPr>
        <i/>
        <sz val="10"/>
        <rFont val="Arial"/>
        <family val="2"/>
      </rPr>
      <t>Estatuto Orgánico del Instituto</t>
    </r>
    <r>
      <rPr>
        <sz val="10"/>
        <rFont val="Arial"/>
        <family val="2"/>
      </rPr>
      <t xml:space="preserve">, </t>
    </r>
    <r>
      <rPr>
        <i/>
        <sz val="10"/>
        <rFont val="Arial"/>
        <family val="2"/>
      </rPr>
      <t>Resolución 020 de 1986</t>
    </r>
    <r>
      <rPr>
        <sz val="10"/>
        <rFont val="Arial"/>
        <family val="2"/>
      </rPr>
      <t>, establece un límite mensual que no se está cumpliendo en la práctica. Los procedimientos para la asignación de dichos estímulos, oficializados o no, no deben contradecir dicho Estatuto y para operar de manera diferente es necesario que sea modificado de manera específica en este aspecto.</t>
    </r>
  </si>
  <si>
    <t xml:space="preserve">´Debilidad frente a las consideraciones para otorgar el estimulo de corresponsabilidad que se describen en la resolución 025 de 2017.   </t>
  </si>
  <si>
    <t xml:space="preserve">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Sin embargo es importante indicar que el reporte de la STMEO se realiza al finalizar el seguimiento  </t>
  </si>
  <si>
    <t>No es visible en el tablero la acción formulada, tampoco cuenta con indicador, ni meta formulados. Sin embargo una vez revisado el hallazgo se considra que la gestión reportada resuelve la causa del mismo. 
 De la gestión reoportada se observa que fue derogada la resolución 025 de 2017, mediante la Resolución 002 de 2021 “Por la cual se regulan los Estímulos establecidos en el literal b), Numeral 1 del artículo 6 de la Resolución 20 de 1986 y se dictan otras disposiciones en materia de concesión de estímulos de corresponsabilidad o contratos de prestación de servicios para vinculación a convenios y otras estrategias"</t>
  </si>
  <si>
    <t>PMAI-2019-018</t>
  </si>
  <si>
    <t xml:space="preserve">1.5     Se evidenciaron debilidades en el desarrollo del proceso de concesión de estímulos de corresponsabilidad y en la efectividad de los controles establecidos para su cobro efectivo por parte de los Jóvenes, esa situación se debe a que no se realizaron reprogramaciones de los giros de estímulos, de manera oportuna de meses anteriores a Jóvenes vinculados a convenio, lo que resultó en reintegros al presupuesto por valor de $1.560.000. Adicionalmente se evidenciaron ingresos al presupuesto del Instituto por concepto de no cobro de estímulos de corresponsabilidad por un valor de $10.080.000, recursos que provienen de convenios con otras entidades en el marco del proyecto de inversión 1104 para su administración, que no fueron reinvertidos al convenio correspondiente durante su ejecución ni reintegrados al momento de su liquidación, lo que va en contra del decreto 195 de 2007 por el cual se reglamenta y se establecen directrices y controles en el proceso presupuestal de las Entidades Descentralizadas y Empresas Sociales del Estado, el numeral 5.2 Controles Operacionales del Sistema Integrado de Gestión de la NTD-SIG 001:2011 y los literales e) , g) y f) del artículo 2 Ley 87 de 1993. </t>
  </si>
  <si>
    <t xml:space="preserve">Debilidades en el desarrollo del proceso de concesión de estímulos de corresponsabilidad y en la efectividad de los controles establecidos para su cobro efectivo por parte de los Jóvenes </t>
  </si>
  <si>
    <t>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Sin embargo es importante indicar que el reporte de la STMEO se realiza al finalizar el seguimiento</t>
  </si>
  <si>
    <t xml:space="preserve">No es visible en el tablero la acción formulada, tampoco cuenta con indicador, ni meta formulados. Sin embargo una vez revisado el hallazgo se considra que la gestión reportada resuelve la causa del mismo. 
 De la gestión reportada se observa que se actualizó y socializó el procedimiento CONCESIÓN DE ESTÍMULOS DE  CORRESPONSABILIDAD M-MEM-PR-001 Versión 9 del 25 de agosto de 2021, así como la socialización de mismo a través de correo electronico.  </t>
  </si>
  <si>
    <t>PMAI-2019-019</t>
  </si>
  <si>
    <t xml:space="preserve">1.6     El proceso misional Modelo Pedagógico no cuenta con herramientas de medición que permitan medir la el grado de ejecución de los recursos destinados a estímulos de corresponsabilidad en los convenios, a fin realizar ajustes en la planeación de futuros convenios y que aporten al cumplimiento de  objetivos y metas del proyecto de inversión 1104 Distrito Joven, lo anterior incumpliendo con el numeral 4.2.6 Planificación de la Medición y el Seguimiento y 5.4 Mecanismos de Medición y Seguimiento de la NTD: SIG 001:2011. </t>
  </si>
  <si>
    <t xml:space="preserve">No es visible en el tablero la acción formulada, tampoco cuenta con indicador, ni meta formulados. Sin embargo una vez revisado el hallazgo se considra que la gestión reportada resuelve la causa del mismo.  
 De la gestión reportada se observa que se actualizó y socializó el procedimiento CONCESIÓN DE ESTÍMULOS DE  CORRESPONSABILIDAD M-MEM-PR-001 Versión 9 del 25 de agosto de 2021, así como la socialización de mismo a través de correo electronico.  </t>
  </si>
  <si>
    <t>PMAI-2019-020</t>
  </si>
  <si>
    <t xml:space="preserve">1.7     Se evidenciaron dos reprogramaciones autorizadas por el área, correspondientes a estímulos para ocho jóvenes, superando el plazo de 180 días posteriores al reconocimiento de los estímulos, contrariando lo indicado en el procedimiento de Concesión de Estímulos de corresponsabilidad. Los jóvenes que pierdan el derecho a reclamar su estímulo de corresponsabilidad no deben ser beneficiadas con la reprogramación del giros de estímulos, más si se tiene en cuenta que el procedimiento no contempla excepción alguna. </t>
  </si>
  <si>
    <t xml:space="preserve">Se realizaron reprogramaciones que superaron los 180 días posteriores al reconocimiento de los estímulos sin evidenciar las motivaciones que dieron lugar a las mismas. </t>
  </si>
  <si>
    <t xml:space="preserve">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Sin embargo es importante indicar que el reporte de la STMEO se realiza al finalizar el seguimiento    </t>
  </si>
  <si>
    <t>No es visible en el tablero la acción formulada, tampoco cuenta con indicador, ni meta formulados. Sin embargo una vez revisado el hallazgo se considra que la gestión reportada resuelve la causa del mismo. 
 De la gestión reportada se observa la xistebcia de reportes en excel con listas de Jovenes, así mismo se eevidencian las resoluciones con reintegro de los recursos a la Secretaria de Hacienda.</t>
  </si>
  <si>
    <t>PMAI-2019-021</t>
  </si>
  <si>
    <t>1.8     Se evidencia la carencia de procedimientos que describan las actividades relacionadas con la administración de las tarjetas para concesión de estímulos, que garanticen una adecuada custodia, entrega oportuna a los Jóvenes, así como control y devolución a las entidades bancarias cuando aplique. Del mismo modo se incumple con los tiempos para la devolución de las tarjetas prepago por parte del ECEC al área  de Tesorería, toda vez que se encontraron tarjetas en convenios de vigencias anteriores sin reclamar, situación que puede resultar en pérdidas de tarjetas y posible materialización de riesgos financieros al no aplicar las actividades de control establecidas en el procedimiento existente, contraviniendo lo establecido en los numerales 4.2.1 Planificación de los Procesos,  5.1 Procedimientos documentados y registros en el Sistema Integrado de Gestión de la NTD: SIG 001:2011 y  con el procedimiento CONCESIÓN DE ESTIMULOS DE CORRESPONSABILIDAD con código M-MEM-PR-001.</t>
  </si>
  <si>
    <t>Debilidades en los puntos de control del procedimiento CONCESIÓN DE ESTÍMULO DE
CORRESPONSABILIDAD-M-MEM-PR-001</t>
  </si>
  <si>
    <t>PMAI-2019-023</t>
  </si>
  <si>
    <t xml:space="preserve">2.2      Se evidencian falencias en gestión documental referentes a la no radicación de memorandos de entrega de tarjetas de Tesorería a ECEC de manera oficial; falta de diligenciamiento en campos destinados a control, tales como firmas de responsables de subir información a SIMI, en las planillas de asistencia de actividades pedagógicas de corresponsabilidad en UPI, correspondiente a La Favorita (Asistencia Semanal Formación Práctica o Convenios);  y, registro de indicaciones referentes al uso y manejo de las tarjetas, en los formatos de entrega de tarjetas a jóvenes (“Planilla Entrega de Tarjetas Prepagadas o Sitp A-GFI-FT-007”). </t>
  </si>
  <si>
    <t xml:space="preserve">Debilidades en la orientación que se brinda al joven sobre el manejo de las tarjetas.  </t>
  </si>
  <si>
    <t xml:space="preserve">No es visible en el tablero la acción formulada, tampoco cuenta con indicador, ni meta formulados.  Una vez revisados los soportes y el reporte del proceso sobre la gestión realizada, es importante, mencionar que de los soportes re4elacionados se observan memorandos remisorios y/o de entrega, pero no los formatos A-GFI-FT-007. </t>
  </si>
  <si>
    <t>Pendiente adjuntar los formatos A-GFI-FT-007. 
Se sugiere que esta actividad sea inculuida deentro del procedimiento o instructivo correspondiente. Si ya se encuentra contenida aportar evidencia.</t>
  </si>
  <si>
    <t>PMAI-2019-024</t>
  </si>
  <si>
    <t>2.3     En el Sistema de Información Misional -SIMI, se encuentran doblemente ingresados algunos jóvenes. Adicionalmente, no se encuentra unificado el submódulo a través del cual se debe ingresar la información quedando dispersa en Intervención- Planilla de Asistencia, en los submódulos: Intervención, o Convenios, o Planilla Simi, dificultando su consulta. Estas dos circunstancias pueden conllevar a reportes con información errada o incompleta al momento de consultar, y la consecuente toma de decisiones con base en dicha información.</t>
  </si>
  <si>
    <t>Múltiple creación del mismo joven en el SIMI, así como también de diversos módulos con la misma finalidad.</t>
  </si>
  <si>
    <t>No cuenta con reporte de avance en este seguimiento, argumenta el proceso que: "El presente hallazgo pasó a responsabilidad de la Subdirección Financiera el 18/02/2022, por lo tanto, y atendiendo los lineamiento de la OAP donde indican: "en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t>
  </si>
  <si>
    <t>Soportes que evidencien que la situacion detectada se encuentra subsanada</t>
  </si>
  <si>
    <t>PMAI-2019-025</t>
  </si>
  <si>
    <t>2.4     En cuanto a la administración de tarjetas prepagadas usadas para el giro de estímulos de corresponsabilidad, existen debilidades en el control de existencias al momento de su entrega y de su devolución al área de Tesorería, así como en la seguridad y/o custodia de estas, lo que puede incrementar el riesgo de fraude a los jóvenes que las utilizan, cabe mencionar que estas debilidades ya se habían observado en auditorias pasadas y sin embargo persiste la debilidad. En cuanto al procedimiento de CONCESIÓN DE ESTIMULOS DE CORRESPONSABILIDAD con código M-MEM-PR-001, no menciona qué cargo especifico es el responsable de su custodia, qué controles se deben implementar y el procedimiento para la reexpedición de las tarjetas por pérdida o deterioro.</t>
  </si>
  <si>
    <t>Contextos Pedagogicos</t>
  </si>
  <si>
    <t>seguimiento de NNAJ dentro del modelo</t>
  </si>
  <si>
    <t>PMAI-2019-028</t>
  </si>
  <si>
    <t>Auditoria de gestión al proceso misional vigencia 2018</t>
  </si>
  <si>
    <t>No se cuenta con parámetros claros y tangibles que permitan establecer la ubicación o tránsito de los NNAJ de una etapa a otra dentro del modelo Pedagógico del IDIPRON</t>
  </si>
  <si>
    <t xml:space="preserve">Falta claridad en los manuales Operativos de los contextos pedagógicos que establezcan que el modelo es dinámico y por tanto no se ubica al NNAJ en una etapa, se ubican las actividades. </t>
  </si>
  <si>
    <t xml:space="preserve">Ajustar Manuales Operativos de los contextos Pedagógicos para hacer explicito que las etapas tienen actividades y que el NNAJ  puede estar simultáneamente en dos o mas etapas del modelo. </t>
  </si>
  <si>
    <t>La acción de mejora habla del ajuste de Manuales y no se encuentra el avance en lo presentado.</t>
  </si>
  <si>
    <t>Ajutsar Manuales Operativos de los contextos Pedagógicos</t>
  </si>
  <si>
    <t>Acción vencida. No se aportan evidencias del ajuste a manuales operativos de los Contextos Pedagógicos.</t>
  </si>
  <si>
    <t>Zuly Marcela Rojas Tolosa</t>
  </si>
  <si>
    <t>No se tiene evidencias de los Manuales Operativos de los contextos Pedagógicos para hacer explicito que las etapas tienen actividades y que el NNAJ puede estar simultáneamente en dos o mas etapas del modelo.</t>
  </si>
  <si>
    <t>INGRID ACOSTA</t>
  </si>
  <si>
    <t>Se adjunta Documento interno  ACTUALIZACIÓN MODELO PEDAGOGICO M-MP-DI-001 y se menciona la caracterizacion de metodos, los anteriores documentos no dan cumplimiento a la actividad ya que en la caracterizacion muestra actividades en terminos operativos mas no actividades frente el paso de una etapa a otra de los NNAJ y el Documento interno  ACTUALIZACIÓN MODELO PEDAGOGICO M-MP-DI-001, brinda lineamientos para la actualizacion del modelo pedagogico, por lo tanto no da cumplimiento a la actividad, las anteriores tampoco subsanan la causa identificada o la situacion evidenciada en su momento</t>
  </si>
  <si>
    <t>gestion documental</t>
  </si>
  <si>
    <t>Fondo documental acumulado, inventarios documentales y transferencias</t>
  </si>
  <si>
    <t>PMAI-2019-032</t>
  </si>
  <si>
    <t>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t>
  </si>
  <si>
    <t>Las diferentes unidades productoras no conforman su archivo de gestión, en tanto se presentan errores.
Se encuentra en proceso de consolidación de los diferentes inventarios y ajuste de acuerdo a los requerimientos técnicos del Área de Administración Documental.</t>
  </si>
  <si>
    <t>1. Realizar por parte del área de gestión documental asistencias técnicas en las diferentes Unidades (Servitá, Arcadia, La Florida y Molinos) validando el estado de organización del archivo</t>
  </si>
  <si>
    <t>Se evidencia en el seguimiento la realización de visitas técnias del área e Gestión documental a las UPI Servita, Florida y Molinos y se deja consignada la visita en actas.</t>
  </si>
  <si>
    <t xml:space="preserve">Visita técnia por parte del áre de Gestión Docuemntal a la UPI Arcadia. </t>
  </si>
  <si>
    <t>Acción vencida. Se observan actas de visita a UPI Florida, Servitá y reprogramación de vista en UPI Molinos, pendiente acta UPI Arcadia.</t>
  </si>
  <si>
    <t>Se evidencia la realizacion  de las visitas  técnicas en las siguientes Unidades (Servitá, La Florida y Molinos), queda pendiente la Unidad Arcadia. se soporta con las actas de las visitas.</t>
  </si>
  <si>
    <t>Se evidencia correo del  04/06/2020 del area de gestion documental donde se envia el seguimiento realizado por el Área de Administración Documental a los archivos de gestión del IDIPRON durante el primer semestre de 2020, en el documento adjunto se indica las fechas en que se realizo la asistencia a las Unidades Servita, Arcadia, La Florida y Molinos y la relacion de compromisos.
Sin embargo al revisar las actas se observa que la visita tecnica no se pudo realizar en Unidad de molinos
No se evidencian soportes de la realizacion de transferencias primarias, como soporte se indica el Oficio radicado 2022IE468, sin embargo al revisar la carpeta digital este no se evidencia</t>
  </si>
  <si>
    <t>Visita tecnica a la unidad molinos</t>
  </si>
  <si>
    <t>PMAI-2019-034</t>
  </si>
  <si>
    <t>3. Realizar los ajustes de acuerdo a las visitas y acompañamiento brindado</t>
  </si>
  <si>
    <t>Se evidencia el planteamiento de compromisos en las actas, los cuáles correponden a los ajustes de acompañamiento brindado por el área de Gestión Documental.</t>
  </si>
  <si>
    <t>Sguimiento y cumplimiento a compromisos establecidos.</t>
  </si>
  <si>
    <t>Se observa reporte de segumientos y compromisos generados en las visitas de Gestión Documental, pendiente presentar soportes de su cumplimiento.</t>
  </si>
  <si>
    <t>Si bien se oberva que se Realizó el acompañamiento  de gestion documental a las  unidades productoras, no se tiene la evidencia de todos los ajustes realizados, quedando actividades realizar en la vigencia 2021 y 2022</t>
  </si>
  <si>
    <t>No se evidencian soportes de la realizacion de transferencias primarias, como soporte se indica el Oficio radicado 2022IE468, sin embargo al revisar la carpeta digital este no se evidencia</t>
  </si>
  <si>
    <t>Soportes  de los ajustes de acuerdo a las visitas y acompañamiento brindado</t>
  </si>
  <si>
    <t>PMAI-2019-035</t>
  </si>
  <si>
    <t xml:space="preserve">4. Realizar Seguimiento a la información reportada por Gestión documental y las tareas de cada una de las visitas.  </t>
  </si>
  <si>
    <t>Se evidencia el planteamiento de compromisos en las actas, los cuáles correponden a los ajustes de acompañamiento brindado por el área de Gestión Documental, se debe realizar seguimiento y cierre a los compromisos propuestos.</t>
  </si>
  <si>
    <t>Cierre de compromisos.</t>
  </si>
  <si>
    <t>Pendiente seguimiento al cumplimiento de compromisos producto de las visitas realizadas a las UPIS y reportes de Gestión Documental.</t>
  </si>
  <si>
    <t>Soportes de Seguimiento a la información reportada por Gestión documental y las tareas de cada una de las visitas</t>
  </si>
  <si>
    <t>PMAI-2019-037</t>
  </si>
  <si>
    <t>Existen falencias en las directrices impartidas por la Gerencia del Proyecto de inversión 971, concerniente a la entrega de alimentos en las unidades, dado que la solicitud de los alimentos se realiza bajo promedios de asistencia, lo que no permite tener un dato real para el envío de los mismos, si no se actualiza diariamente el SIMI como lo soporta el memorando del 24 de agosto de 2018.</t>
  </si>
  <si>
    <t xml:space="preserve">Ausencia de un documento oficializado que defina la entrega de alimentos a servidores que realizan acompañamiento pedagógico en el comedor.   </t>
  </si>
  <si>
    <t xml:space="preserve">Elaboración y oficialización por parte de la Subdirección Técnica de Métodos,  de un documento que defina el lineamiento para  la entrega de alimentos a servidores que realizan acompañamiento en el comedor . </t>
  </si>
  <si>
    <t>Se cuenta con el borrador del istructivo, sin embargo, no se evidencia proceso de oficialización.</t>
  </si>
  <si>
    <t>Instructivo oficializado.</t>
  </si>
  <si>
    <t>Se evidencia construcción instructivo que incluye lineamientos para la entrega de alimentos a servidores. Pendiente oficialización del documento.</t>
  </si>
  <si>
    <t>Se evidencia la elaboración   del documento que define el lineamiento para  la entrega de alimentos a servidores que realizan acompañamiento en el comedor, sin embargo, esta pediente la oficializacion del documento</t>
  </si>
  <si>
    <t xml:space="preserve">Se evidencia instructivo ACCIONES DE PREVENCIÓN CONTRA EL CORONAVIRUS M-MSD-IN-023. , numeral 4.1 DETERMINACIONES GENERALES en el cual se indica la entrega de alimentos en las UPIS, adicionalmente mediante radicado 2022IE5769, se emite Directriz sobre el suministro y consumo de Alimentos en las Unidades de Protección Integral . </t>
  </si>
  <si>
    <t>Contextos Pedagogico internado
Contextos Pedagogico externado</t>
  </si>
  <si>
    <t>PMAI-2019-042</t>
  </si>
  <si>
    <t>Se evidencia omisión en las transferencias documentales de las historias sociales entre unidades y al archivo misional de la entidad; situación que representa un limitante en la revisión de la gestión de los equipos sicosociales y un desacato a la Ley General de Archivos “Ley 594 de 2000” la cual establece en el parágrafo del Artículo 47 que “Los documentos de archivo de conservación permanente podrán ser copiados en nuevos soportes.</t>
  </si>
  <si>
    <t>Debilidades en  el cumplimiento del instructivo 002 TRASLADOS Y CAMBIO DE SERVICIO DE LOS NIÑOS, NIÑAS,ADOLESCENTES Y JOVENES M-MEX-IN-002</t>
  </si>
  <si>
    <t xml:space="preserve">1. Seguimientos periódicos por parte de la Subdirección de Métodos a cada una de las UPI,  para que se cumplan las condiciones estipuladas en  el  instructivo 002 TRASLADOS Y CAMBIO DE SERVICIO DE LOS NIÑOS, NIÑAS,ADOLESCENTES Y JOVENES M-MEX-IN-002 </t>
  </si>
  <si>
    <t>No se cuenta con seguimiento reportado por parte de Métodos.</t>
  </si>
  <si>
    <t>Si</t>
  </si>
  <si>
    <t>Realizar los seguimientos enunciados en la accion de nejora establecida</t>
  </si>
  <si>
    <t>Acción vencida. 
No se presentan soportes del seguimiento establecido por la Subdirección de Métodos.</t>
  </si>
  <si>
    <t xml:space="preserve">
No se evidecian los soportes del seguimiento establecido por la Subdirección de Métodos.</t>
  </si>
  <si>
    <t>Se evidencia instructivo TRASLADOS Y CAMBIO DE SERVICIO DE NIÑOS, NIÑAS, ADOLESCENTES Y JÓVENES M-MEX-IN-002 en el cual se establecen lineamientos frente los traslados generales o compartidos y cambios de servicio de Niños, Niñas, Adolescentes y Jóvenes entre Contextos Pedagógicos, Área de derecho o servicios del Instituto, estableciendo los criterios que se deben cumplir durante el proceso, sin embargo dentro del mismo no se establecen como se van a realizar los  Seguimientos periódicos por parte de la Subdirección de Métodos a cada una de las UPI,  para que se cumplan las condiciones estipuladas en  el  instructivo en mencion.
Sin embargo en el instructivo COMITÉS MISIONALES M-MEX-IN-003 se establece que el Comité Misional de Contextos Pedagógicos realizara Seguimiento a la gestión en relación con los ingresos, reingresos, traslados, permanencia y egresos de NNAJ, asi mismo se indica que producto del anterior comite se generara un acta Las cuales  deben ser archivadas en la Subdirección Técnica de Métodos</t>
  </si>
  <si>
    <t xml:space="preserve">Seguimientos periódicos por parte de la Subdirección de Métodos a cada una de las UPI,  para que se cumplan las condiciones estipuladas en  el  instructivo 002 TRASLADOS Y CAMBIO DE SERVICIO DE LOS NIÑOS, NIÑAS,ADOLESCENTES Y JOVENES M-MEX-IN-002 </t>
  </si>
  <si>
    <t>Inventarios</t>
  </si>
  <si>
    <t>excedentes de elementos almacenados</t>
  </si>
  <si>
    <t>PMAI-2019-049</t>
  </si>
  <si>
    <t>No se gestiona adecuadamente el Inventario de elementos de consumo, generando excedentes de elementos almacenados. Se debe observar la Gestión Fiscal, la cual está definida en el artículo 3° de la Ley 610.</t>
  </si>
  <si>
    <t xml:space="preserve">Falencias en los controles, en lo referente a nivel de existencias,  ya que no existe un documento que establezca un lineamiento para el manejo de los espacios de almacenamiento temporal </t>
  </si>
  <si>
    <t xml:space="preserve">Formalizar un documento por parte de la Subdirección de Métodos  que establezca el lineamiento para el manejo de los espacios de almacenamiento temporal en el cual se deje como condición que  para el tramite de la solicitud de bienes se tendrán en cuenta las existencias reportadas por las UPI.  </t>
  </si>
  <si>
    <t>Se evidenicia avance en la elaboración del documento, sin embago, no se evidencia proceso de oficialización.</t>
  </si>
  <si>
    <t>oficialización documento</t>
  </si>
  <si>
    <t xml:space="preserve">Se evidencia documento borrador procedimiento para el control de bienes de consumo y consumo controlado. Pendiente aprobación y oficialización.
</t>
  </si>
  <si>
    <t xml:space="preserve">Se evidencia que se tiene el  borrador del procedimiento para el control de bienes de consumo y consumo controlado. pero esta  pendiente aprobación y oficialización.
</t>
  </si>
  <si>
    <t>procediento  GESTIÓN Y CONTROL DE LOS ELEMENTOS DE CONSUMO Y CONSUMO CONTROLADO UBICADOS EN LOS ESPACIOS DE ALMACENAMIENTO TEMPORAL DE LAS UNIDADES DE PROTECCIÓN INTEGRAL M-MIN-PR-003- y en la condición número 1 , se estableció "Los responsables de las Unidades de Protección Integral y Coordinadores/as de los convenios realizarán la solicitud de los bienes de consumo controlado o de consumo, conforme al estándar establecido para cada UPI y a los anexos técnicos de los convenios y/o planeación de las necesidades establecidas en cada convenio, para su ejecución y a las existencias reportadas mensualmente. Estas solicitudes se deberán realizar los últimos cinco (5) días hábiles del mes con el ánimo de contar con ellas la primera semana del mes siguiente".</t>
  </si>
  <si>
    <t>organización de los elementos</t>
  </si>
  <si>
    <t>PMAI-2019-051</t>
  </si>
  <si>
    <t>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t>
  </si>
  <si>
    <t>La inadecuada organización dificulta el acceso a los elementos; esto unido a la falta de referenciación de los estantes, cuando los hay, retrasa la ubicación de estos.</t>
  </si>
  <si>
    <t xml:space="preserve">Solicitar al Área de almacén concepto de almacenamiento de elementos y diagnostico de necesidades </t>
  </si>
  <si>
    <t>Acción vencida. 
No se presentan soportes de avance en la acción.</t>
  </si>
  <si>
    <t xml:space="preserve">
No se evidencian los soportes de las actividades a realizar </t>
  </si>
  <si>
    <t>Se evidencia actas de visita y revisión espacio de almacenamiento, sin embargo los soportes no son coherentes con la accion ya que la formulada es " Solicitar al Área de almacén concepto de almacenamiento de elementos y diagnostico de necesidades "</t>
  </si>
  <si>
    <t xml:space="preserve">concepto por parte de almacen,  de almacenamiento de elementos y diagnostico de necesidades </t>
  </si>
  <si>
    <t>PMAI-2019-052</t>
  </si>
  <si>
    <t>Falta de medidas básicas de seguridad para evitar el riesgo de pérdidas por incendio, ya que los extinguidores no se recargan oportunamente y en algunas ocasiones en los Espacios de Almacenamiento no se observa acceso a ellos.</t>
  </si>
  <si>
    <t>No se formularon acciones para subsanar el hallazgo. Revisar asignación de responsables para la formulación.</t>
  </si>
  <si>
    <t>No es visible en el tablero la acción formulada, tampoco cuenta con indicador, ni meta formulados. Sin embargo una vez revisado el hallazgo se considra que la gestión reportada resuelve la causa del mismo. 
Se observa la verificación de extintores como un control ejecutado a través del formato A-GDH-FT-057, así como correo electronicos con reporte de las necesidad de recarga de extintores remitidos a SST.</t>
  </si>
  <si>
    <t>VOLUNTARIADO</t>
  </si>
  <si>
    <t>seguimiento y evaluacion  de los programas, proyectos y metodologias</t>
  </si>
  <si>
    <t>PMAI-2019-053</t>
  </si>
  <si>
    <t>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t>
  </si>
  <si>
    <t xml:space="preserve">Inadecuado seguimiento a las actividades de voluntariado </t>
  </si>
  <si>
    <t xml:space="preserve">Formular e implementar una herramienta por parte de la Coordinadora de voluntariado, que permita realizar seguimientos a las  mismas en cada UPI. </t>
  </si>
  <si>
    <t xml:space="preserve">Acción vencida. 
No se presentan soportes de avance en la acción.	</t>
  </si>
  <si>
    <t>No se adjuntan soportes, se indica por parte del proceso "Durante la vigencia 2020 por temas de pandemia  no se realizaron actividades de Voluntariado, y en la vigencia 2021 y 2022,  se realiza la revisión de la operación de la estrategia de voluntariado la cual se encuentra actualmente en estructuración.   Por lo cual la situación  que dio lugar al hallazgo no se presenta actualmente." pese a lo anterior para el cierre de la accion se debe evidenciar que la situacion que se presento en su momento se halla subsanado.</t>
  </si>
  <si>
    <t>Soportes  de que la situacion que se presento en su momento se halla subsanado.</t>
  </si>
  <si>
    <t>PMAI-2019-054</t>
  </si>
  <si>
    <t>Las actividades de “Registro SIMI” y “Apoyo en almacenamiento de documentos al SIMI” implica registro de datos personales, sensibles, por parte de Voluntarios, al Sistema de Información Misional del IDIPRON – SIMI. Este acceso a información confidencial presenta riesgos de uso indebido y/o manipulación de la misma, sin que medie la correspondiente autorización, presentando riesgo de vulneración a la Ley 1581 de 2012, Por la cual se dictan disposiciones generales para la protección de datos personales,</t>
  </si>
  <si>
    <t>No se formularon acciones para subsanar el hallazgo. Reportar en próximo seguimiento.</t>
  </si>
  <si>
    <t>No se adjuntan soportes, se indica por parte del proceso "Durante la vigencia 2020 por temas de pandemia  no se realizaron actividades de Voluntariado, y en la vigencia 2021 y 2022,  se realiza la revisión de la operación de la estrategia de voluntariado la cual se encuentra actualmente en estructuración.   Por lo cual la situación  que dio lugar al hallazgo no se presenta actualmente. ", pese a lo anterior para el cierre del hallazgo se debe evidenciar que la situacion que se presento en su momento se halla subsanado</t>
  </si>
  <si>
    <t>Soportes de que la situacion que se presento en su momento se halla subsanado</t>
  </si>
  <si>
    <t>Gestion Documental</t>
  </si>
  <si>
    <t>Administración documental</t>
  </si>
  <si>
    <t>Aspectos estructurales de los archivos para la custodia y conservación</t>
  </si>
  <si>
    <t>PMAI-2019-055</t>
  </si>
  <si>
    <t>En la unidad de la Arcadia se evidencia el incumplimiento del artículo 2º del Acuerdo 049 de 2000 que consagra, los aspectos estructurales del archivo, esto es, los pisos, muros, techos y puertas deben estar construidos con material ignífugos de alta resistencia mecánica y desgaste mínimo a la abrasión. Así como la falta de mantenimiento en la instalación. La falencia en los aspectos estructurales del archivo de gestión genera un riesgo para el personal que se desempeña en la unidad.</t>
  </si>
  <si>
    <t>En ejecucion</t>
  </si>
  <si>
    <t>Soportes que evidencien que la situacion encontrada fue subsanada</t>
  </si>
  <si>
    <t>Responsables UPIS</t>
  </si>
  <si>
    <t>Gestion documental</t>
  </si>
  <si>
    <t>sistema de identificación visual de la documentación</t>
  </si>
  <si>
    <t>PMAI-2019-056</t>
  </si>
  <si>
    <t>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t>
  </si>
  <si>
    <t>Para algunas unidades el espacio de estantería se encuentra obsoleto y con el tiempo ha presentado deterioros.
Algunos espacios no cuentan con identificación topográfica en la estantería.</t>
  </si>
  <si>
    <t>Realizar un diagnostico del estado actual y de las necesidades de la estantería para archivo en la Entidad.</t>
  </si>
  <si>
    <t>Se evidencia actas en las cuales se aplica el foirmato de inspecciones de instalaciones fisicas y sistemas de almacenamiento en los cuales se revisan las acracteristicas constructivas y de almacenamiento</t>
  </si>
  <si>
    <t>Trabajo recursos</t>
  </si>
  <si>
    <t>PMAI-2019-057</t>
  </si>
  <si>
    <t>Realizar la solicitud al Área de Almacén e Inventarios para el suministro de la información de las existencias de estantería</t>
  </si>
  <si>
    <t>Se evidemcia actas de vistia y revisión de espacios de al,acenamiento, sin embargo, la acción corresponde a solicitar la existencia de estanteria</t>
  </si>
  <si>
    <t xml:space="preserve">solicitud al área de Almacén e inventarios, información sobre la existencia de estantería </t>
  </si>
  <si>
    <t>PMAI-2019-058</t>
  </si>
  <si>
    <t xml:space="preserve"> Realizar distribución de la estantería que se encuentre en el Almacén e Inventario</t>
  </si>
  <si>
    <t>Se realiza revisión de las actas adjuntas como soporte por parte del proceso y se logra evidenciar que no hubo una distribución de la estantería, tal y como se propuso</t>
  </si>
  <si>
    <t>los soportes que muestren la distribución de la estantería</t>
  </si>
  <si>
    <t>Organización de archivos</t>
  </si>
  <si>
    <t>PMAI-2019-059</t>
  </si>
  <si>
    <t>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t>
  </si>
  <si>
    <t>Acción vencida. Se observan actas de visita a UPI Florida, reprogramación de vista en UPI Molinos, pendiente acta UPI Arcadia, Edén y Liberia.</t>
  </si>
  <si>
    <t>Se observan actas de a las UPI Servita, Florida y Molinos, pendiente acta UPI Arcadia.</t>
  </si>
  <si>
    <t>Se evidencia actas en las cuales el proceso de gestion documental recibe transferencias documentales y visita de revision tecnica de las upis Arcadia,  Florida y molinos.
Adicional a lo anterior se observa acta de visita tecnica por parte de gestion documental a la UPI servita</t>
  </si>
  <si>
    <t>PMAI-2019-061</t>
  </si>
  <si>
    <t>Se evidencia actas en las cuales el proceso de gestion documental recibe transferencias documentales y visita de revision tecnica de las upis Arcadia,  Florida y molinos.
Adicional a lo anterior se observa acta de visita tecnica por parte de gestion documental a la UPI servita, sin embargo no se puede evidenciar en los soportes adsjuntos los ajustes realizados conforme a la visita</t>
  </si>
  <si>
    <t>Soportes de los  los ajustes  realizados conforme a las observaciones realizados  en las visitas y acompañamiento brindado por parte de gestion documental en la UPI servita</t>
  </si>
  <si>
    <t>PMAI-2019-062</t>
  </si>
  <si>
    <t>Se evidencia el planteamiento de compromisos en las actas, los cuáles correponden a los ajustes de acompañamiento brindado por el área de Gestión Documental, pendiente por realizar seguimiento y cierre a los compromisos propuestos.</t>
  </si>
  <si>
    <t>Se evidencia actas en las cuales el proceso de gestion documental recibe transferencias documentales y visita de revision tecnica de las upis Arcadia,  Florida y molinos.
Adicional a lo anterior se observa acta de visita tecnica por parte de gestion documental a la UPI servita, sin embargo no se puede evidenciar en los soportes  el  Seguimiento por parte de la STMEO  a la información reportada por Gestión documental y las tareas de cada una de las visitas</t>
  </si>
  <si>
    <t>Seguimiento por parte de la STMEO  a la información reportada por Gestión documental y las tareas de cada una de las visitas</t>
  </si>
  <si>
    <t xml:space="preserve">equipos </t>
  </si>
  <si>
    <t>Materiales de fabricación</t>
  </si>
  <si>
    <t>PMAI-2019-063</t>
  </si>
  <si>
    <t>Se observó incumplimiento de la Resolución 2674 de 2013 en el Artículo 9 capitulo II, que refiere las condiciones específicas referentes a los menaje y equipos empleados deben estar fabricados con materiales resistentes al uso y a la corrosión esto en las unidades de la Florida, Arcadia, San Francisco, entre otros.</t>
  </si>
  <si>
    <t xml:space="preserve">Se evidencia:
1. Florida: Formato de entrega asociacion de recicladores puerta de oro de Bogota del 02-10-2018 y formato de traslado salida y entrega de elementos de consumo y/o devolutivo del 23-05-2018, 02/27-08-2018
2.Arcadia: formato de traslado salida y entrega de elementos de consumo y/o devolutivo del 19-06-2018 y formatos de control y ejecucion de mantenimiento de bienes e infraestructura
</t>
  </si>
  <si>
    <t>Soportes de la UPI San Francisco</t>
  </si>
  <si>
    <t>PMAI-2019-066</t>
  </si>
  <si>
    <t>Teniendo en cuenta las condiciones de infraestructura identificadas en las Unidades de Protección Integral visitadas en desarrollo de la Auditoria, se evidencia una falta de seguimiento y gestión por parte de la Subdirección Técnica de Métodos Educativos y Operativa para su debido mantenimiento, así mismo un incumplimiento en su función de Coordinar con la Dirección General y la Subdirección Técnica Administrativa y Financiera los estudios que determinan la conveniencia o no de las inversiones en bienes inmuebles, planta física, equipos y tecnología de las Unidades Educativas, Sedes y Centros de operación de IDIPRON, al no evaluar durante la vigencia 2018 las necesidades de mejoramiento de la planta física de las mismas con el ánimo de mejorar la calidad en el servicio y de cumplir con los lineamientos exigidos</t>
  </si>
  <si>
    <t>Se evidencian actas de recorrido entre la STAF y la STMEO para  realizar revisión y evaluación de las necesidades y perfiles sanitarios de las UPIS arcadia, san francisco, carmen de apicala, el eden, oasis, servita, bosa, molinos, santa lucia, economato, perdonomo, la 32, rioja.
Se observa cronograma programación intervenciones perfil sanitario ii semestre 2021</t>
  </si>
  <si>
    <t>Señalización</t>
  </si>
  <si>
    <t>PMAI-2019-067</t>
  </si>
  <si>
    <t>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t>
  </si>
  <si>
    <t xml:space="preserve">No se formularon acciones para subsanar el hallazgo. Revisar asignación de responsables para la formulación.	</t>
  </si>
  <si>
    <t xml:space="preserve">Se evidencia Informe de actividades UPI EL EDEN vigencia 2021,  Soporte entrega de botiquin de primeros auxilios UPI El Eden y  Acta instalación señalización informativa y preventiva </t>
  </si>
  <si>
    <t>Pendiente evidenciar que se subsanaron las siguientes situaciones:
1.flotadores
2.detectores de inmersión o alarmas de agua que activen inmediatamente un sistema de alarma provisto de sirena 
3.protección para prevenir entrampamientos, 4.reglamento para su uso
5.personal certificado de rescate salvavidas</t>
  </si>
  <si>
    <t>PMAI-2019-070</t>
  </si>
  <si>
    <t>Proyecto: 1104 distrito joven: desarrollo de competencias laborales a jóvenes con derechos vulnerados, vigencia 2018</t>
  </si>
  <si>
    <t>Se traslada a la Oficina Asesora Jurídica: revisado el proceso contractual MC-IDIPRON-2018-0048, contrato 1439 DE 2018 LICITACIONES Y ASESORIA LICCONT SAS, no se encuentra la publicación de la invitación en el expediente físico ni en el SECOP II. Lo anterior, vulnera el principio de transparencia consagrado en la Ley 80 de 1993 y publicidad estipulado en el artículo 209 de la Constitución Política.</t>
  </si>
  <si>
    <t>* Si bien el proceso expresa que no cuenta con la información del hallazgo, desde la Oficina de Planeación y la Oficina de Control Interno se les comparte los hallazgos y codigos del mismo donde se pueda consultar.</t>
  </si>
  <si>
    <t>Se deberan describir los soportes en este formato y adjuntarlo en la carpeta de Sharepoint para poder cerrar el hallazgo</t>
  </si>
  <si>
    <t xml:space="preserve">Grupo supervisores </t>
  </si>
  <si>
    <t>PMAI-2019-071</t>
  </si>
  <si>
    <t>Así mismo, en el contrato 1439 de 2018 - LICITACIONES Y ASESORIA LICCONT SAS no se cumple la cláusula contractual respecto a la forma de pago porque en la certificación de la supervisión e interventoría (folio 72), se realizó el primer pago del mes de diciembre por valor de $8.420.800 y el segundo pago del mes de enero por la suma de $ 276.000 (folio 81). No obstante, la cláusula contractual consagra: el IDIPRON pagará al contratista mes vencido de acuerdo a la facturación presentada por el proveedor, una vez realizada la entrega de los elementos, previa presentación de la factura, soportada con la certificación de recibo a satisfacción expedida por el supervisor del contrato y certificación de pago al sistema de seguridad social y parafiscales expedida por el representante legal o revisor fiscal. Realizará pagos parciales hasta completar el 90% del contrato y 10% restante sujeto a acta liquidación.</t>
  </si>
  <si>
    <t xml:space="preserve">No se evidencian soportes de la accion </t>
  </si>
  <si>
    <t>Soportes de que la situacion evidenciada en su momento se encuentra subsanada</t>
  </si>
  <si>
    <t>PMAI-2019-072</t>
  </si>
  <si>
    <t>Verificado el contrato 1554 de 2018, contratista PRODUCTOS Y SUMINISTROS LTDA, la garantía se suscribió con la vigencia del 20-12-2018 hasta el 20-08-2019. No obstante, no se cumple con el término de la garantía, esto es, el plazo del contrato y 6 meses más. Además, en el SECOP II la garantía aparece rechazada, y en el acta de aprobación de garantía no se realiza la observación.</t>
  </si>
  <si>
    <t>Se evidencia acta de reunion de validacion de polizas del 14-04-2022</t>
  </si>
  <si>
    <t>Estudios previos, pliegos de condiciones y fichas técnicas</t>
  </si>
  <si>
    <t>PMAI-2019-073</t>
  </si>
  <si>
    <t>Se traslada a la Oficina Asesora Jurídica: En el estudio previo y en los pliegos de condiciones del proceso de selección abreviada de subasta inversa electrónica No. SASI-IDIPRON-2018-002 no se encuentra justificado que la adjudicación del contrato se realizará en forma parcial, por ítems. Lo anterior, incumpliendo lo establecido en los numerales 2 y 5 del artículo 2.2.1.1.2.1.3 del Decreto 1082 de 2015, que prescriben</t>
  </si>
  <si>
    <t xml:space="preserve">Riesgos laborales </t>
  </si>
  <si>
    <t>PMAI-2019-074</t>
  </si>
  <si>
    <t>De conformidad con los artículos 5° y 6° del Decreto 723 de 2013; 2.2.4.2.2.5 y 2.2.4.2.2.6. del Decreto 1072 de 2015, se tiene que la afiliación al sistema general riesgos laborales –ARL- para contratistas de prestación de servicios profesionales, debe hacerse antes de iniciar la ejecución del contrato y el acta de inicio se debe firmar el día hábil calendario siguiente después de la afiliación al sistema (contratos de prestación de servicios 1432 de 2018; 1460 de 2018; 1443 de 2018; 1436 de 2018; 1437 de 2018; 1433 de 2018).</t>
  </si>
  <si>
    <t>Se evidencia formato de acta de inicio en la que se incluye espacio para relacionar la Fecha de inicio ARL</t>
  </si>
  <si>
    <t>PMAI-2019-075</t>
  </si>
  <si>
    <t>Se incumplen los artículos 60 de la Ley 80 de 1993 y 11 de la Ley 1150 de 2007, porque a la fecha existen (10) convenios interadministrativos sin liquidar que exceden el término establecido para la liquidación bilateral y unilateral</t>
  </si>
  <si>
    <t>Se evidencia correo a la OAJ en la que se solicita por parte de la STMEO copia de liquidaciones convenios para cierre de acciones, tablero Brecha</t>
  </si>
  <si>
    <t>Inadecuado manejo de expedientes e inconsistencia de la información</t>
  </si>
  <si>
    <t>PMAI-2019-076</t>
  </si>
  <si>
    <t>Se transgrede el artículo 4° de la Ley 594 de 2000; el numeral 5.2.2 del modelo Integrado de Gestión; y el artículo 15 del Decreto 2609 de 2012, como quiera que no existe organización en los documentos físicos de los expedientes contractuales, pues no se encuentran completos y foliados. Se observa incumplimiento a las normas de gestión documental, en la conformación de los expedientes del convenio interadministrativo No. SDIS-IDIPRON 5088 de 2018; DADEP-IDIPRON 346 de 2018; FDLS-SDA-IDIPRON 031 de 2018. Igualmente, en el expediente contractual 0581 de 2018 (contratista DISTRIBUCIÓN Y SERVICIOS SAS), no reposan los estudios previos ni demás documentos de la etapa precontractual.</t>
  </si>
  <si>
    <t>Se evidencia acta de capacitacion Gestión Documental(Archivística y conservación documentación)a Supervisores y apoyo a la supervisión del 28-07-2021</t>
  </si>
  <si>
    <t xml:space="preserve">Modelo Pedagogico </t>
  </si>
  <si>
    <t xml:space="preserve">Contexto Pedagogico Territorio </t>
  </si>
  <si>
    <t>PMAI-2019-078</t>
  </si>
  <si>
    <t>Auditoría Regular Contexto Pedagógico Territorio - I Semestre 2018</t>
  </si>
  <si>
    <t>Formatos del Contexto Pedagógico Territorio no se encuentran totalmente diligenciados en relación a la falta de firmas que soporten la intervención de los profesionales o a la falta del registro de información propia de cada NNAJ.</t>
  </si>
  <si>
    <t xml:space="preserve">No hay revisión de los documentos por parte de los Cordinadores Zonales y auxiliares Administrativos  en el momento de la entrega de los formatos.
Los facilitadores  y coordinadores zonales no interiorizan la importancia de entregar completo el diligenciamiento de los formatos. 
En algunas oportunidades la población (NNAJ) en situación de vida en calle contactada se encuentra bajo los efectos del consumo de SPA, lo que dificultad la consignación de datos personales completos. </t>
  </si>
  <si>
    <t xml:space="preserve">* Un seguimiento cada dos meses al diligenciamiento de los formatos por parte de la lider SIGID asignada Territorio 1 y Territorio 2
2. Dos capacitaciones (1 por semestre) dirigidas a los facilitadores, en las que se aborde como temática el adecuado diligenciamiento de los formatos
</t>
  </si>
  <si>
    <t>Se evidencias reuniones de seguimiento por parte de la lider SIGID y capacitación al personal.</t>
  </si>
  <si>
    <t>Capacitaciones para siguientes seguimientos</t>
  </si>
  <si>
    <t xml:space="preserve">Acción vencida. Pendiente continuar seguimientos con el periodo establecido y capacitación segundo semestre. </t>
  </si>
  <si>
    <t>Prevención:
1.	Capacitación: Capacitación en diligenciamiento de formato de informe de actividades el día 25-10-2021, capacitación en diligenciamiento de formatos del día 01-09-2021 
2.	Seguimientos: Actas donde se reciben y revisan la documentación de los días 03/06/07/10/13/24/27-09-2021, 15/23/25/29-10-2021, 19/22/26-11-2021, 13/20/30-12-2021
Calle:
1.	Capacitación: Capacitación en diligenciamiento de formatos el día 9/13-9-2021 y 5/27-11-2021, 28/07/2021
2.	Retroalimentación: Actas de reunión en las que se realiza retroalimentación en el diligenciamiento de formatos de los días 06-10-2021
Caminando relajado:
1.	Capacitación: Actas de capacitación en formatos e instructivos del 08-11-2021
2.	Seguimiento: Actas en las que se revisa el diligenciamiento de la documentación 12/07/2021, 04/08/2021,07-09-2021, 20-12-2021</t>
  </si>
  <si>
    <t xml:space="preserve">
Pendiente evidenciar segunda capacitación del equipo caminando relajado en diligenciamiento de formatos y actas de seguimiento del equipo calle en el diligenciamiento de formatos.</t>
  </si>
  <si>
    <t>PMAI-2019-079</t>
  </si>
  <si>
    <t xml:space="preserve">Existen NNAJ activos en Territorio con más de 6 meses de inasistencia a procesos, lo que genera una inflación en las cifras de atención del contexto y además representa un uso inadecuado de la herramienta tecnológica SIMI. Lo anterior, es un incumplimiento al procedimiento "Seguimiento a la inasistencia temporal y/o al egreso de AJ de las UPI´S modalidad externado M-MSL-PR-002" del Área Sociolegal en el que se determina el número máximo de inasistencias para egreso y pone en evidencia las debilidades en los seguimientos del equipo psicosocial de Territorio a las inasistencias de los NNAJ.  </t>
  </si>
  <si>
    <t>No hubo seguimiento por parte de  los profesionales psicosociales a las inasistencias de NNAJ en territorio. 
No hubo un reporte oportuno de los egresos al Área Sociolegal</t>
  </si>
  <si>
    <t>* Seguimiento a las inasistencias según documento interno Seguimiento y egerso a los NNAJ.  
* Registro de seguimientos previos a la legalizacion del egreso en ficha FOS de SIMI 
*Creación del acta de egreso en SIMI y cargue de archivo (Acta 009)</t>
  </si>
  <si>
    <t>Seguimiento a las inasistencias.</t>
  </si>
  <si>
    <t xml:space="preserve">Se evidencia reporte de egresos automático según instructivo, pendiente soportes de seguimientos con inasistencias inferiores a 180 días.  </t>
  </si>
  <si>
    <t>Se evidencia instructivos egresos generados por el SIMI de forma automática M-MSL-IN-003 cuya finalidad es “Describir las actividades para  que  se  generen  egresos  automáticos  en  el  Sistema  de  Información  Misional,  a  Jóvenes  del Contexto Pedagógico Territorio y de las UPI Oasis I y Oasis II con 180 días de inasistencia, con el fin de agilizar el proceso de legalización del egreso de la población fluctuante atendida por el IDIPRON” si bien se tienen definidas actividades para el presente hallazgo, este instructivo subsana la situación evidenciada en su momento “Existen NNAJ activos en Territorio con más de 6 meses de inasistencia a procesos, lo que genera una inflación en las cifras de atención del contexto y además representa un uso inadecuado de la herramienta tecnológica SIMI. Lo anterior, es un incumplimiento al procedimiento "Seguimiento a la inasistencia temporal y/o al egreso de AJ de las UPI´S modalidad externado M-MSL-PR-002" del Área Sociolegal en el que se determina el número máximo de inasistencias para egreso y pone en evidencia las debilidades en los seguimientos del equipo psicosocial de Territorio a las inasistencias de los NNAJ.”. Conforme a lo anterior se da un cumplimiento del 100%.</t>
  </si>
  <si>
    <t>Prácticas inadecuadas de conservación de documentos</t>
  </si>
  <si>
    <t>PMAI-2019-080</t>
  </si>
  <si>
    <t>Se evidenciaron prácticas inadecuadas de conservación de documentos que soportan la gestión del área, faltando a las responsabilidades frente al Archivo de Gestión atribuidas mediante instructivo ORGANIZACIÓN DE ARCHIVO DE GESTIÓN A-GDO-IN--01 Numeral 3.3 en el que se asigna la custodia, clasificación, orden y descripción de toda la documentación originada por las actividades derivadas de las funciones propias del área. Por otra parte, se omiten acciones encaminadas a la Organización de documentos de Archivo de Gestión estipuladas en el Manual GESTIÓN DOCUMENTAL A-GDO-MA-001 Numeral 11 relacionado con la ordenación adecuada del acervo documental.</t>
  </si>
  <si>
    <t>* Se prioriza la atención al público y otras funciones del ccontexto pedagógico dejando a un lado la labor de archivo.</t>
  </si>
  <si>
    <t xml:space="preserve">* Consolidación del inventario documental
* Tranferencias documentales
* Determinar responsables para la depuración del archivo
* Gestión de capacitaciones frente a conservación de archivo
</t>
  </si>
  <si>
    <t xml:space="preserve">Acción vencida. No se presentan soportes de seguimiento. </t>
  </si>
  <si>
    <t>Se adjunta radicado 2022IE468, mediante el cual se in forma el estado de las transferencias primarias en el 2021, dentro de este se on¿bserva que territorio realiza transferencia documental. Se solicita el cierre del plan toda vez que se subsana la situacion evidenciada.</t>
  </si>
  <si>
    <t>PMAI-2019-082</t>
  </si>
  <si>
    <t>No se encontraron mecanismos de medición y seguimiento o indicadores de gestión que permitan medir la eficiencia, eficacia y efectividad del desarrollo de la gestión del Contexto Pedagógico evaluado con el propósito de implementar correctivos como resultado del seguimiento de la medición, toda vez que estos indicadores tienen como finalidad el contribuir al mejoramiento en la prestación del servicio y a la forma efectiva de las decisiones. Lo anterior, sustentado en las orientaciones del Modelo Integrado de Planeación y Gestión en el que hace implícita la necesidad de una adecuada evaluación o seguimiento a lo previsto en la planeación institucional a través de indicadores que permitan conocer el estado real de la ejecución de las actividades, el logro de metas, objetivos o resultados y sus efectos en la ciudadanía.</t>
  </si>
  <si>
    <t>* Se asumió la transversalidad de los indicadores de las áreas de derecho en los contextos pedagógicos como únicos indicadores de gestión del modelo pedagógico.</t>
  </si>
  <si>
    <t xml:space="preserve">* Construcción de indicadores de gestión propios de contexto pedagógico Territorio. 
*Inclusión de los indicadores del contexto pedagógi Territorio en la caracterización del proceso misional. </t>
  </si>
  <si>
    <t>Se cuenta con la formulación y aplicación de indicadores, queda faltanto la inclusión de estos a la caracterización.</t>
  </si>
  <si>
    <t>Inclusión de indicadores a la caracterización</t>
  </si>
  <si>
    <t>Acción vencida. Se evidencia formulación y medición de indicadores, pendiente su incorporación en la caracterización del proceso Misional.</t>
  </si>
  <si>
    <t>Se evidencia documento HOJA DE VIDA  INDICADORES TERRITORIO y la caracterizacion en esta ultima se incluyen indicadores como mecanismos de medición y seguimiento al modelo pedagogico.</t>
  </si>
  <si>
    <t>Gestion Financiera</t>
  </si>
  <si>
    <t xml:space="preserve">Gestión Financiera </t>
  </si>
  <si>
    <t>Contabilidad</t>
  </si>
  <si>
    <t>Gestion financiera</t>
  </si>
  <si>
    <t>Reconocimiento de activos</t>
  </si>
  <si>
    <t>PMAI-2019-083-3</t>
  </si>
  <si>
    <t>Gestión Financiera - 2019</t>
  </si>
  <si>
    <t>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 de la Resolución 193 de 2016, El riesgo de estas debilidades es generar una representación no fiel de la situación financiera del Instituto, cualidad básica de la información establecida en el Marco Conceptual del Régimen Contable Público vigente aplicable al IDIPRON.</t>
  </si>
  <si>
    <t>No se cuenta con Política
contable de errores y
desconocimiento de las áreas
sobre el reporte de información
contable</t>
  </si>
  <si>
    <t xml:space="preserve">Establecer en las Políticas de
Operación, la forma en que debe
reportar la información el área de
Mantenimiento de Bienes e
Infraestructura, respecto a los valores
de los bienes inmuebles de la entidad
y sus modificaciones </t>
  </si>
  <si>
    <t>24-12-2021:se incluye accion al tablero de control</t>
  </si>
  <si>
    <t xml:space="preserve">Actividad 3: Se observan 4 documentos word sobre Polticas de Operación cuentas por cobrar, politicas de deterioro de activos y politicas operativas relacionadas con el deterioro. Se considera que cuenta con un avance, pero debe ser preciso en los oducemntos lo relacionado a  la forma en que debe reportar la información el área de Mantenimiento de Bienes e Infraestructura, respecto a los valores de los bienes inmuebles de la entidad y sus modificaciones  </t>
  </si>
  <si>
    <t xml:space="preserve">Actividad 3: los documentos deben ser formalizados y garantizar que aborden la propuesta central de la acción que se refiere a establecer en las Politicas de Operación la forma en que debe reportar la información el área de Mantenimiento de Bienes e Infraestructura, respecto a los valores de los bienes inmuebles de la entidad y sus modificaciones  </t>
  </si>
  <si>
    <t xml:space="preserve">En la evidencia aportada no es clara la informacion que se reporta del área de Mantenimiento de Bienes e Infraestructura, respecto a los valores de los bienes inmuebles de la entidad y sus modificaciones  </t>
  </si>
  <si>
    <t>De acuerdo a los soportes que adjunta el proceso, se tiene las siguientes observaciones:
* si bien dentro del avance se dice que para el comité realizado el 13 de mayo del 2022 se aprobo el Manual operativo de Políticas Contables, se solicita que se adjunte el acta de reunión de dicho comité en donde conste que el Manual fue aprobado.
* Se adjuntan otras políticas como de estimación del deterioror activos no generadores de efecetivo, Políticas operativas cuenta por cobrar y políticas operativas relacionadas con el efectivo y equivalentes de efectivo, que no se relacionan dentro de los soportes y avances.</t>
  </si>
  <si>
    <t>* Adjuntar el acta de comité realizado el 13 de mayo del 2022 donde conste que se aprueba el manual operativo de Políticas Contabes.
* Ajustar la versión final del Manual a la plantilla de Manual que se encuentra en el Manual de procesos y procedimientos/Procesos estratégicos/ Gestión de mejoramiento/ Formatos
* Aprobación y oficialización del manual.</t>
  </si>
  <si>
    <t>PMAI-2019-087-2</t>
  </si>
  <si>
    <t>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t>
  </si>
  <si>
    <t>Desactualización del Manual de Politicas Contables y no se contaba con Manual de Operación Contable</t>
  </si>
  <si>
    <t xml:space="preserve">Formular el manual de Operación Contable </t>
  </si>
  <si>
    <t>Se evidencia check list  y manual de politicas contables</t>
  </si>
  <si>
    <t>manual de Operación Contable</t>
  </si>
  <si>
    <t>No se evidencia la formulacio del manual de opracion contable.</t>
  </si>
  <si>
    <t>PMAI-2019-087-3</t>
  </si>
  <si>
    <t>Actualizar documentos del proceso de Gestion Financiera, de acuerdo a la Actualización del Manual de Politicas Contables y a la Formulación del manual de Operación Contable</t>
  </si>
  <si>
    <t>Actualizacion de documentos del proceso de Gestión Financiera, de acuerdo a la Actualización del Manual de Políticas Contables y a la Formulación del manual de Operación Contable</t>
  </si>
  <si>
    <t xml:space="preserve">
En las evidencias aportadas, no se observa avance en los documentos actualizados de conformidad con la acción propuesta
</t>
  </si>
  <si>
    <t>Tesoreria</t>
  </si>
  <si>
    <t>PMAI-2019-090-1</t>
  </si>
  <si>
    <r>
      <t xml:space="preserve">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
    </r>
    <r>
      <rPr>
        <u/>
        <sz val="10"/>
        <rFont val="Arial"/>
        <family val="2"/>
      </rPr>
      <t>Todos</t>
    </r>
    <r>
      <rPr>
        <sz val="10"/>
        <rFont val="Arial"/>
        <family val="2"/>
      </rPr>
      <t xml:space="preserve"> los comprobantes de contabilidad serán avalados por el responsable del subproceso de contabilidad”. El incumplimiento de estos requerimientos representa un riesgo para un adecuado control y contraviene la Resolución 193 de 2016, numeral 3.2.3 “Sistema documental”.</t>
    </r>
  </si>
  <si>
    <t>No se realizo oportunamente
mediante acta, la anulacion de
los saltos en la numeracion de
las cuentas por pagar</t>
  </si>
  <si>
    <t xml:space="preserve">1. Realizar seguimiento a la solicitud
de modificacion del
formato"Comprobante de egreso"
</t>
  </si>
  <si>
    <t>El plan de mejoramiento fue aprobado con Radicado 2021IE5622 del 22/10/2021.</t>
  </si>
  <si>
    <t>Se evidencia nuevo formato de egreso</t>
  </si>
  <si>
    <t>En la evidencia aportada solo se observa un comprobante de egreso, no se evidencia el seguimiento realizado al requerimiento.</t>
  </si>
  <si>
    <t>* Se adjunta el estado del caso en aranda - Mesa de ayuda Sistemas (Caso 4610) en donde se solicita la modificación en el formato de Egresos, el cual ya se encuentra cerrado.
* se adjunta el comprobante de egresos en la plataforma Sysman Web en donde se valida que el caso fue resuelto</t>
  </si>
  <si>
    <t>PMAI-2019-090-2</t>
  </si>
  <si>
    <t>2. Realizar de forma inmediata el acta
en los casos en que se presente saltos
en la numeracion</t>
  </si>
  <si>
    <t>No se adjuntan soportes</t>
  </si>
  <si>
    <t>acta  en los casos en que se presente saltos en la numeración o soporte de que no se presentaron saltos de numeracion</t>
  </si>
  <si>
    <r>
      <t>No se aportaron evidencias</t>
    </r>
    <r>
      <rPr>
        <sz val="11"/>
        <color theme="1"/>
        <rFont val="Calibri"/>
        <family val="2"/>
        <charset val="1"/>
      </rPr>
      <t>.</t>
    </r>
  </si>
  <si>
    <t>* No se adjuntas soportes a esta actividad ya que no se presentaron saltos en la numeración para el ultimo trimestre del 2021 y el primer cuatrimestre del 2022 por lo cual no fue necesario realizar ningun acta</t>
  </si>
  <si>
    <t>Gestión Logística</t>
  </si>
  <si>
    <t>almacén e inventarios</t>
  </si>
  <si>
    <t>Bienes sin legalizar</t>
  </si>
  <si>
    <t>PMAI-2019-092</t>
  </si>
  <si>
    <t>Gestión Logística - 2019</t>
  </si>
  <si>
    <t>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t>
  </si>
  <si>
    <t xml:space="preserve">1- Teniendo en cuenta que existe un proceso judicial, la Oficina Asesora Jurídica no ha comunicado de manera oficial el fallo definitivo en el Marco del Convenio 022 entre el IDU - IDIPRON definitivo.
Se desconoce los términos de conciliación.
2-   Los  vehículos  tipo ambulancia no pertenecen al inventario del IDIPRON ni en condición de comodato ni otro tipo de vinculación con la entidad. No se poseen documentos que legalicen la titularidad de estos. </t>
  </si>
  <si>
    <t>Remitir memorando a la Oficina Asesora Jurídica para que informe si se puede llegar o no a la legalización de los bienes que reposan en custodia en la sub _bodega La Favorita dentro del marco del proceso judicial Convenio 022 IDU - IDIPRON 
Mediante memorando de la STAF,  solicitar concepto para la legalización o devolución de los bienes que se encuentran en custodia dentro del marco del convenio 022 de 2009.
El Área de Transportes realizará los trámites necesario ante las entidades correspondientes para el retiro de vehículos que se encuentran en las instalaciones de la UPI La Florida.</t>
  </si>
  <si>
    <t>Se Evidencia que la actividad se encuentra vencida.
Al revisar los soportes de la actividad se evidencia lo siguiente:
Memorando  del 5 de Junio del 2020, solicitud de concepto de a la Oficina Asesora Juridica por elementos que reposan en el almacen segun convenio 022 IDU-IDIPRON
Memorando Respuesta por parte de la Oficina Asesora Juridica el 19 de Agosto de 2020, evidenciando repuesta oficial por parte del IDU en donde manifiesta que es responsabilidad del IDIPRON el tratmiento de los equipos .
Comprobante de ingreso de elementos al inventario del IDIPRON
Se evidencia Memorando del 21 de febrero de 2021 dirigido al area de Transportes - Mantenimiento de Bienes y servicios - solicitud de esclarecimiento de titularidad de ambulancias, asi mismo se adjunta derechos de petición diriguidos a las entidades responsables de los vehiculos por parte del area de tranporte el 01 de octubre de 2020.
No se evidencia soporte de retiro de las ambulancias del almacen o legalización de las misma.</t>
  </si>
  <si>
    <t>Evidencia de Retiro de ambulancia de las instalaciónes del IDIPRON</t>
  </si>
  <si>
    <t>Se da por completada la acción de los elementos del convenio - IDU, se recomienda con urgencia trámite para identificar solución a las ambulancias</t>
  </si>
  <si>
    <t>"Se Evidencia que la actividad se encuentra vencida.
Se verifica novedad adjunto, lo cual informa la novedad presentada, si embargo aun se encuentra ambulancia en el Instituto por lo cua se mantiene el 90 % de avanza hasta una ves no sean retiradas o legalizadas. ambulacias del almacen  "</t>
  </si>
  <si>
    <t>Aunque se cumplieron con las actividades de remision de  memorandos a la Oficina Asesora Jurídica para emitir conceptos sobre la legalización de los bienes que reposan en custodia en la sub _bodega La Favorita dentro del marco del proceso judicial Convenio 022 IDU - IDIPRON, asi mismo, los memorandos al El Área de Transportes a diferentes entidades. Se observa que  aun se tienen los vehiculos "AMBULANCIAS" en el almacen. por tanto continua abierta.</t>
  </si>
  <si>
    <t>Revisar los soportes de la actividad se evidencia lo siguiente:
Memorando  del 5 de Junio del 2Al 020, solicitud de concepto de a la Oficina Asesora Juridica por elementos que reposan en el almacen segun convenio 022 IDU-IDIPRON
Memorando Respuesta por parte de la Oficina Asesora Juridica el 19 de Agosto de 2020, evidenciando repuesta oficial por parte del IDU en donde manifiesta que es responsabilidad del IDIPRON el tratmiento de los equipos .
Comprobante de ingreso de elementos al inventario del IDIPRON
Se evidencia Memorando del 21 de febrero de 2021 dirigido al area de Transportes - Mantenimiento de Bienes y servicios - solicitud de esclarecimiento de titularidad de ambulancias, asi mismo se adjunta derechos de petición diriguidos a las entidades responsables de los vehiculos por parte del area de tranporte el 01 de octubre de 2020.
Se verifica novedad adjunto, lo cual informa la novedad presentada, si embargo aun se encuentra ambulancia en el Instituto y no han sido retiradas o legalizadas las ambulacias .</t>
  </si>
  <si>
    <t>Evidencia de Retiro o legalización de ambulancia de las instalaciónes del IDIPRON</t>
  </si>
  <si>
    <t>PMAI-2019-093</t>
  </si>
  <si>
    <t xml:space="preserve">11.3 Condiciones de Bodegas: Las condiciones físicas y de seguridad de la Sub-bodega de la Avenida 68 con Calle 13, donde se depositan los bienes Inservibles, desacatan lo indicado en el Instructivo de “ALMACENAMIENTO Y DISPOSICIÓN DE BIENES EN BODEGA” – código: A-GLO-IN-003.Los bienes lmacenados en esta sub-bodega están en riesgo de un mayor y progresivo deterioro Las condiciones de esta sub-bodega no garantiza, ni propende por la preservación de los bienes, mientras se encuentran bajo el dominio y custodia del Instituto como recurso público, quedando expuestos a sanciones por detrimento en los mismos.. De igual manera, en menor grado, se encontraron falencias en cuanto a humedad, techos con láminas rotas, daño de luminarias entre otros, en un espacio de almacenamiento de la Bodega Carrera 32.  </t>
  </si>
  <si>
    <t xml:space="preserve">Para la sub-bodega cra. 32, se presentó falta de diligencia por parte dela Área de infraestructura, ya que se enviarion los correspondientes correos con las solicitudes de mantenimiento, lo cual fue evidenciado por la oficina de Control Interno.
Por otra parte, debido a que el depósito de inservibles no es un predio de propiedad del IDIPRON no se pueden realizar acondicionamientos estructurales.
 </t>
  </si>
  <si>
    <t>Se realizarán los correspondientes requerimientos y el seguimiento para las acciones de mejoramiento en infraestructura, vigilancia y de Salud y Seguridad en el Trabajo, a las siguientes sub_bodegas:
Espacio de almacenamiento de inservibles Av. Cra. 68 con Cll. 13 Costado oriental.
Sub_bodega Cra. 32 
Sub_bodega La Favorita
Sub_bodega San Blas
Sub_bodega La Florida
Ver anexo No. 1</t>
  </si>
  <si>
    <t xml:space="preserve">Se verifican los soportes, se evidencia memorando No. 2021lE2713, del 20 de mayo de 2021 solicitando traslado de responsabilidad del hallazgo al area de Mantenimiento de Bienes, la cual fue dirigido a la oficina de Control Interno.
Se evidencia por parte de la OAP que la actividad se encuentra vencida , es urgente realizar las actividades que aseguren su cierre </t>
  </si>
  <si>
    <t>Pendiente aprobación por parte de la OCI del traslado del Hallazgo al area de Mantenimientos de Bienes.</t>
  </si>
  <si>
    <t>Es de recordar que el Area de Gestion Logistica fue la responsable de realizar la formulacion del plan de mejoramiento y los responsables de las mismas para los hallazgos indicados. no es responsabilidad de control interno realizar traslados de acciones. no se evidencia avance en el desarrollo de las acciones tanto por gestion logistica como por matenimiento de bienes</t>
  </si>
  <si>
    <t>"Se Evidencia que la actividad se encuentra vencida.
Se verifica soportes adjuntos, lo cual se evidencia informe en donde contiene el mantenimiento correctivo en la bodega la favorita y san blass en los espacios de almacenamiento de inservibles"</t>
  </si>
  <si>
    <t>"Pendiente Espacio de almacenamiento de inservibles:
Av. Cra. 68 con Cll. 13 Costado oriental.
Sub_bodega Cra. 32 
Sub_bodega La Florida"</t>
  </si>
  <si>
    <t xml:space="preserve">Se realizaron las acciones de mejoramiento en infraestructura, vigilancia y de Salud y Seguridad en el Trabajo, a las siguientes sub_bodegas:
Sub_bodega La Favorita
Sub_bodega San Blas
Quedando pendiente el Espacio de almacenamiento de inservibles Av. Cra. 68 con Cll. 13 Costado oriental.
Sub_bodega Cra. 32 
Sub_bodega La Florida
</t>
  </si>
  <si>
    <t>Se Evidencia que la actividad se encuentra vencida.
Se verifica soportes adjuntos, lo cual se evidencia informe en donde contiene el mantenimiento correctivo en la Sub_bodega Cra. 32 y en la Sub_bodega La Florida y Av. Cra. 68 con Cll. 13 Costado oriental.
Se evidencia que cumple con la actividad propuesta.</t>
  </si>
  <si>
    <t>Salidas de almacén</t>
  </si>
  <si>
    <t>PMAI-2019-095</t>
  </si>
  <si>
    <t>11.5 Informalidad e inconsistencias en solicitudes respecto a salidas: Se observa no conformidad de las prácticas en cuanto a formalidad de las solicitudes a Almacén, debido a que en algunos casos y áreas como infraestructura no se diligencia de manera previa a la entrega el formato autorizado. La no conformidad se presenta frente al Procedimiento: “Egreso De Bienes Devolutivos, Consumo Controlado o de Consumo”, código A-GLO-PR-004, el cual cita: “Se debe diligenciar el formato Solicitud de bienes de consumo o devolutivos A-GLO-FT-004 por cada sede o dependencia que lo requiera y su autorización es exclusiva de los Subdirectores(as), los(las) Gerentes de Proyectos, los (las) Jefes de Oficina, los (las) Responsable de Área y los (las) Supervisores de contratos”.</t>
  </si>
  <si>
    <t>Fueron entregados unos elementos de consumo, a personal del Área de Infraestructura sin el correspondiente formato de solicitud, debido a una situación de emergencia que se presento en una las UPI de IDIPRON.</t>
  </si>
  <si>
    <t>Socializar, divulgar y realizar talleres al personal de las sub_bodegas con relación al procedimiento "Egreso de bienes devolutivos o bienes de consumo controlado o de consumo" A-GLO-PR-004 y los formatos correspondientes como solicitud, TRASLADO, SALIDA Y ENTREGA DE ELEMENTOS DE CONSUMO, CONSUMO CONTROLADO Y/O DEVOLUTIVOS A-GLO-FT-005. Incluyendo las consecuencias administrativas y legales a las cuales se expone el funcionario en el desacato del procedimiento.
Remitir memorandos informativos a todos los funcionarios y contratistas, en donde se explicará el procedimiento "Egreso de bienes devolutivos o bienes de consumo controlado o de consumo"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Se realizaran mesas de trabajo con el grupo de recursos y las dependencias que solicitan elementos y bienes para reforzar el conocimiento y cumplimiento de los procedimientos antes relacionados.</t>
  </si>
  <si>
    <t>Se Evidencia que la actividad se encuentra vencida.
Verificado soportes adjuntos al hallazgo se evidencia que:
Acta de socialización "Egreso de bienes devolutivos o bienes de consumo controlado o de consumo" A-GLO-PR-004 y los formatos correspondientes como solicitud" realizada el 01 de marzo del 2021. El proceso menciona que la actividad esta vencida, sin embargo solo se evidencia la socialización a los encargados de las sub bodegas de la 32, la florida, perdomo y san blas y en la actividad propuesta se menciona "Socializar, divulgar y realizar talleres al personal de las sub_bodegas" quedando pendiente la socializacion a las demas subbodegas del instituto
Actualizacion del formato A-GLO-FT-005.
No se evidencia memorando informativo dirigido a todos los funcionarios y contratistas, en donde se explicará el procedimiento "Egreso de bienes devolutivos o bienes de consumo controlado o de consumo"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Acta de reunión verificación de procesos de recursos realizada el 29 de Diciembre de 2020, con el proceso de Submetodos</t>
  </si>
  <si>
    <t>Envio de memorando informativo memorando informativo dirigido a todos los funcionarios y contratistas, en donde se explicará el procedimiento "Egreso de bienes devolutivos o bienes de consumo controlado o de consumo"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t>
  </si>
  <si>
    <t>Se presenta un avance significativo de las acciones, no se puede cerrar por la falta de lo memos internos para funcionario y contratistas</t>
  </si>
  <si>
    <t>"Se Evidencia que la actividad se encuentra vencida.
Se verifica los soportes adjunto en donde se evidencia la oficialización de los procedimiento A-GLO-PR-004 el 28 de octubrede 2021, junto con el soporte de correo de oficialización masivo
Se solicia a la OCI el cierre preliminar del Hallazgo, ya que se evidencia que cumple con la actividad propuesta."</t>
  </si>
  <si>
    <t>Pendiente Envio de memorando informativo memorando informativo dirigido a todos los funcionarios y contratistas, en donde se explicará el procedimiento "Egreso de bienes devolutivos o bienes de consumo controlado o de consumo"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t>
  </si>
  <si>
    <t>Se observa el cumplimiento de las actividades propuestas en cuanto a la oficializacion de los procedimientos y la socializacion de la Nueva Versión Procedimientos e Instructivos Proceso de Apoyo - Gestión Logística “003 RECEPCIÓN E INGRESO DEBIENES DEVOLUTIVOS, DE CONSUMO CONTROLADO O DE CONSUMO A-GLO-PR-003”, “004 EGRESO DE ELEMENTOSDE CONSUMO, CONSUMO CONTROLADO O BIENES DEVOLUTIVOMIPG IDIPRON &lt;mipg@idipron.gov.co&gt;Jue 28/10/2021 8:33Para: Todos &lt;todos@idipron.gov.co&gt;
sin embargo esta pendiente las mesas de trabajo con el grupo de recursos y las dependencias que solicitan elementos y bienes para reforzar el conocimiento y cumplimiento de los procedimientos antes relacionados.</t>
  </si>
  <si>
    <t>Revisando los soportes de la actividad se evidencia los siguiente:
memorando informativo con radicado No. 2022IE2242 a todos los funcionarios y contratistas, en donde se explicó el procedimiento "Egreso de bienes devolutivos o bienes de consumo controlado o de consumo" A-GLO-PR-004 y los formatos correspondientes como solicitud, TRASLADO, SALIDA Y ENTREGA DE ELEMENTOS DE CONSUMO, CONSUMO CONTROLADO Y/O DEVOLUTIVOS A-GLO-FT-005. 
Acta de mesas de trabajado con los procesos en un converatorio, proceso administrativo y operativo de Gestión Logistica 
Se evidencia que cumple con la actividad propuesta.</t>
  </si>
  <si>
    <t>Baja rotación de elementos</t>
  </si>
  <si>
    <t>PMAI-2019-101</t>
  </si>
  <si>
    <t>Elementos con baja rotación: Pese a que se muestra un avance significativo en cuanto a la reducción de saldos de la retoma, realizada en el año 2016, no se evidencia toma de decisión respecto a elementos con baja rotación, almacenados en la Bodega La Favorita, correspondientes a elementos de tubería galvanizada, de PVC, entre otros; en la Bodega Carrera 32: anillos de plástico (para anillar papelería). La no identificación y/o gestión respecto a la baja rotación de algunos elementos, conducen a espacios de almacenamiento desaprovechados y, en los casos en que resulten ser bienes no útiles para la entidad, su reconocimiento y almacenamiento por varias vigencias, puede constituirse en sobreestimación de los activos de la Entidad.</t>
  </si>
  <si>
    <t>La falta de gestión de gerentes y administradores de proyectos / funcionamiento así como los supervisores de los contratos sobre la distribución de dichos elementos.</t>
  </si>
  <si>
    <t>Remitir periódicamente desde el correo institucional del Área de Almacén e Inventarios los saldos en bodega de naturaleza devolutivos, consumo por proyecto y cantidades a los gerentes y administradores de proyectos así como los supervisores de contratos.
Realizar reuniones por medio de herramientas virtuales y/o mesas de trabajo para socializar a las diferentes áreas y administradores de proyectos los saldos de bienes y/o elementos que se encuentran en stock en las diferentes sub_bodegas del Instituto.
Solicitar a las Áreas de Infraestructura y Sistemas la revisión de cada uno de los elementos  que no han tenido rotación y que de acuerdo a la normatividad vigente nos indiquen su disposición final.</t>
  </si>
  <si>
    <t>Se Evidencia que la actividad se encuentra vencida.
Al revisar los soportes adjuntos, se evidencia:
Se evidencian envio de correos por parte del almacen a los administradores de proyectos y a  supervisores de contrato y excel de consumo en los meses de septiembre, noviembre y diciembre del año 2020 y enero, marzo, abril, mayo del año 2021.
Se evidencia acta reunion del 11 de marzo del 2021, para tratar el tema de saldos del almacen responsabilidades bienes y cargos , la cual interviene la subdireccón administrativa (almacen) y la subdireción de metodos. No obstante en la actividad se menciona que "Realizar reuniones por medio de herramientas virtuales y/o mesas de trabajo para socializar a las diferentes áreas y administradores de proyectos los saldos de bienes y/o elementos que se encuentran en stock en las diferentes sub_bodegas del Instituto" como se puede observar en la actividad se habla de las diferentes areas y administradores de proyectos, sin embargo el proceso solo evidencia una mesa de trabajo con la Subdirección de Metodos.
No se encuentra evidencias de solicitud a las areas de infraestructura y sistemas sobre los elementos que no han tenido rotación, el proceso informa que se encuentra en ejecucíon esta actividad.</t>
  </si>
  <si>
    <t>Solicitud a las areas de infraestructura y sistemas sobre los elementos que no han tenido rotación y su disposición final.</t>
  </si>
  <si>
    <t>No se evidencia  solicitud al area de infraestructura y sistemas sobre los elementos que no han tenido rotación, realizar las actividades del PM.</t>
  </si>
  <si>
    <t>"Se Evidencia que la actividad se encuentra vencida.
Se verifica los soportes adjunto en donde se evidencia soporte de actas en donde se socializan el stock disponible, el proceso asministrativo opereativo del proceso Gestión logistica.
Se evidencia  envio de correo s en donde se informa a los  subdirecciones, gerentes y administradores de proyecto, supervisores y apoyos a la supervisión, áreas que cuentan con saldos en bodega.
Se solicia a la OCI el cierre preliminar del Hallazgo, ya que se evidencia que cumple con la actividad propuesta."</t>
  </si>
  <si>
    <t>Se observa que se ha remitido periódicamente desde el correo institucional del Área de Almacén e Inventarios los saldos en bodega de naturaleza devolutivos, consumo por proyecto y cantidades a los gerentes y administradores de proyectos así como los supervisores de contratos.
Asi mismo, se tienen las actas de la realización de reuniones por medio de herramientas virtuales y/o mesas de trabajo para socializar a las diferentes áreas y administradores de proyectos los saldos de bienes y/o elementos que se encuentran en stock en las diferentes sub_bodegas del Instituto.
Sin embargo no se tiene evidencia de la solicitud a las Áreas de Infraestructura y Sistemas la revisión de cada uno de los elementos  que no han tenido rotación y que de acuerdo a la normatividad vigente nos indiquen su disposición final.</t>
  </si>
  <si>
    <t xml:space="preserve">Se Evidencia que la actividad se encuentra vencida.
Se verifica los soportes y se evidencia:
Memorando 2020IE5966 corresponde a la solicitud de emisión de conceptos técnicos
Informe de Infraestructura y Sistemas dando respuesta a la solicitud, por bajo o nula rotación
Se evidencia que se cumple la actividad propuesta. </t>
  </si>
  <si>
    <t>PMAI-2019-102</t>
  </si>
  <si>
    <t xml:space="preserve">Indicadores de Gestión: Los Indicadores de Gestión establecidos para el proceso de Gestión Logística, son
susceptibles de ser adaptados en su formulación, ampliados y adecuados a necesidades de la Gestión del área de Almacén e Inventarios con el fin de identificar debilidades y tomar decisiones tendientes a mejorar el proceso. La falta de claridad en los indicadores o formulación ambigua de los mismos puede llevar a resultados de medición poco claros o útiles, obstaculizando la mejora continua del proceso.
</t>
  </si>
  <si>
    <t>El área de almacén lleva varios años sin actualizar sus indicadores</t>
  </si>
  <si>
    <t>Realizar mesa de trabajo en acompañamiento de la Oficina Asesora de Planeación  para revisar los indicadores que nos permitan interpretar las fortalezas, debilidades, oportunidades y amenazas, así como establecer la frecuencia e interpretar los datos con la finalidad de mejorar el proceso y fomentar la participación en la toma de decisiones, realizando periódicamente su monitoreo.</t>
  </si>
  <si>
    <t>Se Evidencia que la actividad se encuentra vencida.
Al revisar los soportes adjuntos, se evidencia:
Se evidencia caracterización actualmente publicada y no el borrador de la caracterización que se encuentra en actualización
de igual forma no se evidencia verificación, revisión y monitoreo de los Indicadores del proceso, en cumplimiento de la actividad planteada, el proceso menciona que se encuentra en ejecución la actividad.</t>
  </si>
  <si>
    <t>Verificación y  Monitoreo de los Indicadores del Proceso.</t>
  </si>
  <si>
    <t>No evidencia de la mesa de trabajo con la OAP para revisar los indicadores que establezcan las fortalezas, debilidades, oportunidades y amenazas.</t>
  </si>
  <si>
    <t>Se evidencia caracterizacion ofiicializada</t>
  </si>
  <si>
    <t>Aunque se tiene la carcaterizacion, no evidencia de la mesa de trabajo con la OAP para revisar los indicadores que establezcan las fortalezas, debilidades, oportunidades y amenazas, que establece la actividad de desarrollar para subsanar el hallazgo.</t>
  </si>
  <si>
    <t>Se evidencia actualización de la caracterización, sin embargo no se evidencia soporte de mesa de trabajo con la Oficina Asesora de Planeación,  en donde soporte la revisión de los Indicadores que establezcan fortalezas, debilidades, oportunidades y amenazas, para la toma de decisiones .</t>
  </si>
  <si>
    <t>Soportes de mesa de trabajo de la revisión de los Indicadores con la Oficina Asesora de Planeación</t>
  </si>
  <si>
    <t>Atencion a la ciudadania</t>
  </si>
  <si>
    <t>Atencion al ciudadano</t>
  </si>
  <si>
    <t>Atención al ciudadano</t>
  </si>
  <si>
    <t>Formalización del grupo dentro del organigrama</t>
  </si>
  <si>
    <t>Willington Granados Herrera</t>
  </si>
  <si>
    <t>PMAI-2019-120</t>
  </si>
  <si>
    <t>Auditoría interna de seguimiento al proceso atención al ciudadano vigencia 1 de julio 2018 al 30 de junio de 2019</t>
  </si>
  <si>
    <t>OBSERVACIÓN
* Se observó que Atención a la Ciudadanía no se encuentra dentro del organigrama del Instituto y no se pudo evidencia en las resoluciones que aparecen en la página web que pueda sustentar su creación, para garantizar el Decreto 197 de 2014; por el cual se adopta la Política Distrital de Servicios a la Ciudadanía contemplando las cuatro líneas estratégicas de acuerdo con el artículo 8.</t>
  </si>
  <si>
    <t>La Entidad depende de una restructuración para ordenar cuyo documento se consolida en la Resolución Interna IDIPRON No. 001 de 2001 en el Art. 10 en el cual se asigna las funciones a la Subdirección Administrativa y Financiera</t>
  </si>
  <si>
    <t>* Adelantar los trámites pertinentes ante las instancias internas de la Entidad para validar la creación del área.</t>
  </si>
  <si>
    <t>De acuerdo con lo soportes que adjunta el proceso, se evidencia que han realizado algunas actividades en pro de la creación del área , sin embargo, no se evidencia una solicitud formal de creación ni seguimiento por parte del área que impacte directamente al hallazgo. Por lo anterior, se considera que el cumplimiento se encuentra en un 50%.</t>
  </si>
  <si>
    <t>Se sugiere realizar una solicitud formal a las áreas involucradas o responsables de la inclusion del proceso al organigrama.</t>
  </si>
  <si>
    <t>Al verificar los soportes se evidencia que el proceso ha trabajado en la acción, pero no se evidencia una solicitud formal para la creación del área.</t>
  </si>
  <si>
    <t>No se adjuntan soportes
Se deja porcentaje de avance del seguimiento anterior</t>
  </si>
  <si>
    <t>Documentos de adopcion de creacion del area</t>
  </si>
  <si>
    <t>Revisadas las evidencias no se observa el cumplimiento de la acción en lo referente a la creación del area y su ubicación en el organigrama de la entidad</t>
  </si>
  <si>
    <t>Teniendo en cuenta que la actividad establecida fue encaminada a realizar los trámites que desde la oficina de Atención a la Ciudadanía puedan realizar con el fin de solicitar la creación del área, se evidencia que el proceso ha realizado el analisis dofa, envió propuesta de funciones y solicitud a la oficina asesora de planeación para que se estudie la posibilidad de creación del área.</t>
  </si>
  <si>
    <t>ninguna</t>
  </si>
  <si>
    <t>Plan de mejoramiento archivistico</t>
  </si>
  <si>
    <t>PMA-2019-003</t>
  </si>
  <si>
    <t>Dirección Distrital de Archivo de Bogotá - Visita de seguimiento al cumplimiento de la normatividad archivística  - 2019</t>
  </si>
  <si>
    <t>¿Cuenta con inventarios documentales en el Formato Único de Inventario FUID para todas las fases de archivo cumpliendo con lo establecido con el Artículo 26 de la Ley 594 de 20, Decreto 2578 de 2012, Artículo 8, compilados el  Artículos 2.8.2.2.4 y su Parágrafo 1°, Articulo 2.8.2.5.8 y Articulo 2.8.7.2.8 Parágrafo 1° y 2° del Decreto 1080 de 2015?
La entidad no tiene implementado FUID en las diferentes fases del ciclo vital del documento sin embargo se actualizó el formato y se armonizó.</t>
  </si>
  <si>
    <t>*Existen debilidades en la cultura archivistica y en el manejo adecuado de los procesos archivísticos al interior del instituto</t>
  </si>
  <si>
    <t xml:space="preserve">*Actualizar FUID Archivo Misional y ajustar FUID en Archivo Central y realizar revisión FUID  Archivos de Gestión para consolidación </t>
  </si>
  <si>
    <t>Se evidencia mediante los archivos FUID de archivo central y archivo misional fue revisado y actualizado, dando un cumplimiento a la actividad propuestas del 100%</t>
  </si>
  <si>
    <t>Se aportan FUID archivo misional y central actualizados. El FUID archivos de gestión está en revisión mediante visitas a UPIS y sedes.
Acción vencida</t>
  </si>
  <si>
    <t>"No presenta avance
continua con el vance del primer semestre vigencia 2021 otorgado por la OCI ""Se aportan FUID archivo misional y central actualizados. El FUID archivos de gestión está en revisión mediante visitas a UPIS y sedes.
Acción vencida"""</t>
  </si>
  <si>
    <t xml:space="preserve"> Se aportan FUID archivo misional y central actualizados. En cuanto al FUID archivos de gestión no se presenta avance, sigue está en revisión mediante visitas a UPIS y sedes.</t>
  </si>
  <si>
    <t>La acción no cuenta con meta e indicador formulados. Sin embargo, dada la accción propuesta, se puede entender como cumplida dado que se observa evidencia de revisión, ajuste  actualización  del FUID Archivo Misional, Archivo Central y Archivos de Gestión para consolidación.
Mencionada acción fue reportada como cumplida en el pprimer seguimiento de 2021 y los soportes cargados  del Inventario Documental fueron elaborados en agosto de 2019.</t>
  </si>
  <si>
    <t>PMA-2019-009</t>
  </si>
  <si>
    <t>¿A partir de los instrumentos archivísticos convalidados por el CDA, la entidad ha realizado transferencias Secundarias a la Dirección Distrital de Archivo de Bogotá en cumplimiento con el Decreto 1515 Articulo 16, compilado en el Decreto 1080 de 2015 Articulo 2.8.10.14?.
Teniendo en cuenta que la entidad se encuentra en proceso de ajustes el inventario documental, aun no han aplicado la TVD y por lo tanto no han efectuado transferencias.</t>
  </si>
  <si>
    <t>La entidad no cumple con los requisitos del marco normativo archivistico para realizar las transferencias secundarias a la Dirección Distrital de Archivo de Bogotá</t>
  </si>
  <si>
    <t xml:space="preserve">Del Fondo Documental Acumulado se debe hacer:
* Ajuste del inventario documental de los documentos producidos por la entidad.
* Ajuste de Fichas de Valoración Documental 
* Ajuste Tablas de Valoración Documental </t>
  </si>
  <si>
    <t>Se evidencia en archivo adjunto la resolución 421 de 2020 donde el IDIPRON adopta e implementa las TVD y se adjunta el FUID de archivo central ajustando el inventario segun se coloco en la actividad, Segun el avance de cumplimiento las actividades continuan por tal motivo se da un porcentanje del 90%, en relación a la fecha final propuesta que ya vencio.</t>
  </si>
  <si>
    <t xml:space="preserve">Terminar las actividades de TRV
</t>
  </si>
  <si>
    <t xml:space="preserve">Se observan instrumentos archivísticos aprobados y adoptados mediante resoluciones internas, pero no se evidencian las transferencias secundarias.
</t>
  </si>
  <si>
    <t>Se reportó en el primer seguimiento con 100%</t>
  </si>
  <si>
    <t xml:space="preserve">Se reporta Resolución 421 de 2020 y FUID Archivo Central en el primer seguimiento. No hay avance en el segundo seguimiento sobre el ajuste de la ficha de valoración documental. </t>
  </si>
  <si>
    <t xml:space="preserve">Se observa la existencia  de Fichas  de Valoración Documental. Así como las resoluciones 421 y 422 de 2020 por las cuales se adoptan las Tablas de Valoración Documental y las Tablas de Retención Documental. Así mismo, se observa el FUID revisado y ajustado. Sin embargo, no se observan las Tablas de Valoración Documental. 
Teniendo en cuenta lo anterior y dado que la formulación no cuenta con indicador y meta formulado. Se estima el avance contemplando que de las 3 tareas contempladas en la acción, se evidencia el cumplimiento de dos de ellas correspondientes a las fichas y al FUID, en cuanto a las tablas de valoración solo se evidencia la Resolución de adopción de las mismas, haciedo falta evidencia de la existencia de las TVD. dado lo anterior se estima un avance del  100% para cada una de las dos primeras tareas y un 50% para la tercera.
</t>
  </si>
  <si>
    <t>Falta evidencia de Las TVD</t>
  </si>
  <si>
    <t>PMA-2019-010</t>
  </si>
  <si>
    <t>¿ La entidad  no ha publicado en la página web la información de las transferencias secundarias realizadas a la Dirección Distrital de Archivo e Bogotá, en cumplimiento con el Decreto 1515 de 2013 Articulo 16, compilado en el Decreto 1080 de 2017 Artículo 28.10.14?</t>
  </si>
  <si>
    <t xml:space="preserve">*Ajuste del inventario documental de los documentos producidos por la entidad.
* Ajuste de Fichas de Valoración Documental 
* Ajuste Tablas de Valoración Documental </t>
  </si>
  <si>
    <t>Se evidencia en archivo adjunto la resolución 421 de 2020 donde el IDIPRON adopta las TVD y adjuntan el FUID de archivo central, segun el resultado de avance esta actividad continua en ejecución, se evidencia que el hallazgo no tine en el presente formato las causas del mismo. Estas actividades estan con la fecha final vencida.</t>
  </si>
  <si>
    <t>Se sugiere identificar las causas del hallazgo para mitigar la probabilidad de ocurrencia, tambien se sugiere seguir documentando el avance de las actividad que esta en ejecución.
En este caso que la actividad corresponde al 2019, ya no tiene sentido entrar a revisar las causas, sugiero que mas bien se  hable con el proceso y se establezca que acciones estan faltando para terminar la actividad y si se han adelantado o se tiene pensado adelantar acciones referentes a la publicación en la página web la información de las transferencias secundarias realizadas a la Dirección Distrital de Archivo de Bogotá, ya que ese es el hallazgo.</t>
  </si>
  <si>
    <t>No se evidencian transferencias secundarias y por ende la publicación de información al respecto en la página web del Instituto.
Acción vencida</t>
  </si>
  <si>
    <t xml:space="preserve"> De acuerdo con la actividad igual que en la anterior acción. Se reporta Resolución 421 de 2020 y FUID Archivo Central en el primer seguimiento. No hay avance en el segundo seguimiento sobre el ajuste de la ficha de valoración documental.</t>
  </si>
  <si>
    <t xml:space="preserve">Se observa la existencia  de Fichas  de Valoración Documental. Así como las resoluciones 421 y 422 de 2020 por las cuales se adoptan las Tablas de Valoración Documental y las Tablas de Retención Documental. Así mismo, se observa el FUID revisado y ajustado. Sin embargo, no se observan las Tablas de Valoración Documental. 
Teniendo en cuenta lo anterior y dado que la formulación no cuenta con indicador y meta formulado. Se estima el avance contemplando que de las 3 tareas contempladas en la acción, se evidencia el cumplimiento de dos de ellas correspondientes a las fichas y al FUID, en cuanto a las tablas de valoración solo se evidencia la Resolución de adopción de las mismas, haciedo falta evidencia de la existencia de las TVD. dado lo anterior se estima un avance de 2,5/3=83%
</t>
  </si>
  <si>
    <t>Gestion de mejoramiento</t>
  </si>
  <si>
    <t>MIPG</t>
  </si>
  <si>
    <t>planes de mejoramiento</t>
  </si>
  <si>
    <t>Acciones inefectivas</t>
  </si>
  <si>
    <t>PMCB-2020-005</t>
  </si>
  <si>
    <t>3.1.2.1</t>
  </si>
  <si>
    <t>Hallazgo Administrativo, por cuanto las acciones que se refieren a continuación, una vez evaluadas las evidencias de ejecucución, fueron calificadas como Cumplidas Inefectivas.</t>
  </si>
  <si>
    <t>La documentación sí cuenta con puntos de control, sin embargo, se evidenció que existen falencias en la identificación y mecanismos de verificación de los puntos de control 3.1.1.2</t>
  </si>
  <si>
    <t>Realizar la revisión y ajuste de la documentación fortaleciendo la identificación y verificación de los puntos de control</t>
  </si>
  <si>
    <t>No. de documentos actualizados con puntos de control identificados y establecidos / No. de documentos que requieren la actualización</t>
  </si>
  <si>
    <t>Se evidenció la actualización de los documentos mencionados y a traves del Listado Maestro de Documentos se evidenció la actualización de los documentos</t>
  </si>
  <si>
    <t>Culminar la actualización de los documentos y sus puntos de control</t>
  </si>
  <si>
    <t>Accion reportada como incumplida
Se envia seguimiento en noviembre de 2021</t>
  </si>
  <si>
    <t xml:space="preserve">No </t>
  </si>
  <si>
    <t>N.A.</t>
  </si>
  <si>
    <t>Servicios  administrativos</t>
  </si>
  <si>
    <t>Deducciones y/o retenciones</t>
  </si>
  <si>
    <t>PMCB-2020-028</t>
  </si>
  <si>
    <t>3.3.2.1</t>
  </si>
  <si>
    <t>Hallazgo Administrativo por manejo inadecuado de los recursos retenidos por concepto deducciones y/o retenciones</t>
  </si>
  <si>
    <t>Falta de seguimiento y control a los procedimientos establecidos para el manejo de cajas menores</t>
  </si>
  <si>
    <t xml:space="preserve">Revisión y ajuste del procedimiento "Programación, Apertura y Legalización de Cajas Menores" de acuerdo con los lineamientos establecidos por la Secretaría de Hacienda.
</t>
  </si>
  <si>
    <t>Número de procedimientos revisados y ajustados / Número de procedimientos para revisar y ajustar * 100</t>
  </si>
  <si>
    <t>De acuerdo con la información reportada por el proceso, se evidencia la solicitud del concepto; sin embargo, hace falta la emisión del mismo y el procedimeinto oficializado con los lineamientos de la SDH</t>
  </si>
  <si>
    <t>Concepto emitido por la SDH y el procedimiento oficializado</t>
  </si>
  <si>
    <t>"Se observa existencia de: 
Procedimiento A-GFI-PR-005 ""Programación, Apertura y Legalización de Cajas Menores"" del 4 de noviembre de 2021 (MANIFISETA ESTAR FIRMADO EN ORIGINAL)
Pantallazo de correo de socialización remitido por la Oficina Asesora de Planeación dando a conocer la versión 07 del Procedimiento A-GFI-PR-005 ""Programación, Apertura y Legalización de Cajas Menores"" del 4 de noviembre de 2021 
Concepto Secretaría Distrital de Hacienda - Caja Menor  del 17 de agosto de 2021 Dado lo anterior se evidencia cumplimiento de la actividad conforme a lo propuesto y al indicador establecido, "</t>
  </si>
  <si>
    <t>Cajas menores</t>
  </si>
  <si>
    <t>PMCB-2020-031</t>
  </si>
  <si>
    <t>3.3.2.3</t>
  </si>
  <si>
    <t>Hallazgo Administrativo por inoportunidad en la solicitud de reintegros para la Caja Menor No. 2</t>
  </si>
  <si>
    <t>Falta de seguimiento y control a la normatividad establecidos para el manejo de cajas menores</t>
  </si>
  <si>
    <t>PMCB-2020-032</t>
  </si>
  <si>
    <t>3.3.2.4</t>
  </si>
  <si>
    <t>Hallazgo Administrativo por utilizar formatos desactualizados para el registro de información contable de la Caja Menor No. 1</t>
  </si>
  <si>
    <t xml:space="preserve">Revisión  del procedimiento "Programación, Apertura y Legalización de Cajas Menores" para incluir puntos de control que garanticen el uso de las versiones actualizadas de los formatos establecidos
</t>
  </si>
  <si>
    <t>Número de procedimientos revisados y ajustados / Número de procedimientos para revisar y ajustar*100</t>
  </si>
  <si>
    <t>PMCB-2020-033</t>
  </si>
  <si>
    <t>3.3.2.5</t>
  </si>
  <si>
    <t>Hallazgo Administrativo por omisión de información en los formatos utilizados en Caja Menor No. 1 y establecidos por la entidad, de conformidad con la normatividad vigente</t>
  </si>
  <si>
    <t xml:space="preserve">Revisión  del procedimiento "Programación, Apertura y Legalización de Cajas Menores" para incluir puntos de control que garanticen el completo y correcto diligenciamiento de los formatos establecidos
</t>
  </si>
  <si>
    <t>Es importante que el proceso priorice y efectúe la actividad planeada lo antes prosible, dado que la fecha final para su ejecución ya se encuentra vencida; o de lo contrario, se sugiere solicitar ampliación del plazo.</t>
  </si>
  <si>
    <t>Repotar seguimiento y soporte de la actividad</t>
  </si>
  <si>
    <t xml:space="preserve">Se observa existencia de: 
Procedimiento A-GFI-PR-005 "Programación, Apertura y Legalización de Cajas Menores" del 4 de noviembre de 2021 (MANIFISETA ESTAR FIRMADO EN ORIGINAL)
Pantallazo de correo de socialización remitido por la Oficina Asesora de Planeación dando a conocer la versión 07 del Procedimiento A-GFI-PR-005 "Programación, Apertura y Legalización de Cajas Menores" del 4 de noviembre de 2021 
Concepto Secretaría Distrital de Hacienda - Caja Menor  del 17 de agosto de 2021 Dado lo anterior se evidencia cumplimiento de la actividad conforme a lo propuesto y al indicador establecido, </t>
  </si>
  <si>
    <t>Área de Presupuesto</t>
  </si>
  <si>
    <t>Proyectos</t>
  </si>
  <si>
    <t>Reservas</t>
  </si>
  <si>
    <t>PMCB-2020-052</t>
  </si>
  <si>
    <t>3.3.3.1</t>
  </si>
  <si>
    <t>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t>
  </si>
  <si>
    <t>Con respecto al año 2018, las reservas presupuestales aumentaron, hecho que permite evidenciar un retroceso en la gestión del pago de los compromisos adquiridos en la vigencia 2019.</t>
  </si>
  <si>
    <t>Emitir un lineamiento a través de Circular Interna y socializarlos, sobre el trámite de vigencias futuras para contratos que son indispensables para la continuidad en la prestación de los servicios del IDIPRON</t>
  </si>
  <si>
    <t>Lineamiento Trámite de Vigencias Futuras</t>
  </si>
  <si>
    <t>Se evidencia borrador de la circular</t>
  </si>
  <si>
    <t>Circular oficializada</t>
  </si>
  <si>
    <t xml:space="preserve">Accion reportada en noviembre de 2021
</t>
  </si>
  <si>
    <t>Accion pendiente por evaluacion. Reportada en seguimiento anterior</t>
  </si>
  <si>
    <t>Pagos</t>
  </si>
  <si>
    <t>PMCB-2020-067</t>
  </si>
  <si>
    <t>3.2.9</t>
  </si>
  <si>
    <t>Hallazgo administrativo por cuanto las facturas presentadas por el contratista que soportan la prestación del servicio y por ende la certificación del supervisor para pago, no detallan el valor unitario ni la cantidad de servicios facturados. Contrato 1719 de 2019.</t>
  </si>
  <si>
    <t xml:space="preserve">Debilidades en las verificaciones de las facturas y su aceptación.  </t>
  </si>
  <si>
    <t>Emitir una circular en la que se establezcan los requisitos para la facturación  de los servicios de transporte, en la que se indique que los mismos deben ser  cuantificados y valorados conforme a lo establecido en la oferta económica.</t>
  </si>
  <si>
    <t xml:space="preserve">Una circular emitida </t>
  </si>
  <si>
    <t xml:space="preserve">De acuerdo con lo reportado por el proceso se evidencia la circular en borrador, sin embargo, no se ha dado su emisión </t>
  </si>
  <si>
    <t xml:space="preserve">Emitir la circular </t>
  </si>
  <si>
    <t>"Se observa la existencia de:
 1. La Circular 23 - Requisitos para la facturación y pago de servicios de transporte contratados por el IDIPRON emitida el 3 de noviembre de 2021. 
2. Pantallazo de socialización de la cicular con fecha del 3 de noviembre."</t>
  </si>
  <si>
    <t xml:space="preserve">Oficina Asesora Juridica </t>
  </si>
  <si>
    <t>PMCB-2020-068</t>
  </si>
  <si>
    <t xml:space="preserve">Establecer en las  minutas  de los contratos  que se generen en  durante la vigencia  para contratar el servicio de  transporte derivado de la suscripción de los convenios, la obligación de discriminar en las facturas los servicios prestados conforme a los precios adjudicados de la oferta económica. </t>
  </si>
  <si>
    <t>Número de contratos de transporte en los que se establece obligación / Número total de contratos de transporte generados en la vigencia *100</t>
  </si>
  <si>
    <t>Se estableció en las minutas  de los contratos de servicio de  transporte, la obligación de discriminar en las facturas los servicios prestados</t>
  </si>
  <si>
    <t xml:space="preserve">Accion reportada en noviembre de 2021
Se incluyen  nuevos  soportes </t>
  </si>
  <si>
    <t>no</t>
  </si>
  <si>
    <t>PMCB-2020-083</t>
  </si>
  <si>
    <t>3.2.19</t>
  </si>
  <si>
    <t>Hallazgo administrativo por el inadecuado manejo de los documentos soporte que reposan en el expediente del Contrato de Prestación de Servicios No. 059 de 2019.</t>
  </si>
  <si>
    <t xml:space="preserve">Documentos en desorden, sin firmas y sin su correcto diligenciamiento </t>
  </si>
  <si>
    <t>Realizar revision trimestral de las carpetas contractuales de los contratistas del área de transporte, verificando documentacion y orden de los mismos</t>
  </si>
  <si>
    <t>Revisiones efectuadas / Revisiones a carpetas contractuales programadas (3) *100</t>
  </si>
  <si>
    <t>No se evidencias avances en la actividad programada, se recomienda al proceso llevar a cabo la actividad lo mas pronto posibler pues se encuentra vencida</t>
  </si>
  <si>
    <t xml:space="preserve">Presentar seguimiento del plan de mejoramiento </t>
  </si>
  <si>
    <t>"Accion reportada como incumplida
Reporte realizado en noviembre de 2021"</t>
  </si>
  <si>
    <t>PMCB-2020-085</t>
  </si>
  <si>
    <t>3.2.20</t>
  </si>
  <si>
    <t>Hallazgo administrativo por el inadecuado manejo de los documentos soporte que reposan en el expediente del Contrato de Prestación de Servicios No. 076 de 2019.</t>
  </si>
  <si>
    <t>PMCB-2020-087</t>
  </si>
  <si>
    <t>3.2.21</t>
  </si>
  <si>
    <t>Hallazgo administrativo por el inadecuado manejo de los documentos soporte que reposan en el expediente del Contrato de Prestación de Servicios No. 0558 de 2019.</t>
  </si>
  <si>
    <t xml:space="preserve"> Area de Tesoreria / Oficina Asesora de Planeaciòn</t>
  </si>
  <si>
    <t>PMCB-2020-094</t>
  </si>
  <si>
    <t>3.1.2</t>
  </si>
  <si>
    <t>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t>
  </si>
  <si>
    <t>Durante la vigencia 2020, los documentos soporte de los pagos de los contratistas se han entregado de manera tardía por cuanto los mismos se empezaron a recibir inicialmente de manera digital por trabajo en casa</t>
  </si>
  <si>
    <t>Modificar los procedimientos "Cuentas por Pagar" con Código A-GFI-PR-009 y "Ejecución de Pagos" con código A-GFI-PR-013, incluyendo tiempos límite para la entrega de la documentación de los pagos a Tesorería por parte de Contabilidad y de Tesorería a la Oficina Asesora Jurídica</t>
  </si>
  <si>
    <t>No.  de procedimientos actualizados / No. Procedimientos para actualizar (2) *100</t>
  </si>
  <si>
    <t xml:space="preserve">De acuerdo con los soportes aportados por el proceso, se evidencia que se ha avanzado en uno de los dos procedimientos a actualizar, sin embargo, este ya fue retroalimentado por la OAP desde el 30 de mayo. </t>
  </si>
  <si>
    <t>Actualizar los 2 procedimientos establecidos como actividad de mejoramiento</t>
  </si>
  <si>
    <t>"Se observa a existencia de:
1. Procedimiento ""Cuentas por Pagar"" A-GFI-PR-009 emitido el 10/11/2021 y socializado emdiante correo electronica en la misma fecha como consta en el pantallazao. El docuemnto refiere en la descripción al cumplimiento de fechas limites.
2. ""Ejecución de Pagos"" A-GFI-PR-013 emitido el 21/09/2021 con pantallazo de socilización mediante correo electronico de la misma fecha. Se sugiere cierre de la acción por cumplimento de la misma."</t>
  </si>
  <si>
    <t>ESTA ACTIVIDAD SE ENCUENTRA PENDIENTE POR EVALUACIÓN POR PARTE DE LA OFICINA DE CONTROL INTERNO</t>
  </si>
  <si>
    <t>Se realizó la actualización de los procedimientos "Cuentas por Pagar" Código A-GFI-PR-009 y "Ejecución de Pagos" código A-GFI-PR-013, incluyendo tiempos para la entrega de la información a Tesorería - Se reportó cumplimiento del 100% en la cuenta anual del 2021 a la CB</t>
  </si>
  <si>
    <t>100%%</t>
  </si>
  <si>
    <t>Oficina Asesora Juridica/ Tesorería</t>
  </si>
  <si>
    <t>PMCB-2020-095</t>
  </si>
  <si>
    <t>Falta de revision periodica del estado de los expedientes contractuales con el fin de validar y organizar  la informacion que reposa en los mismos</t>
  </si>
  <si>
    <t>Realizar una (1) mesa de trabajo  semestral con la participación de juridica,  tesoreria y la supervision de contratos  de mantenimiento con el fin de validar el estado de los documentos que reposan en cada expediente</t>
  </si>
  <si>
    <t>Mesas de trabajo realizadas para revision de expedientes / Mesas de trabajo programadas para revision de expedientes (2) *100</t>
  </si>
  <si>
    <t>Se adjunta correos electronicos "Revisión expedientes contractuales", po parte del proceso de Mantenimiento de bienes
Teniendo en cuenta que la actividad se vence en el mes de agosto, es importante que las areas responsables de esta actividad, cumplan con las reuniones de revisión semestrales planteadas como acciones de mejora</t>
  </si>
  <si>
    <t>Esta aun pendiente por realizar las dos mesas de trabajo para la revisión de los espdientes</t>
  </si>
  <si>
    <t>"Se Evidencia que la actividad se encuentra vencida
Se revisan los soportes de adjuntos y se evidencia dos actas de reunión en donde se evidencia dos mesas de trabajo  con la participación de jurídica, tesorería y la supervisión de contratos  de mantenimiento con el fin de validar el estado de los documentos
Se solicia a la OCI el cierre preliminar del Hallazgo, ya que se evidencia que cumple con la actividad propuesta. "</t>
  </si>
  <si>
    <t>Se realizó (1) mesas de trabajo semestral. la 1pr se revisaron carpetas contractuales y establecieron acciones para los procesos involucrados, en 2da se detalla la intervención realizada a los contrato - Se reportó cumplimiento del 100% en la cuenta anual del 2021 a la CB</t>
  </si>
  <si>
    <t>Gestiòn documental/Supervisores</t>
  </si>
  <si>
    <t>Contratación</t>
  </si>
  <si>
    <t>PMCB-2020-096</t>
  </si>
  <si>
    <t>Adelantar 1 capacitación semestral en gestión de archivo con el equipo de archivo de la Oficina Asesora Jurídica, supervisores y apoyos a la supervisión</t>
  </si>
  <si>
    <t>No. De capacitaciones en gestión de archivo realizadas/ No. capacitaciones en gestión de archivo programadas (2) *100</t>
  </si>
  <si>
    <t>De acuerdo con la información reportada por el proceso que  adjunta el acta de reunión realizada con gestión documental el dia 9 de abril del 2021.
De acuerdo al denominador del indicador de la acción "No. capacitaciones en gestión de archivo programadas (2) *100" haría falta otra capacitación para cumplir sl 100% con la a actividad</t>
  </si>
  <si>
    <t>Realizar la segunda capacitación en gestión de archivo</t>
  </si>
  <si>
    <t>* Se adjuntan los soportes de las mesas de trabajo sobre Gestión documental (Archivistica y conservación documental) a Supervisiores y apoyo a la gestión a la supervición con fechas del 4 9 de abril y 28 de julio del 2021</t>
  </si>
  <si>
    <t>Se realizo capacitación por parte de la OAJ sobre archivística y conservación documental, a supervisores y apoyo a la supervisión, el día 9 de abril del 2021. - Se reportó cumplimiento del 100% en la cuenta anual del 2021 a la CB</t>
  </si>
  <si>
    <t>Gestion ambiental</t>
  </si>
  <si>
    <t>Gestión ambiental</t>
  </si>
  <si>
    <t>PMCB-2020-098</t>
  </si>
  <si>
    <t>3.2.1</t>
  </si>
  <si>
    <t xml:space="preserve">Hallazgo administrativo por falta de mantenimiento preventivo, limpieza y revisión a los pozos sépticos de la entidad </t>
  </si>
  <si>
    <t>Falta de mantenimiento preventivo, limpieza y revisión periodica a los pozos sépticos de la entidad.</t>
  </si>
  <si>
    <t>Realizar oportunamente  el mantenimiento preventivo, limpieza y revisión a los pozos sépticos de las unidades de la  entidad</t>
  </si>
  <si>
    <t>No. de pozos septicos con mantenimiento preventivo / No. De pozos septicos programados para mantenimiento*100</t>
  </si>
  <si>
    <t xml:space="preserve">De acuerdo con lo reportado por el proceso se evidencia, tanto el contrato como el informe de ejecución de limpieza de los 22 pozos sépticos con los que cuenta la entidad. </t>
  </si>
  <si>
    <t>"Se evidencia minuta de contrato e informe de ejecucion de actividades
Actividad reportada en primer semestre de 2021, pendiente por evaluar"</t>
  </si>
  <si>
    <t xml:space="preserve">Se evidencia que el proceso realizó por parte del proceso el mantenimiento preventivo, limpieza y revisión a los pozos sépticos de las unidades de la  entidad, adjuntando evidencias de su realización </t>
  </si>
  <si>
    <t>Se celebró el contrato 2502/2020 "Servicio de mantenimiento a los pozos sépticos y disposición de residuos..." se presento informe de las unidades intervenidas y recomendación por del proveedor.  - Se reportó cumplimiento del 100% en la cuenta anual del 2021 a la CB</t>
  </si>
  <si>
    <t xml:space="preserve">
Subdirecciòn de metodos/ Area de salud</t>
  </si>
  <si>
    <t xml:space="preserve">habilitación de los servicios de salud </t>
  </si>
  <si>
    <t>PMCB-2020-099</t>
  </si>
  <si>
    <t>3.2.2</t>
  </si>
  <si>
    <t>Hallazgo administrativo por incumplimiento en la vigencia 2019 de las condiciones establecidas en la Resolución 2003 de 2014 “Por la cual se definen los procedimientos y condiciones de inscripción de los Prestadores de Servicios de  Salud y de habilitación de servicios de salud” para la habilitación de los servicios de salud que se prestan en las diferentes UPI’s de IDIPRON.</t>
  </si>
  <si>
    <t>No se reunieron la totalidad de requisitos y condiciones establecidas en la resolucion 2003 de 2014 para  la habilitacion de servicios de salud</t>
  </si>
  <si>
    <t>Presentar a la Secretaría Distrita de Salud - SDS, el alcance y programación de las intervenciones de mejoramiento de las condiciones de infraestructura de las áreas de salud en las unidades del IDIPRON para su ejecuciòn, de conformidad con la resolución 3100 de 2019</t>
  </si>
  <si>
    <t xml:space="preserve">Un (1) programa de intervención de mejoras a las àreas de salud de las Upis </t>
  </si>
  <si>
    <t>1. Se adjunta invitación a la reunión Habilitación de Servicios de Salud - IDIPRON con fecha del 18 de mayo del 2021 con la Secretaría de Salud.
2.  Acta de reunión  de la mesa de trabajo realizada el 24 de marzo del 2021 con el área de Salud del IDIPRON, con el fin de revisar las acciones para la habilitación de servicios de salud
No obstante lo anterior y teniendo en cuenta que laa actividad busca elaborar un documento con la programación de las intervenciones se recomienda al proceso que relice las gestiones necesarias para la documentación y formulación del programa que facilite hacer seguimiento a las intervenciones realizadas</t>
  </si>
  <si>
    <t>Se encuentra pendiente el programa de intervención de acuerdo a los compromisos con la secretaria de Salud.</t>
  </si>
  <si>
    <t>"Se Evidencia que la actividad se encuentra vencida
Se evidencia programación de Perfil Sanitarios 
Requerimientos de secretaria de salud 
Cronograma de visitas y actas de visitas de perfiles sanitarios 
La actividad aun se encuentra en ejecución.
Se solicia a la OCI el cierre preliminar del Hallazgo, ya que se evidencia que cumple con la actividad propuesta. "</t>
  </si>
  <si>
    <t>Se realizo mesa de trabajo con la SDS para la habilitación de servicios de salud, se presenta cornograma e intervecione en las UPIs se evidencia actas. - Se reportó cumplimiento del 100% en la cuenta anual del 2021 a la CB</t>
  </si>
  <si>
    <t>Subdirección Técnica de Métodos Educativos y Operativa</t>
  </si>
  <si>
    <t xml:space="preserve">Identificación de los bienes de la cuenta contable materiales y suministros- materiales para educación </t>
  </si>
  <si>
    <t>PMCB-2020-100</t>
  </si>
  <si>
    <t>3.2.2.1.1</t>
  </si>
  <si>
    <t>Hallazgo administrativo por las deficiencias presentadas en la identificación de los bienes de la cuenta contable MATERIALES Y SUMINISTROS- MATERIALES PARA EDUCACIÓN (151415) en la UPI La Florida</t>
  </si>
  <si>
    <t>No se reporta de manera oportuna al Área de Almacén e Inventario el faltante o deterioro de etiquetas por parte de los responsables de inventario de las diferentes dependencias del Instituto.</t>
  </si>
  <si>
    <t>Realizar talleres dirigidos a los responsables  que tienen a cargo inventario en la diferentes sedes del Instituto, con el fin de dar claridad sobre la responsabilidad y manejo de los bienes y la normatividad vigente que aplica.</t>
  </si>
  <si>
    <t>Número de Talleres realizados / Total de talleres programados (5) * 100</t>
  </si>
  <si>
    <t>Se evidencia que en el ultimo seguimiento realizado por la Oficina de Control Interno, indica que las acciones establecidas se encuentran en proceso de ejecución.
Se evidencia en los soportes adjuntos acta y lista de asistencia de taller de socialización sobre aspectos relevantes del procedimietno "egresos de bienes devolutivo o de bienes de consumo controlado o de consumo"  desarrollado el 01 de marzo del 2021, se evidencia que la actividad aun se encuentra en ejecución.
Se recomienda al proceso al momento de reportar los avances detallar las upis y sedes administrativas a las que pertenecen los responsables que han recibido los talleres  dictados por el área, toda vez que en la actividad se habla de que se dictarán talleres dirigidos a los responsables  que tienen a cargo inventario en la diferentes sedes del Instituto</t>
  </si>
  <si>
    <t>Acta y lista de talleres de asistencia dirigidos a los responsables que tienen a cargo inventario.</t>
  </si>
  <si>
    <t>"Se Evidencia que la actividad se encuentra vencida.
Se verifica los soportes adjunto en donde se evidencia soporte de actas de talleres convocados a los responsables que tienen a cargo los inventarios en las sedes del instituto.
Se solicia a la OCI el cierre preliminar del Hallazgo, ya que se evidencia que cumple con la actividad propuesta."</t>
  </si>
  <si>
    <t>Se hizo talleres a las personas que manejan el inventario y controlan los insumos al en  las UPI y bodegas, y dar claridad de la responsabilidad y manejo de los bienes y la normatividad vigente.-Se reportó cumplimiento del 100% en la cuenta anual del 2021 a la CB</t>
  </si>
  <si>
    <t>Baja de bienes</t>
  </si>
  <si>
    <t>PMCB-2020-102</t>
  </si>
  <si>
    <t>3.2.2.2.1</t>
  </si>
  <si>
    <t>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t>
  </si>
  <si>
    <t>Ausencia de Placa de Inventario (Etiqueta adhesiva que contiene el número consecutivo que permite identificar un elemento)
Debilidades en el informe de toma física de inventarios al no reportarse en el informe final las novedades de los bienes inservibles, no utilizables u obsoletos</t>
  </si>
  <si>
    <t>Realizar la organización y clasificación de los bienes inservibles, obsoletos, ubicados en el depósito de inservibles (calle 13 Av. 68)  para su fácil identificación</t>
  </si>
  <si>
    <t xml:space="preserve">Número de elementos organizados y clasificación / Total de bienes inservibles u obsoletos acopiados en  el deposito de inservibles * 100
</t>
  </si>
  <si>
    <t>Se evidencia que en el ultimo seguimiento realizado por la Oficina de Control Interno, indica que las acciones establecidas se encuentran en proceso de ejecución.
Al verifcar los soportes de evidencia resgistro fotografico de la clasificación y organización de los bienes inservibles, acta de entrega a batallon del ejercicto No. 21 debidamente organizado y clasificado.
se evidencia que la actividad ya se encuetra finalizada se solicita el cierre preliminar por parte de la OCI del hallazgo en mención</t>
  </si>
  <si>
    <t>"En el primer seguimiento se evidencia que las actividades ya fueron cumplidas las activividades formuladas por el proceso, Se  solicita a la OCI el cierre del hallazgo.
De igual forma, la actividad se reportó al 100% de cumplimiento en el marco de la auditoría 89 de la Contraloría de Bogotá - Requerimiento No. 37
Actividad pendiente por evaluar, seguimiento reportado en la vigencia 2021
"</t>
  </si>
  <si>
    <t>Se organizo la bodega de inservibles, se hizo entrega al Ejercito Nacional - Brigada de Infantes 21 en titulo gratuito de los bienes inservibles.-Se reportó cumplimiento del 100% en la cuenta anual del 2021 a la CB</t>
  </si>
  <si>
    <t xml:space="preserve"> Oficina Asesora de Planeación</t>
  </si>
  <si>
    <t>PMCB-2020-103</t>
  </si>
  <si>
    <t>Revisar, ajustar e implementar, el Manual "Manejo y Control Administrativo de los Bienes de Propiedad del IDIPRON" A-GLO-MA-001 y el procedimiento "Control de Bienes en Servicio" A-GLO-PR-009, con el fin de dar claridad frente a la responsabilidad que tienen los servidores con relación de los bienes que tiene a cargo.</t>
  </si>
  <si>
    <t>Número de documentos  actualizados / Número de documentos programados a actualizar (2) * 100</t>
  </si>
  <si>
    <t>Se evidencia que en el ultimo seguimiento realizado por la Oficina de Control Interno, indica que las acciones establecidas se encuentran en proceso de ejecución.
Se verifica soportes, la cual se evidencia caso en Aranda 713 enviado a la Oficina Asesora de Planeaciaón, desde el 1 de junio, la OAP devolvio el documento sin que hasta la fecha el proceso haya realizado los ajustes solicitados.La actividad se encuentra en ejecución.</t>
  </si>
  <si>
    <t>Pendiente adjuntar documento oficializado en la plataforma documental.</t>
  </si>
  <si>
    <t>"Se Evidencia que la actividad se encuentra vencida.
Se verifica los soportes adjunto en donde se evidencia la oficialización de los procedimiento A-GLO-PR-009 el 3 de Septiembre de 2021, junto con el soporte de correo de oficialización masivo
 No se evidencia actualización del Manual Manejo y Control Administrativo de los Bienes de Propiedad del IDIPRON A-GLO-MA-001, quedando pendiente"</t>
  </si>
  <si>
    <t xml:space="preserve">Pendiente actualización Manual Manejo y Control Administrativo de los Bienes de Propiedad del IDIPRON A-GLO-MA-001. </t>
  </si>
  <si>
    <t xml:space="preserve">Se Evidencia que la actividad se encuentra vencida.
Se encuentra actualización el Manual de Procedimientos administrativos y Operativos para el manejo y control de los Bienes y muebles y elementos del Idipron versión 04, publicado en la pagina Web del Manual de Procesos y Procedimientos, vigente desde e 20 de abril de 2022 
Se evidencia correo de oficialización y socialización a la entidad
Se evidencia que se cumple la actividad propuesta. 
</t>
  </si>
  <si>
    <t>Se actualizo, ajusto e implemento, EL PROCEDIMIENTO "CONTROL DE BIENES EN SERVICIO" A-GLO-PR-009. No se actualizo EL MANUAL "MANEJO Y CONTROL ADMINISTRATIVO DE LOS BIENES DE PROPIEDAD" A-GLO-MA-001 - Se reportó cumplimiento del 50% en la cuenta anual del 2021 a la CB</t>
  </si>
  <si>
    <t>PMCB-2020-104</t>
  </si>
  <si>
    <t xml:space="preserve">Realizar Toma física aleatoria relativas a la identificación (rotulo de identificación), descripción y ubicación de los bienes </t>
  </si>
  <si>
    <t>Tomas Físicas aleatorias realizadas en el año / Total tomas físicas aleatorias programadas (5) *100</t>
  </si>
  <si>
    <t>Se evidencia que en el ultimo seguimiento realizado por la Oficina de Control Interno, indica que las acciones establecidas se encuentran en proceso de ejecución.
Se evidencia en los soportes adjuntos que se han tomado aleatoriamente verificación del replaqueteo  de los bienes en la sedes del conservatorio acta del 20 de mayo de 2021 y la sede UPI la Rioja 28 de mayo de 2021, se evidencia que la actividad aun se encuentra en ejecución.</t>
  </si>
  <si>
    <t>Tres (3) tomas aleatoria para la verificación del replaqueteo, para la finalización de la actividad.</t>
  </si>
  <si>
    <t>"De igual forma, la actividad se reportó al 100% de cumplimiento en el marco de la auditoría 89 de la Contraloría de Bogotá - Requerimiento No. 37
Se solicia a la OCI el cierre preliminar del Hallazgo, ya que se evidencia que cumple con la actividad propuesta."</t>
  </si>
  <si>
    <t>Se realizaron 24 tomas fisicas aleatorias en distintas unidades el instituto.
-Se reportó cumplimiento del 100% en la cuenta anual del 2021 a la CB</t>
  </si>
  <si>
    <t>PMCB-2020-105</t>
  </si>
  <si>
    <t xml:space="preserve">Incluir en el informe final de toma física de inventarios el listado de bienes inservibles, no utilizables, obsoletos y que requieran reparación con base en la información suministrada por los servidores de las diferentes áreas del Instituto.  </t>
  </si>
  <si>
    <t xml:space="preserve">Informe final de Inventarios </t>
  </si>
  <si>
    <t xml:space="preserve">Se evidencia que en el ultimo seguimiento realizado por la Oficina de Control Interno, indica que las actividades se encuentran en ejecución.
Al verificar el proceso no adjunta información de avance, ya que aun se encuentra en ejecución. </t>
  </si>
  <si>
    <t>Enviar información que soporte el avance a la ejecución de la actividad programada.</t>
  </si>
  <si>
    <t>"Al verfificar soportes, se evidencia que informe final de toma fisica, acta de comité institucional de Gestión y desempeño del 18 de mayo de 2021 acta de entrega de bienes inservibles al ejercito nacionalbatallon infantes No. 21 del 17 de febrero de 2021. 
La actividad se reportó al 100% de cumplimiento en el marco de la auditoría 89 de la Contraloría de Bogotá - Requerimiento No. 37
Se solicia a la OCI el cierre preliminar del Hallazgo, ya que se evidencia que cumple con la actividad propuesta."</t>
  </si>
  <si>
    <t>Se realizó informe inventarios de la vigencia 2020, sin embargo no se observa el listado de bienes inservibles, no utilizables, obsoletos y que requieran reparación.
-Se reportó cumplimiento del 0% en la cuenta anual del 2021 a la CB</t>
  </si>
  <si>
    <t>Vehiculos</t>
  </si>
  <si>
    <t>Abandono y deterioro de vehículos</t>
  </si>
  <si>
    <t>PMCB-2020-108</t>
  </si>
  <si>
    <t>3.2.2.4.2</t>
  </si>
  <si>
    <t>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t>
  </si>
  <si>
    <t>Deficiencias en la supervisión de los contratos que compete a Transporte.</t>
  </si>
  <si>
    <t>Realizar mesa de trabajo con la Oficina Asesora Jurídica y la Oficina de Control Interno Disciplinario para definir, si es el caso, las acciones jurídicas o disciplinarias a que halla lugar.</t>
  </si>
  <si>
    <t>Mesas de trabajo realizada / Mesa de trabajo convocada y realizada (1) *100</t>
  </si>
  <si>
    <t>El proceso no reporta avance, la actividad vence en el mes de octubre, se recomienda al proceso iniciar con el desarrollo de las acciones necesarias para dar cumplimiento en la fecha establecida</t>
  </si>
  <si>
    <t>Se observa:1. Acta de reunión correspondiente a mesa de trabajo en cumplimineto de la acción prorpuesta y realiada el 2 de septiembre de 2021.En la mesa de trabajo participaron la Oficina Asesora Juridica y el area de Transportes, por su parte mediante correo electronico se observa justificación al Oficina de control interno disciplinario para no asistir a la misma.Lo anterior evidenia el cumplimiento de la acción propuesto y de manera coherente con el indicador para medir la ejecución de la misma.Adicional a lo propuesto el area aporta una factura que argumentan correspo a la reparación del Microbús Hyundai Starex Panel color verde” Placa de inventario No. 625072</t>
  </si>
  <si>
    <t>Se evidencia acta de la mesa de trabajo, para evaluar las posibles acciones diciplinarias, según correo del 27/08/2021 la OCID, no asistio a la mesa de trabajo. 
-Se reportó cumplimiento del 100% en la cuenta anual del 2021 a la CB</t>
  </si>
  <si>
    <t>PMCB-2020-109</t>
  </si>
  <si>
    <t>Ejecutar la reparación total del bien "microbús Hyundai Starex Panel color verde” Placa No. 625072"</t>
  </si>
  <si>
    <t xml:space="preserve">Microbus Hyundai Starex Panel reparado </t>
  </si>
  <si>
    <t xml:space="preserve">De acuerdo con los soportes establecidos por el proceso, se evidencia que se ejcutaron las actividades planeadas. </t>
  </si>
  <si>
    <t>Reportada como cumplida con el 100% en el primer seguimiento.</t>
  </si>
  <si>
    <t>Se hizo reparación y mantenimiento del vehículo "HYUNDAI STAREX" de conformidad con el contrato prestación de servicios 1332/2020. Se anexa evidencia de las reparación FV y comprobante de contabilidad-Se reportó cumplimiento del 100% en la cuenta anual del 2021 a la CB</t>
  </si>
  <si>
    <t>Desactualizacion del inventario en el sistema</t>
  </si>
  <si>
    <t>PMCB-2020-111</t>
  </si>
  <si>
    <t>3.2.2.5.1</t>
  </si>
  <si>
    <t>Hallazgo Administrativo con presunta incidencia disciplinaria: Por no mantener actualizada la información en el sistema del inventario físico de los bienes de propiedad del IDIPRON</t>
  </si>
  <si>
    <t xml:space="preserve">Debilidades en la verificación, control y seguimiento en la ubicación de los bienes lo que afecta a la gestión de los inventarios y en la generación de reportes </t>
  </si>
  <si>
    <t>Expedir y socializar 3 directrices por parte de la Subdirección Técnica de Métodos Educativos y Operativa, dirigida a los responsables de los Inventarios de bienes devolutivos en las Unidades de Protección Integral, solicitando el cumplimiento de las actividades  y los tiempos descritas en el o establecido en el Manual para el Manejo y Control Administrativo de los bienes de propiedad del IDIPRON</t>
  </si>
  <si>
    <t>Directrices expedidas y socializadas / Total de directrices programas a formular (3) *100</t>
  </si>
  <si>
    <t>Se evidencian memorandos radicados 2021IE4482 del 27-08-2021 y correo de socialización del 27-08-2021; radicado 2021IE4991 del 27-09-2021 y correo de socialización del  27-09-2021; radicado 2021IE4762 del 10-09-2021 y correo de socialización del  13-09-2021</t>
  </si>
  <si>
    <t>Se realizaron 3 directrices expedidas y 3 directrices socializada mediante correo electrónico.- Se reportó cumplimiento del 100% en la cuenta anual del 2021 a la CB</t>
  </si>
  <si>
    <t>PMCB-2020-112</t>
  </si>
  <si>
    <t>Se evidencia que en el ultimo seguimiento realizado por la Oficina de Control Interno, indica que las acciones establecidas se encuentran en proceso de ejecución.
Se verifica los soportes adjuntos, se evidencia socialización del procedimiento de egresos de bienes devolutivos o bienes de consumo controlado  el 1 de marzo de 2021, se evidencia que la actividad aun se encuentra en ejecución.
Se recomienda al proceso detallar en su reporte los nombres de las upis y sedes administrativas a las que pertenecen los asistentees a los talleres con el fin de evidenciar la cobertura de todas las upis y sedes administrativas como lo sugiere la accion de mejora propuesta.</t>
  </si>
  <si>
    <t>Cuatro (4) talleres  para el cumplimiento de la actividad propuesta.</t>
  </si>
  <si>
    <t>"Se Evidencia que la actividad se encuentra vencida.
Se verifica los soportes adjunto en donde se evidencia 26 actas de talleres dirigidas a los responsables de las upis y sedes administrativas, cumpliendo con el indicador propuesto en la actividad formulada. 
Se solicia a la OCI el cierre preliminar del Hallazgo, ya que se evidencia que cumple con la actividad propuesta."</t>
  </si>
  <si>
    <t>PMCB-2020-113</t>
  </si>
  <si>
    <t>Se evidencia que en el ultimo seguimiento realizado por la Oficina de Control Interno, indica que las acciones establecidas se encuentran en proceso de ejecución.
Se evidencia caso de Aranda No. 713 para la actualización del procedimiento A-GLO-PR-009, enviado a la Oficina Asesora de Planeación, desde el 1 de junio, la OAP devolvio el documento sin que hasta la fecha el proceso haya realizado los ajustes solicitados.La actividad se encuentra en ejecución. 
Queda pendiente actualización del manual  A-GLO-MA-001, se evidencia que la actividad se encuentra en ejecución.</t>
  </si>
  <si>
    <t>oficialización Procedimiento A-GLO-PR-009
Actualización Manual A-GLO-MA-001.</t>
  </si>
  <si>
    <t>Se actualizo, ajusto e implemento, EL PROCEDIMIENTO "CONTROL DE BIENES EN SERVICIO" A-GLO-PR-009. No se actualizo EL MANUAL "MANEJO Y CONTROL ADMINISTRATIVO DE LOS BIENES DE PROPIEDAD" A-GLO-MA-001 -Se reportó cumplimiento del 50 % en la cuenta anual del 2021 a la CB</t>
  </si>
  <si>
    <t>Identificación, descripción, ubicación y organización de elementos</t>
  </si>
  <si>
    <t>PMCB-2020-115</t>
  </si>
  <si>
    <t>3.2.2.5.2</t>
  </si>
  <si>
    <t>Hallazgo administrativo por el inadecuado manejo y control en los bienes de propiedad del IDIPRON con relación a su identificación, descripción, ubicación.</t>
  </si>
  <si>
    <t>Falta de control y seguimiento en la identificación de los bienes mediante etiquetas</t>
  </si>
  <si>
    <t>Se evidencia que en el ultimo seguimiento realizado por la Oficina de Control Interno, indica que las acciones establecidas se encuentran en proceso de ejecución.
Se evidencia en los soportes adjuntos que se han tomado aleatoriamente verificación del replaqueteo de los bienes en la sedes del conservatorio acta del 20 de mayo de 2021 y la sede UPI la Rioja 28 de mayo de 2021, se evidencia que la actividad aun se encuentra en ejecución.</t>
  </si>
  <si>
    <t>"En el primer seguimiento se evidencia que las actividades ya fueron cumplidas las activividades formuladas por el proceso, Se  solicita a la OCI el cierre del hallazgo.
De igual forma, la actividad se reportó al 100% de cumplimiento en el marco de la auditoría 89 de la Contraloría de Bogotá - Requerimiento No. 37
"</t>
  </si>
  <si>
    <t>Se realizaron 24 tomas fisicas aleatorias en distintas unidades el instituto.-Se reportó cumplimiento del 100% en la cuenta anual del 2021 a la CB</t>
  </si>
  <si>
    <t>Comité de inventarios</t>
  </si>
  <si>
    <t>PMCB-2020-116</t>
  </si>
  <si>
    <t>3.2.2.5.3</t>
  </si>
  <si>
    <t>Hallazgo administrativo con presunta incidencia disciplinaria por falta de seguimiento a los compromisos descritos en las actas de Comité de inventarios.</t>
  </si>
  <si>
    <t>Debilidades en el seguimiento a los compromisos adquridos en los comites de inventario y de Gestión y desempeño</t>
  </si>
  <si>
    <t>Realizar de manera oportuna los seguimientos a los compromisos adquiridos en el comité de Gestión y Desempeño en relación a la instalación de etiquetas que identifican los bienes del Instituto</t>
  </si>
  <si>
    <t>Número de compromisos adquiridos mediante acta relacionados con plaqueteo  / Total de seguimiento realizados a las placas instaladas * 100</t>
  </si>
  <si>
    <t>Se evidencia que en el ultimo seguimiento realizado por la Oficina de Control Interno, indica que las acciones establecidas se encuentran en proceso de ejecución.
Se evidencia en los soportes adjuntos que se han tomado aleatoriamente verificación del replaqueteo de los bienes en la sedes del conservatorio acta del 20 de mayo de 2021 y la sede UPI la Rioja 28 de mayo de 2021,  se evidencia seguimiento al uno de los compromisos por el comite de Gestión y Desempeño, se evidencia que la actividad aun se encuentra en ejecución.</t>
  </si>
  <si>
    <t>Pendiente seguimiento al compromiso faltante para realizar finalización de la actividad.</t>
  </si>
  <si>
    <t>"Se Evidencia que la actividad se encuentra vencida.
Se verifica los soportes adjunto en donde se evidencia actas de tomas aleatorias de inventarios realcionadas, cumpliendo con lo formulación de la actividad y el indicador.
Se solicia a la OCI el cierre preliminar del Hallazgo, ya que se evidencia que cumple con la actividad propuesta."</t>
  </si>
  <si>
    <t>De acuerdo a los compromisos adquiridos en el comité de Gestión y Desempeño, se realizaron tomas físicas aleatorias en las diferentes unidades.-Se reportó cumplimiento del 100% en la cuenta anual del 2021 a la CB</t>
  </si>
  <si>
    <t>Área de Almacén e Inventarios</t>
  </si>
  <si>
    <t>Gestion tecnologica y de la información</t>
  </si>
  <si>
    <t>Sistemas</t>
  </si>
  <si>
    <t xml:space="preserve"> sticker de identificación y/o placa</t>
  </si>
  <si>
    <t>Adriana Botero Pinilla</t>
  </si>
  <si>
    <t>PMCB-2020-118</t>
  </si>
  <si>
    <t>3.2.2.6.1</t>
  </si>
  <si>
    <t>Hallazgo administrativo por no tener archivo en físico del inventario de las respectivas licencias junto con el sticker de identificación y/o placa (número de inventario).</t>
  </si>
  <si>
    <t>Debilidades en establecer los lineamientos para el manejo del licenciamiento de software adquirido a través del servicio de suscripción</t>
  </si>
  <si>
    <t>Desarrollar las actividades definidas en la mesa de trabajo</t>
  </si>
  <si>
    <t>Actividades para definir los lineamientos para el manejo del licenciamiento</t>
  </si>
  <si>
    <t>Se evidencia con acta adjunta del 04-05-21 sobre la socilaización de la política contable de activos intangibles y revisión del hallazgo de la contaloria,  y para dar respuesta al presente hallazgo se asigna un código de identificación secuencial, el cua es adherido mediante rótulo o placa segun lo sugiere la mesa de trabajo, dando asi cumplimiento a la actividad propuesta en un 60%. El resultado de avance y cuplimiento determina que la actividad s encuentra en ejecución.</t>
  </si>
  <si>
    <t>Continuar la ejecución de la actividad de identificación secuencial, a los activos intangibles del IDIPRON</t>
  </si>
  <si>
    <t>Se evidencia la realización del comité de sostenibilidad contable en donde se analizo la situaciuón y producto de esto se emitió Resolución 517 de 2021 por la cual se actualizan las politicas contables  y se adopta el manual de politicas contables el cual incluye los lineamientos para el manejo de los intangibles en el IDIPRON</t>
  </si>
  <si>
    <t>No aplica,  ya fue reportada como finalizada en los dos anteriores seguimientos</t>
  </si>
  <si>
    <t>Mediante Resolución 517/2021 de aprobó el manual de políticas contables de la entidad, estableciendo allí lineamientos para la los inventarios intangibles.- Se reportó cumplimiento del 100% en la cuenta anual del 2021 a la CB</t>
  </si>
  <si>
    <t>marcación inadecuada de los elementos</t>
  </si>
  <si>
    <t>PMCB-2020-120</t>
  </si>
  <si>
    <t>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t>
  </si>
  <si>
    <t>Falta de herramientas e insumos para la marcación oportuna y adecuada de los bienes de propiedad del Instituto Distrital para la Protección de la Niñez y la Juventud - IDIPRON con ocasión a la suscripción del Contrato de suministro 1758 de 2019</t>
  </si>
  <si>
    <t>Adquirir impresora de etiquetas e insumos para la marcación oportuna y adecuada de los bienes del contrato 1758/19</t>
  </si>
  <si>
    <t>Adquisicón de impresora de etiquetas e insumos</t>
  </si>
  <si>
    <t>Se evidencia con la orden de compra número 60663 de 03-12-2020 emitida a Grupo Empresarial Crear de Colombia S.A.S, la compra de 3 impresoras de transferencia termica etiquetas por $4.025.486, segun se solicta en las actividades del presente hallazgo asi como la celebración del contrato 2529/2020 para la adquisición de suministros, dando asi cumpliminerto al 100% de la actividad propuesta.</t>
  </si>
  <si>
    <t>Pendiente por evaluacion. Accion reportada en seguimiento anterior</t>
  </si>
  <si>
    <t>Se realizo la compra de la impresora de etiquetas Serial D5J193001165, se hizo la entrega e instalación en el área de almacén calle 63.  - Se reportó cumplimiento del 100% en la cuenta anual del 2021 a la CB</t>
  </si>
  <si>
    <t>PMCB-2020-121</t>
  </si>
  <si>
    <t>Plaquetear los bienes devolutivos y de control administrativo del contrato 1758 de 2019</t>
  </si>
  <si>
    <t>Numero total de bienes plaqueteados del contrato 1758/19  / Total de bienes plaqueteados del contrato 1758 de 2019 (27) *100</t>
  </si>
  <si>
    <t xml:space="preserve">Se evidencia que en el ultimo seguimiento realizado por la Oficina de Control Interno, indica que las actividades se encuentran en ejecución.
Al verificar el proceso no adjunta información de avance o ejecución de la actividad programada, ya que aun se eencuentra en ejecución. </t>
  </si>
  <si>
    <t>"Se Evidencia que la actividad se encuentra vencida.
Se verifica los soportes adjunto en donde se evidencia el ingreso de contrato 2019 - 1758 y registro fotografico 2019 - 1758
Se solicia a la OCI el cierre preliminar del Hallazgo, ya que se evidencia que cumple con la actividad propuesta."</t>
  </si>
  <si>
    <t>Se realizó el ingreso a almacén de 27 bienes del contrato 2019-1758 con los números de ingreso: 116, 585 y 586. Se replaquetearon los bienes del contrato 2019-1758 - Se reportó cumplimiento del 100% en la cuenta anual del 2021 a la CB</t>
  </si>
  <si>
    <t>PMCB-2020-122</t>
  </si>
  <si>
    <t>Hallazgo Administrativo con incidencia fiscal al efectuar pagos indebidos por valor de $5.250.000 por concepto de estímulo de corresponsabilidad a los jóvenes vinculados a la estrategia Cultura Ciudadana en el marco de la Resolución No. 093 de 2020.</t>
  </si>
  <si>
    <t>Se entregaron las planillas correspondientes a campo, omitiendo aquellas que soportan las asistencias correspondientes a formación en UPI.</t>
  </si>
  <si>
    <t>Realizar el cargue de planillas de campo y de asistencia a Upi en carpeta drive para su posterior verificación.</t>
  </si>
  <si>
    <t>Numero de planillas cargadas en el drive / Numero total planillas generadas * 100</t>
  </si>
  <si>
    <t>Se realiza el cargue de planillas en el drive tal como se menciona en la acción, dando cumplimiento.</t>
  </si>
  <si>
    <t>La acción finaliza en diciembre, por ende, se deb seguir realizando el seguimiento a esta acción y dar cumplimienot del 100%</t>
  </si>
  <si>
    <t>Convenios convocó reuniones internas para revisar los temas generales de convenios, revisando ejecución y presupuesto y para los diferentes procesos. - Se reportó cumplimiento del 100% en la cuenta anual del 2021 a la CB</t>
  </si>
  <si>
    <t>PMCB-2020-123</t>
  </si>
  <si>
    <t>Realizar seguimiento mensual del cargue de planillas en el drive con el fin de verificar su correcto diligenciamiento</t>
  </si>
  <si>
    <t xml:space="preserve">Numero de seguimientos realizados / Numero de seguimientos a realizar (12) *100 </t>
  </si>
  <si>
    <t>Se realiza el seguimiento del cargue de planillas en el drive tal como se menciona en la acción, dando cumplimiento.</t>
  </si>
  <si>
    <t>La acción finaliza en diciembre, por ende, se debe seguir realizando el seguimiento a esta acción y dar cumplimiento del 100%</t>
  </si>
  <si>
    <t>Se evidencia la realización del control para los meses de junio, julio, agosto, septiembre, octubre, noviembre y diciembre y su cargue en el drive. Es importante que esta actividad se convierta en un punto de control del proceso y se siga ejecutand permanentemente.</t>
  </si>
  <si>
    <t>Se realizan comité técnico para revisare los relacionado con plazos, etapas de ejecución y avances del convenio en el marco convenio con la secretaria distrital de ambiente FDL san Cristóbal. - Se reportó cumplimiento del 100% en la cuenta anual del 2021 a la CB</t>
  </si>
  <si>
    <t xml:space="preserve"> Oficina Asesora Jurídica </t>
  </si>
  <si>
    <t>PMCB-2020-124</t>
  </si>
  <si>
    <t>3.2.3</t>
  </si>
  <si>
    <t>Hallazgo administrativo por el inadecuado diligenciamiento de los formatos establecidos por el Instituto Distrital para la Protección de la Niñez y la Juventud, que forman parte del expediente del Contrato de Prestación de Servicios No. 0036 de 2019.</t>
  </si>
  <si>
    <t xml:space="preserve">Porque hay debilidades en la revisión de los documentos previo a la firma de los mismos. </t>
  </si>
  <si>
    <t>Realizar comités internos mensuales por parte de la Gerencia del Proyecto de inversión 7726 para revisar la documentacion de los contratos relacionados con convenios</t>
  </si>
  <si>
    <t>Numero de comités internos realizados/ Numero comites programados (12) *100</t>
  </si>
  <si>
    <t>Se evidencia la realización de una reunión de 12 programadas para el año</t>
  </si>
  <si>
    <t xml:space="preserve">11 reuniones y evidencias de las mismas </t>
  </si>
  <si>
    <t>Se evidencian 14 actas de reunion en donde se informan las gestiones realizadas en los convenios en lo cual incluyen los temas relacionados con la contratación dentro de los cuales se revisan documentacion de los mismos.</t>
  </si>
  <si>
    <t>PMCB-2020-125</t>
  </si>
  <si>
    <t>3.2.4</t>
  </si>
  <si>
    <t>Hallazgo administrativo con presunta incidencia disciplinaria por el inadecuado manejo de los documentos soporte que reposan en el expediente del Contrato de Prestación de Servicios No. 0036 de 2019.</t>
  </si>
  <si>
    <t>Porque hay debilidades en la revisión de los documentos previo a la firma de los mismos</t>
  </si>
  <si>
    <t>Se ha realizado una reunión de 12 programadas para el año</t>
  </si>
  <si>
    <t xml:space="preserve">12 reuniones y evidencias de las mismas </t>
  </si>
  <si>
    <t>Se realiza cargue de las plantillas al drive de la asistencia de los NNAJ, para la verificación y consolidación total las plantillas. - Se reportó cumplimiento del 100% en la cuenta anual del 2021 a la CB</t>
  </si>
  <si>
    <t>PMCB-2020-126</t>
  </si>
  <si>
    <t>Cargar documentación de los contratos relacionados con los covenios en carpeta drive sobre la informacion remitida al expedinte contractual.</t>
  </si>
  <si>
    <t>Cargue de documentación en carpeta drive</t>
  </si>
  <si>
    <t>Se realiza cargue de información planteada en drive</t>
  </si>
  <si>
    <t>Mediante formato M-MEM-FT-001, se realizó  el seguimiento al las planillas cargas al driver para la consolidación y verificación de la asistencia de los NNJA. - Se reportó cumplimiento del 100% en la cuenta anual del 2021 a la CB</t>
  </si>
  <si>
    <t xml:space="preserve">OAP
</t>
  </si>
  <si>
    <t>Proyecto 7720</t>
  </si>
  <si>
    <t>Yuri Yesenia Orjuela</t>
  </si>
  <si>
    <t>PMCB-2020-128</t>
  </si>
  <si>
    <t>3.2.6</t>
  </si>
  <si>
    <t>Hallazgo administrativo por deficiencias en la información contenida en el formato de certificación de supervisión e interventoría, establecidos por el IDIPRON para realizar los pagos y que conforman el expediente del Contrato de Comisión No.1394 de 2019.</t>
  </si>
  <si>
    <t>La entidad no cuenta con un documento formal  que establezca la manera  de realizar el  seguimiento  financiero de la ejecución de los contratos de comisión y las negociaciones que de este se derivan  en las negociaciones con la BMC</t>
  </si>
  <si>
    <t>Formular y oficializar un documento para establecer los lineamientos que den cuenta de  la forma en la cual se realiza el seguimiento financiero y orden del expediente de las contrataciones que se llevan a cabo  en el escenario de la BMC .</t>
  </si>
  <si>
    <t xml:space="preserve">Un (1) documento con lineamientos   </t>
  </si>
  <si>
    <t>Si bien se cuenta con la acción propuesta no se presenta avance por parte del proceso.</t>
  </si>
  <si>
    <t xml:space="preserve">Presentar seguimiento al plan de mejoramiento </t>
  </si>
  <si>
    <t>No se reporta seguimiento de esta acción por parte de la Subdirección de Métodos</t>
  </si>
  <si>
    <t>Oficina Asesora Jurídica </t>
  </si>
  <si>
    <t>PMCB-2020-131</t>
  </si>
  <si>
    <t>3.2.11</t>
  </si>
  <si>
    <t>Hallazgo administrativo en el contrato por prestación de servicios No. 0865 de 2020, por falta de control en la verificación de la planilla de seguridad Social del mes de septiembre el cuál configura uno de los documentos requeridos según las condiciones establecidas para los pagos y desembolsos por parte de la entidad.</t>
  </si>
  <si>
    <t>Numero de comités internos realizados/ Numero de comites programados (12) *100</t>
  </si>
  <si>
    <t>Coordinador de convenios</t>
  </si>
  <si>
    <t>PMCB-2020-132</t>
  </si>
  <si>
    <t>3.2.12</t>
  </si>
  <si>
    <t>Hallazgo administrativo en el Contrato de Suministros N° 1776 de 2019, por falta de gestión en la planificación del control de actividades por parte del supervisor, lo que controvierte lo establecido en el Manual del Supervisor.</t>
  </si>
  <si>
    <t xml:space="preserve">Porque no se establecio cronograma en los plazos y etapas de ejecución y entrega de los productos y resultados esperados
 </t>
  </si>
  <si>
    <t xml:space="preserve">Realizar comité técnico para aprobar cronograma con los plazos y etapas de ejecución y entrega de los productos en el marco del convenio con la Secretaria Distrital de Ambiente FDL San Cristobal. </t>
  </si>
  <si>
    <t>Actas de comité suscritas/ Numero de comités técnicos a realizar con seguimiento *100</t>
  </si>
  <si>
    <t xml:space="preserve">Se evidencia el cronograma, sin embargo, no se evidencia la realización de comités técnicos para esta verificación. </t>
  </si>
  <si>
    <t>Actas  de comité</t>
  </si>
  <si>
    <t>"Se evidencia que en el primer seguimiento se adjunto el cronograma mencionado, para el segundo seguimiento se adjuntan tres actas en donde se presentan avances respecto al estado de los convenios deo instituto.
Se evidencia acta del convenio  1295 de 2019 en el cual se aprueba cronograma"</t>
  </si>
  <si>
    <t>PMCB-2020-133</t>
  </si>
  <si>
    <t>PMCB-2020-134</t>
  </si>
  <si>
    <t>3.2.17</t>
  </si>
  <si>
    <t>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t>
  </si>
  <si>
    <t>Porque solo se entregaron las planillas correspondientes a campo, omitiendo aquellas que soportan las asistencias correspondientes a formación en UPI.</t>
  </si>
  <si>
    <t>Numero de planillas cargadas en el drive / Total planillas generadas * 100</t>
  </si>
  <si>
    <t>Se evidencia el cargue de planillas de asistencia</t>
  </si>
  <si>
    <t>Se realiza el cargue de la documentación de los contratos de convenios con relación a la parte contractual de cada uno de los contratos. - Se reportó cumplimiento del 100% en la cuenta anual del 2021 a la CB</t>
  </si>
  <si>
    <t>PMCB-2020-135</t>
  </si>
  <si>
    <t>Se verifica el seguimiento al cargue de planillas de asistencia.</t>
  </si>
  <si>
    <t>Quedan faltando los 7 seguimientos planteados.</t>
  </si>
  <si>
    <t>Se formuló y oficializó, dos (2) documentos estableciendo lineamientos para realizar el seguimiento financiero y orden del expediente de las contrataciones que se llevan a cabo en el escenario de la BMC. - Se reportó cumplimiento del 100% en la cuenta anual del 2021 a la CB</t>
  </si>
  <si>
    <t>Área espiritualidad</t>
  </si>
  <si>
    <t>Tramites y servicios</t>
  </si>
  <si>
    <t>PMAI-2020-001</t>
  </si>
  <si>
    <t>Auditoria especial a la prestación del servicio en la unidad de Oasis I y II Vigencia 2019-2020</t>
  </si>
  <si>
    <t xml:space="preserve">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t>
  </si>
  <si>
    <t xml:space="preserve">Los beneficiarios de la UPI OASIS, manifestaron, recibir  un trato inadecuado por parte de los Facilitadores, ya que hace  falta establecer  en un documento que describa el perfil de los facilitadores.     </t>
  </si>
  <si>
    <t xml:space="preserve">Construir  y formalizar un documento por parte del área de Espiritualidad que contenga las  características perfiles y calidades que debe tener un facilitador  en el IDIPRON.   </t>
  </si>
  <si>
    <t>Si bien no se diligencia el espacio de soportes, este se encuentra subido, el borrador del documento que contiene lo lineamientos para los cuidadores y cuidadoras</t>
  </si>
  <si>
    <t>Oficializar el docuemento</t>
  </si>
  <si>
    <t xml:space="preserve">Se evidencia  documento borrador Generalidades de cuidadores- Ras en el Modelo Pedagógico de IDIPRON.  </t>
  </si>
  <si>
    <t>No se reporta avance,  se observa el mismo documento borrador que contiene los lineamientos para los cuidadores y cuidadoras el cual fue presentado en el seguimiento realizado el 19/11/2021</t>
  </si>
  <si>
    <t>Se construye y se oficializa un documento con los lineamientos de las actividades de los tutotes, dando cumplimiento a lo estipulado. Nota: el documento se oficializa en fecha posterior a la fecha final planteada.</t>
  </si>
  <si>
    <t>se da cumplimiento total a la actividad planteada.</t>
  </si>
  <si>
    <t>Área espiritualidad
Área sociolegal
Grupo interno políticas publicas</t>
  </si>
  <si>
    <t>PMAI-2020-002</t>
  </si>
  <si>
    <t xml:space="preserve">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t>
  </si>
  <si>
    <t xml:space="preserve">Se presentan debilidades en la aplicación de la normatividad  sobre las leyes de infancia y adolescencia, política de habitabilidad en calle y política Publica del Sector LGBTI, por parte de los facilitadores y cómo actuar ante situaciones que se puedan generar a diario con los Jóvenes en el marco de la protección y el goce efectivo de sus derechos y el de las personas que hacen parte de los sectores sociales LGBTI.   
</t>
  </si>
  <si>
    <t xml:space="preserve">Capacitar a todo el personal de la Unidad en temas relacionados con la misionalidad del Idipron, la Ley 1098 de 2006 Código de Infancia y Adolescencia, la Política Pública Distrital para el Fenómeno de Habitabilidad en Calle y del Decreto 762 de 2018 Política Pública para la garantía del ejercicio efectivo de los derechos de las personas que hacen parte de los sectores sociales LGBTI y de personas con orientaciones sexuales e identidades de género diversas. .  </t>
  </si>
  <si>
    <t>No se cuenta con el debido diligenciamiento en la casilla de soportes, sin embargo se realiza la subida de soportes,donde se evidencia la implementación de la estategia "cerebro que late" la cual aborda los temas mencionados en la acción</t>
  </si>
  <si>
    <t>Se evidencian soportes, el cód de la acción es PMAI-2020-002 pero con concuerda con el de la evidencias.</t>
  </si>
  <si>
    <t>No se reporta avance,  se observan los soportes de la estrategia "cerebro que late" la cual aborda los temas mencionados en la acción, se evidencia un soporte del marco legal para la protección de la niñez, se sugiere realizar las otras capacitaciones propuestas en la acción.</t>
  </si>
  <si>
    <t>Se verifica la realización de las capacitaciones al personal en los temas mencionados, tanto el año 2020 como en el 2022</t>
  </si>
  <si>
    <t>Responsable upi oasis</t>
  </si>
  <si>
    <t>PMAI-2020-003</t>
  </si>
  <si>
    <t xml:space="preserve">La capacidad de la unidad en algunos momentos es mucho mayor al número de funcionarios que deben contener las situaciones en la noche. </t>
  </si>
  <si>
    <t xml:space="preserve">Reforzar el equipo del recurso humano que acompaña la operatividad de la UPI, para el desarrollo  de la jornada nocturna y el fin de semana en las  actividades que desarrollan facilitadores y enfermeras.   </t>
  </si>
  <si>
    <t>Se evidencia la implementación de estrategias que refuerzan la atenión de los jóvenes, por temas de pandemia, no se realizó refuerzo de equip de recurso humano.
No se encuentra diligenciado el seguimiento de manera correcta.</t>
  </si>
  <si>
    <t>Se evidencian soportes, el cód de la acción es PMAI-2020-003. El cód no concuerda con el de las evidencias PMAI-2020-106.</t>
  </si>
  <si>
    <t xml:space="preserve">No se reporta avance </t>
  </si>
  <si>
    <t>En los soportes remitidos se evidencia el número de contrato y distribución de tutores para la operatividad en la UPI Oasis, sin embargo, no se evidencia la distribución o contratación del personal de enfermería para los fines de semana, como se plantea en la acción de mejora.</t>
  </si>
  <si>
    <t>Falta remitir las evidencias del personal de enfemería asignado para los fines de semana.</t>
  </si>
  <si>
    <t>comunicación y articulación entre el equipo de la noche con el equipo del día</t>
  </si>
  <si>
    <t>PMAI-2020-004</t>
  </si>
  <si>
    <t xml:space="preserve">Se observan debilidades en la comunicación y articulación entre el equipo de la noche con el equipo del día ya que no se evidenciaron reuniones formales para socializar las situaciones presentadas durante estas jornadas, dificultando así la toma de decisiones adecuada y pertinente cuando se requiera, como en el caso de expulsiones e inasistencias, lo que genera un riesgo frente a la falta de seguimiento al proceso que lleva con los Jóvenes en la Unidad. </t>
  </si>
  <si>
    <t xml:space="preserve">Falta de directrices claras, que permitan una adecuada comunicación entre las jornadas de atención de la unidad, así como una  herramienta de articulación, que describa las acciones pedagógicas que se realizan en la noche. 
</t>
  </si>
  <si>
    <t xml:space="preserve">Implementar  por parte del ResponsabledeUPI,  una bitácora  en la cual se registren las actuaciones  y situaciones que se generan en la jornada de la noche y fines de semana, reporando a fin de mes las novedades a la Subdirección de Metodos. </t>
  </si>
  <si>
    <t xml:space="preserve">No se encuentra diligenciado de manera correcta el seguimiento (soportes)
Se evidencia la elaboración del formaot y el inicio de la oficialización
</t>
  </si>
  <si>
    <t>Oficialización formato</t>
  </si>
  <si>
    <t>Se observa elaboración del formato, pero queda pendiente la oficialización del formato</t>
  </si>
  <si>
    <t>El resultado de cumplimiento y las evidencias presentadas, muestra un documento oficializado, formato bitacora y la implementación del mismo. Nota: el formato se oficializa en fecha posterior a la fecha final planteada.</t>
  </si>
  <si>
    <t xml:space="preserve"> jornadas extensas para el cubrimiento del servicios</t>
  </si>
  <si>
    <t>PMAI-2020-005</t>
  </si>
  <si>
    <t xml:space="preserve">Se evidencian jornadas extensas para el cubrimiento del servicio en la Unidad del Oasis por parte de los contratistas que están en la noche, ya que tienen que permanecer por más de 15 horas continuas realizando sus actividades, y los fines de semana jornadas entre 48 y 72 horas en caso de festivos, esto podría generar un agotamiento físico, emocional y psicológico, lo cual puede llevar a que se materialice el riesgo que por esa fatiga física acumulada descarguen sus emociones con los Jóvenes y directamente afecte el servicio que se presta. </t>
  </si>
  <si>
    <t>No se encuentra diligenciado de manera correcta el seguimiento (soportes)
Se evidencia la elaboración de estrategias,la contratación de personal de enfermería no se pudo evidenciar.</t>
  </si>
  <si>
    <t>Contratos que soporten la información en el seguimiento.</t>
  </si>
  <si>
    <t>Se evidencia elaboración de estrategias, no se puede evidenciar la contratación de  personal de enfermería.</t>
  </si>
  <si>
    <t>En los soportes remitidos se evidencia el número de contrato y  distribución de tutores para la operatividad en la UPI Oasis, sin embargo, no se evidencia la distribución o contratación del personal de enfermería para los fines de semana, como se plantea en la acción de mejora.</t>
  </si>
  <si>
    <t>Area salud</t>
  </si>
  <si>
    <t>salud- asistencia a primeros auxilios - afiliaciones a salud</t>
  </si>
  <si>
    <t>PMAI-2020-006</t>
  </si>
  <si>
    <t xml:space="preserve">En las visitas realizadas se pudo observar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de la noche, situación que también expone al Instituto ante posibles sanciones ante entidades reguladoras. </t>
  </si>
  <si>
    <t>Ausencia de auxiliares de enfermería que los asista ante posibles eventos inesperados que puedan afectar su salud durante la jornada de la noche,</t>
  </si>
  <si>
    <t xml:space="preserve">Fortalecer el equipo de auxiliares de enfermería,  para la jornada  noche y fines de semana. </t>
  </si>
  <si>
    <t xml:space="preserve">No se encuentra diligenciado de manera correcta el seguimiento (soportes)
En las evidencias no se encuentran los contratos para la verificación de la contratación de nuevo personal de enfermeria </t>
  </si>
  <si>
    <t>soportes de contratación del nuevo personal de enfemeria</t>
  </si>
  <si>
    <t xml:space="preserve"> No se puede evidenciar la contratación de  personal de enfermería.</t>
  </si>
  <si>
    <t>Las evidencias no soportan la contratación del personal de enfermeria suficiente para la operatividad, corresponde a capacitación de personal en primero auxilios</t>
  </si>
  <si>
    <t>Soportes de contratación de personal de enfermería tal y como se plantea en la acción de mejora</t>
  </si>
  <si>
    <t>Contexto Pedagogico Externado
 Areas de de servicio</t>
  </si>
  <si>
    <t>valoraciones iniciales y consultas sociales</t>
  </si>
  <si>
    <t>PMAI-2020-007</t>
  </si>
  <si>
    <r>
      <t>9.1 Valoraciones Iniciales Sicosociales</t>
    </r>
    <r>
      <rPr>
        <sz val="10"/>
        <rFont val="Arial"/>
        <family val="2"/>
      </rPr>
      <t xml:space="preserve">: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t>
    </r>
  </si>
  <si>
    <t>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t>
  </si>
  <si>
    <t xml:space="preserve">Realizar una Mesa de trabajo, en la cual se abordé el lineamiento técnico para la atención a habitantes de calle, por parte del Coordinador de Externados con los  líderes de las áreas de derecho  </t>
  </si>
  <si>
    <t>No se encuentra diligenciado de manera correcta el seguimiento (soportes)
La acción nos habla de una mesa de trabajo, no se evidencia la ejecución de esta acción.</t>
  </si>
  <si>
    <t xml:space="preserve">Mesa de trabajo </t>
  </si>
  <si>
    <t>Falta el soporte de la mesa de trabajo</t>
  </si>
  <si>
    <t>Las evidencias muestran la realización de las mesas de trabaj y los productos de estas mesas.</t>
  </si>
  <si>
    <t>Contexto Pedagogico Externado
Areas de de servicio.</t>
  </si>
  <si>
    <t>PMAI-2020-008</t>
  </si>
  <si>
    <t xml:space="preserve">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t>
  </si>
  <si>
    <t xml:space="preserve"> Definir por parte del Responsable de UPI ,un plan  con la coordinación de Sicosocial donde se establezcan compromisos operativos específicos de atención a habitante de calle acorde a la política distrital.</t>
  </si>
  <si>
    <t xml:space="preserve">mesa de trabajo </t>
  </si>
  <si>
    <t>Las evidencias presentadas, muestras ajustes en el Mnaul de Sicosocial, frente a la atención de habitante de calle, sin embargo, no se evidencia, la participación del responsable de la unidad, como se plantea la acción.</t>
  </si>
  <si>
    <t>soportes de compromisos entre el reponsable y la coordinación de sicosocial</t>
  </si>
  <si>
    <t>PMAI-2020-009</t>
  </si>
  <si>
    <r>
      <t xml:space="preserve">9.2 SIMI: </t>
    </r>
    <r>
      <rPr>
        <sz val="10"/>
        <rFont val="Arial"/>
        <family val="2"/>
      </rPr>
      <t xml:space="preserve">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t>
    </r>
  </si>
  <si>
    <t xml:space="preserve">Debilidad en la clasificación de la información según Unidad de atención entre Oasis I (Hombres) y Oasis II (Mujeres y LGBTI), dado que algunos registros de la base presentan como unidad de atención actual tanto Oasis II como Oasis I, </t>
  </si>
  <si>
    <t xml:space="preserve">Realizar la unificación de servicios en los parametros establecidos en el SIMI, por parte de la Subdirección de Métodos, actualizando la información de los Beneficiarios. </t>
  </si>
  <si>
    <t>No se observa carpeta de evidencias para esta acción.</t>
  </si>
  <si>
    <t>Se verifica la unificación de criterios SIMI de acuerdo a la revisión  de la base reportada como soporte de la acción.</t>
  </si>
  <si>
    <t>PMAI-2020-010</t>
  </si>
  <si>
    <t>Realizar en conjunto con la OAP mesa de trabajo para la unificación de parámetros en la prestación de servicios, presentar propuesta para validación de la STMEO e implementación.</t>
  </si>
  <si>
    <t>No se cuenta con el debido diligenciamiento del seguimiento (soportes)
Se evidencian algunas solicitudes de cambios en el SIMI, sin emabrgo no se evidencia las mesas de trabajo con SIMI - OAP para la parametrización.</t>
  </si>
  <si>
    <t>soportes de parametrización de mesas de trabajo con SIMI.</t>
  </si>
  <si>
    <t>Areas de de servicio</t>
  </si>
  <si>
    <t>PMAI-2020-011</t>
  </si>
  <si>
    <r>
      <t xml:space="preserve">9.3 Procedimientos: </t>
    </r>
    <r>
      <rPr>
        <sz val="10"/>
        <rFont val="Arial"/>
        <family val="2"/>
      </rPr>
      <t>Se evidencio la carencia de procedimientos que den alcance y describan las actividades de operación que se realiza desde la unidad del Oasis en el marco del proceso misional Modelo Pedagógico, como es el caso de la estrategia Semáforo utilizada en el proceso de intervención de los Jóvenes y del Manual de Convivencia que oriente las acciones frente a los mecanismos de manejo para regular las normas de comportamiento, incumpliendo lo establecido en la Tercera Dimensión, Gestión con valores para resultados y Séptima Dimensión Actividades de Control del Modelo Integrado de Planeación y Gestión</t>
    </r>
  </si>
  <si>
    <t>No ha sido oficializado la estrategia denominada Semáforo</t>
  </si>
  <si>
    <t>Oficializar la estrategia Semáforo por  parte del  Coordinador de Externados.</t>
  </si>
  <si>
    <t>No se cuenta con el debido diligenciamiento del seguimiento (soportes)
Se evidencia un docuemnto borrador, pero no un docuemento oficializado y las fechas finales ya estan vencidas.</t>
  </si>
  <si>
    <t>Oficialización docuemento</t>
  </si>
  <si>
    <t xml:space="preserve">Se evidencia el manual, pero no la oficialización </t>
  </si>
  <si>
    <t>Se oficializa el documento interno Semáforo. Nota: el documento es oficializado luego de la fecha final propuesta.</t>
  </si>
  <si>
    <t>planeacion</t>
  </si>
  <si>
    <t>Política Pública para la garantía del ejercicio efectivo de los derechos de las personas que hacen parte de los sectores sociales LGBTI y de personas con orientaciones sexuales e identidades de género diversas</t>
  </si>
  <si>
    <t>PMAI-2020-012</t>
  </si>
  <si>
    <r>
      <t>9.4 Planes de Acción</t>
    </r>
    <r>
      <rPr>
        <sz val="10"/>
        <rFont val="Arial"/>
        <family val="2"/>
      </rPr>
      <t>: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t>
    </r>
  </si>
  <si>
    <t>Debilidad en la documentación que hace parte del SIGID relacionada con la implementación de la Política Publica para la garantía del ejercicio efectivo de los derechos de las personas que hacen parte de los sectores sociales LGBTI y de personas con orientaciones sexuales e identidades de género diversas</t>
  </si>
  <si>
    <t xml:space="preserve">Formalizar e implementar por parte de la Subdirección de Métodos y en acompañamiento de la OAP-equipo de enfoque diferencial  la documentación que contenga  los  LINEAMIENTOS TÉCNICOS PARA LA INCORPORACIÓN DEL ENFOQUE DIFERENCIAL Y DE GÉNERO EN EL MODELO PEDAGÓGICO INSTITUCIONAL, en su operatividad.   </t>
  </si>
  <si>
    <t xml:space="preserve">No se cuenta con el debido diligenciamiento del seguimiento (soportes)
Se evidencia un docuemento borrador, pero no un docuemnto oficializado ni la implementación </t>
  </si>
  <si>
    <t>Oficialización e implementación del documento</t>
  </si>
  <si>
    <t xml:space="preserve">Soportan correos con la retroalimentación desde las áreas al documento formulado por el profesional de Políticas Públicas Poblacionales. </t>
  </si>
  <si>
    <t>Se evidencia la formalización e implementación de lineamientos para sectores sociales LGTBI. Nota: los tiempos de oficialización de la guía  están fuera de la fecha final.</t>
  </si>
  <si>
    <t>PMAI-2020-013</t>
  </si>
  <si>
    <t xml:space="preserve">Debilidad en el conocimiento e implementación de la normatividad  por parte de los servidores de las Unidades de Protección Integral y trato a los usuarios que hacen parte del sector LGBTI  . </t>
  </si>
  <si>
    <t>Capacitar a un referente por  UPI  por parte de los profesionales de equipo diferencial de la OAP,  en los  LINEAMIENTOS TÉCNICOS PARA LA INCORPORACIÓN DEL ENFOQUE DIFERENCIAL Y DE GÉNERO EN EL MODELO PEDAGÓGICO INSTITUCIONAL, en su operatividad.   .</t>
  </si>
  <si>
    <t>Si bien el proceso evidencia la realización de actividades enfocadas transversalizacion del enfoque diferencial, sin embargo la actividad habla de capacitar a un referente por cada UPI, en esa medida es necesario que se elabore un plan de capacitación para los referentes de las Unidades</t>
  </si>
  <si>
    <t>Elaborar y desarrollar un plan de capacitación enfocado en los  lineamientos técnicos para la incorporacion del enfoque diferencial y de género en el modelo pedagógico para los referentes de las UPIS.</t>
  </si>
  <si>
    <t>Se evidencia la capacitación a referentes de las UPI de Oasis, Rioja y Bosa</t>
  </si>
  <si>
    <t>La acción manifiesta capacitación para un referente por UPI, aún quedan faltado, de acuerdo a las evidencias enviadas las démas UPI que operan en la actualidad no recibieron capacitación.</t>
  </si>
  <si>
    <t>PMAI-2020-014</t>
  </si>
  <si>
    <t xml:space="preserve">Implementar por parte de la Subdirección de Métodos y a través  de los referentes capacitados los LINEAMIENTOS TÉCNICOS PARA LA INCORPORACIÓN DEL ENFOQUE DIFERENCIAL Y DE GÉNERO EN EL MODELO PEDAGÓGICO INSTITUCIONAL en su operatividad.   </t>
  </si>
  <si>
    <t>Se observa borrador de documento de Semaforo, pero la acción propuesta es sobre capacitación de referentes diferenciales.</t>
  </si>
  <si>
    <t>Se evidencia socialización de la guía, más no la implementación de los lineaminetos: 1. la Guía se oficializa el 19 de mayo de 2022, su implementación operativa no es posible por fechas. 2.la implementación debe hacerse a tráves de los referentes por UPI, sin embargo, esta acción de capacitarlos no ha sido efectuada en su totalidad.</t>
  </si>
  <si>
    <t>Soportes que permitan evidenciar de manera clara la implementación operativa a tráves de los referentes por UPI.</t>
  </si>
  <si>
    <t>Contexto Pedagogico Externado
Areas de de servicio</t>
  </si>
  <si>
    <t>desactualizacion y falta de aplicacion de funciones de las dependencias</t>
  </si>
  <si>
    <t>PMAI-2020-015</t>
  </si>
  <si>
    <r>
      <t xml:space="preserve">9.5 Funciones del Área: </t>
    </r>
    <r>
      <rPr>
        <sz val="10"/>
        <rFont val="Arial"/>
        <family val="2"/>
      </rPr>
      <t xml:space="preserve">Se evidenciaron debilidades en el cumplimiento de las funciones por parte del área de las áreas de derecho designadas mediante sus funciones establecidas en Resolución interna 485 de 2018 por medio la cual se modifica la Resolución 322 de 2016 del Instituto Distrital para la Protección de la Niñez y la Juventud, debido a la falta de articulación con la Unidad del Oasis y a situaciones evidenciadas en el desarrollo de la auditoria que afecta directamente la calidad en el servicio y la efectividad de sus funciones, incumpliendo además con el Decreto 1499 de 2017, de acuerdo a lo descrito en la Séptima dimensión Actividades de Control del Modelo Integrado de Planeación y Gestión.   </t>
    </r>
  </si>
  <si>
    <t xml:space="preserve">En los Manuales  Operativos de las Áreas de derecho del modelo pedagógico , no se encuentran otros documentos relacionados que refieran de manera específica particularidades o excepciones en el ejercicio de acciones  a desarrollar con la población habitante de calle, teniendo en cuenta que esta es una UPI de la etapa de Acogida  y que el modelo de operación difiere de los demás externados e internados. </t>
  </si>
  <si>
    <t xml:space="preserve">Realizar una Mesa de trabajo con las áreas de derecho del modelo Pedagógico SE(3) ,  en la cual se abordé estrategias de articulación para la atención de la población beneficiaria de la UPI OASIS.
 </t>
  </si>
  <si>
    <t>La evidencia no se ajusta a la propuesta en la actividad</t>
  </si>
  <si>
    <t>No se anexan los soportes, para poder evidenciar el cumplimiento de la acción.</t>
  </si>
  <si>
    <t>Soportes que evidencien el cumplimiento de la acción</t>
  </si>
  <si>
    <t>PMAI-2020-019</t>
  </si>
  <si>
    <r>
      <t xml:space="preserve">El proceso no opera a través de su área funcional “Transportes, Mantenimiento de bienes muebles e inmuebles y Apoyo Logístico”, para centralizar dentro del mismo, la planeación, ejecución y seguimiento de los mantenimientos de todos los bienes muebles e inmuebles, como se encuentra establecido en el objetivo y alcance de la Caracterización del Proceso </t>
    </r>
    <r>
      <rPr>
        <i/>
        <sz val="10"/>
        <rFont val="Arial"/>
        <family val="2"/>
      </rPr>
      <t>Mantenimiento De Bienes, código A-MBI-CP-001</t>
    </r>
    <r>
      <rPr>
        <sz val="10"/>
        <rFont val="Arial"/>
        <family val="2"/>
      </rPr>
      <t>, lo que se evidencia en la dispersión de actividades de mantenimiento de bienes muebles no articuladas con el proceso auditado y que se delegan en otros procesos y áreas. Esta desarticulación va en contra de lo que pretende la “Política de Fortalecimiento organizacional y simplificación de procesos”, que da operatividad  a la dimensión de Gestión con valores para el resultado, en el Manual Operativo del Modelo Integrado de Planeación y Gestión, adoptado por el Distrito, mediante el Decreto 591 de 2018. La situación puede generar duplicidad de esfuerzos o falta de cobertura, así como debilidades en el seguimiento a los servicios de mantenimiento sobre los bienes del Instituto.</t>
    </r>
  </si>
  <si>
    <t>No se evidenció avance ni evidencias para la acción en el sharepoint del tablero de control</t>
  </si>
  <si>
    <t xml:space="preserve">Andrés E. Bejarano B. </t>
  </si>
  <si>
    <t>No presenta avance</t>
  </si>
  <si>
    <t>Soporte de la situacion subsanada</t>
  </si>
  <si>
    <t>Aplicación de normatividad</t>
  </si>
  <si>
    <t>PMAI-2020-020</t>
  </si>
  <si>
    <t>10.2 No se evidencia designación de un responsable para el área de “Transportes, Mantenimiento de bienes Muebles e Inmuebles y Apoyo Logístico”, área funcional del Proceso de Mantenimiento de Bienes, lo cual contraviene la Ley 87 de 1993 en su artículo 3, inciso c. La falta de responsable dificulta el control dentro del mismo y la articulación del proceso con los demás procesos de la Entidad.</t>
  </si>
  <si>
    <t>Bienes</t>
  </si>
  <si>
    <t>planeacion y ejecucion de intervenciones</t>
  </si>
  <si>
    <t>PMAI-2020-021</t>
  </si>
  <si>
    <t xml:space="preserve">10.3 El proceso de Mantenimiento de Bienes, no aborda en la planeación ni en la ejecución de las  intervenciones, la totalidad de los tipos de bienes muebles de la Entidad, sino que se limita a cierto tipo de bienes, delegando en otros procesos algunas categorías y dejando sin mantenimiento otros, tales como muebles de oficina, instrumentos musicales, bienes usados en talleres formativos dirigidos a los NNAJ, bienes de dotación odontológica y de enfermería, entre otros; esto, en perjuicio de la operación por procesos, establecida en la Dimensión de Gestión con Valores para el resultado y la Política asociada  a  esta dimensión: “Política de Fortalecimiento organizacional y simplificación de procesos”, establecida en Manual Operativo MIPG, adoptado por el IDIPRON mediante la Resolución interna No. 284 de 2018; igualmente, en contra de las sugerencias del Manual de Procedimientos Administrativos y Contables para el manejo y control de los bienes en las entidades de Gobierno Distritales y la Ley 87 de 1993, en su artículo 4°, elementos para el Sistema de Control Interno inciso e, sobre protección de los recursos. La no incorporación de todas las categorías de bienes, y la ausencia de criterios objetivos y técnicos de los bienes individualmente considerados, pone en riesgo la protección de los recursos públicos.
</t>
  </si>
  <si>
    <t>PMAI-2020-022</t>
  </si>
  <si>
    <t>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t>
  </si>
  <si>
    <t>Se evidencia que la actividad se encuentra vencida.
Se verifica el los soportes adjuntos la cual se evidencia correo de solicitud a la OAP, referente a la modificación de la resolución 926 de 2019
Se evidencia Correo de respuesta emitido con la Oficina Asesora de Planeación
Se evidencia resolución actualizada con el No. 2015 de 2022 firmada desde el 16 de mayo de 2022.
Se evidencia correo de envio de resolución a la Dirección comunicando dicho contenido.</t>
  </si>
  <si>
    <t>PMAI-2020-023</t>
  </si>
  <si>
    <t>10.5 Se observaron formatos de inspección y ejecución de mantenimientos de bienes muebles e infraestructura, código A-MBI- FT-007, sin la firma en el campo del responsable o encargado del lugar o UPI”, lo cual además de quebrantar lo estipulado en el procedimiento A.-MBI-PR-002, invalida dicho formato como soporte en esos casos.</t>
  </si>
  <si>
    <t>Se evidencia que la actividad se encuentra vencida.
Se verifica el los soportes adjuntos la cual se evidencia diligenciamiento por parte de seguridad y salud en el trabajo, quedando pendiente en el formato el diligenciamiento del analisis de resultados espacio la cual debe ser diligenciado por la Dirección, en el cual selecciona el concepto del resultado, sin embargo no se encuentra el acta del comite que referencia presentación y diligenciamiento del formato.
La actividad aun se encuentra en ejecución</t>
  </si>
  <si>
    <t xml:space="preserve">Pendiente diligenciamiento total del Formato  EVALUACIÓN POR LA DIRECCIÓN DEL SISTEMA DE GESTIÓN DE SEGURIDAD Y SALUD EN EL TRABAJO (SG-SST) Codigo A-GDH-FT-038, como resultado de la presentación en el comité de desempeño institucional.
Acta de presentación al comité Institucional </t>
  </si>
  <si>
    <t>PMAI-2020-024</t>
  </si>
  <si>
    <t>10.6 El proceso no cuenta con indicadores de gestión que provean al mismo, elementos de medición de diferentes variables del proceso tales como cumplimiento del objetivo del proceso, oportunidad y calidad  de los servicios de mantenimiento, grado de cumplimiento de planes, entre otros. Este hecho contraviene lo establecido en la Ley 87 de 1993, en su artículo 4, inciso j, referente a la organización de métodos confiables para la evaluación de la gestión, como elemento del sistema de control interno. En la implementación de MIPG, en la dimensión de evaluación de resultados, política de Seguimiento y evaluación del desempeño institucional. La carencia de indicadores dificulta la evaluación objetiva y cuantitativa de las desviaciones en los resultados y de la materialización de riesgos, para toma  de  decisiones que lleven a la mejora y una gestión con mayor eficacia y eficiencia en el manejo de recursos.</t>
  </si>
  <si>
    <t>PMAI-2020-025</t>
  </si>
  <si>
    <t>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t>
  </si>
  <si>
    <t>Se publicó el Plan de Acción el cual incluye actividades del P.I.P.C. y se publica antes del 31 de enero de la vigencia.
Se adjuntan pantallazos de la publicacion y formato de plan de accion de formulacion.
Conforme al decreto 612 de 2018 dentro del plan de accion se debe incluir las actividades del plan de accion de participacion ciudadana lo cual se viene realizando desde la vigencia 2020.</t>
  </si>
  <si>
    <t>Ejecución contractual</t>
  </si>
  <si>
    <t>PMAI-2020-026</t>
  </si>
  <si>
    <t>No se evidenció la ejecución a cabalidad del objeto contractual, acorde con el Anexo técnico, del Contrato 1378 de 2019, celebrado con ILAN ingeniería, en el cual se establecía el mantenimiento y calibración certificada para 78 básculas del instituto, frente a lo cual solo se evidenció el mantenimiento a 54 y la calibración certificada a 49 de ellas. Lo anterior va en contra de lo estipulado por la Ley 80 de 1993 en su artículo 14, “de los medios que pueden utilizar las entidades estatales para el cumplimiento del objeto contractual” e impacta en la consecución del objetivo del proceso de mantenimiento.</t>
  </si>
  <si>
    <t>PMAI-2020-027</t>
  </si>
  <si>
    <t>11.1 No se observa una identificación adecuada y suficiente de los riesgos, que se vean reflejadas en los mapas de riesgo, en relación con el mantenimiento de bienes muebles, exponiéndose a que con la falta de monitoreo se dificulte la detección oportuna de una eventual materialización de los riesgos inherentes al proceso.</t>
  </si>
  <si>
    <t>Se evidencia cronograma de induccion y reinduccion en el que se incluyen capacitaciones de rendicion de cuentas y participacion ciudadana, asi mismo se observan listas de asistencia de las jornadas.</t>
  </si>
  <si>
    <t>Gestion de desarrollo humano</t>
  </si>
  <si>
    <t>Subdirección técnica de desarrollo humano</t>
  </si>
  <si>
    <t>STDH</t>
  </si>
  <si>
    <t>Revision por la direccion</t>
  </si>
  <si>
    <t xml:space="preserve">Seguimiento al sistema de gestión de seguridad y salud en el trabajo
2019
</t>
  </si>
  <si>
    <t xml:space="preserve">"No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
Articulo 16, en referencia a “Cuando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lo detectado."
</t>
  </si>
  <si>
    <t>La Oficina Asesora de Planeación no emitió un lineamiento claro frente al cómo se realizaría la revisión por la alta Dirección para la vigencia auditada. 
Sí bien el proceso de manera autonoma diseñó una herramienta que permitiera hacer una revisión del Sistema por parte de la Alta Dirección, su diligenciamiento no se llevó a cabo para la vigencia auditada.</t>
  </si>
  <si>
    <t xml:space="preserve">"Modificación de la Resolución 926 de 2019 del Comité Institucional de Gestión y Desempeño, a fin de citar el Sistema de Seguridad y Salud en el Trabajo 
</t>
  </si>
  <si>
    <t>Frente a lo que reportaron como avance no se evidencia que se haya adelantado la modificación de la resolución, teniendo en cuenta que es la actividad propuesta por el proceso. Es importante que el proceso lidere la modificación de la resolución con el fin de dar cumplimiento con la actividad.</t>
  </si>
  <si>
    <t>Modificación de la resolución y aprobación (Desarrollo Humano)</t>
  </si>
  <si>
    <t>"Se evidencia que la actividad se encuentra vencida.
Se verifica el los soportes adjuntos la cual se evidencia correo de solicitud a la OAP, referente a la modificación de la resolución 926 de 2019
La actividad aun se encuentra en ejecución"</t>
  </si>
  <si>
    <t>Pendiente modificación de la Modificación de la Resolución 926 de 2019 del Comité Institucional de Gestión y Desempeño, a fin de citar el Sistema de Seguridad y Salud en el Trabajo</t>
  </si>
  <si>
    <t>La evidencia aportada es la solicitud por medio de correo electronico de la modificación al Comité Institucional de Gestión y Desempeño, a fin de citar el Sistema de Seguridad y Salud en el Trabajo</t>
  </si>
  <si>
    <t xml:space="preserve">
Presentación del formato ""EVALUACIÓN POR LA DIRECCIÓN DEL SISTEMA DE GESTIÓN DE SEGURIDAD Y SALUD EN EL TRABAJO (SG-SST)"" para realizar la presentación a la Alta Dirección de estado del SGSS"</t>
  </si>
  <si>
    <t>Teniendo en cuenta que el resultado del avance es el resultado de las acciones, que se han adelantado para dar cumplimiuento a la actividad, se observa que lo registrado por el proceso establecen actividades que se realizaran a futuro, lo cual evidencia que no se ha avanzado en la actividad planteada.</t>
  </si>
  <si>
    <t> Elaborar y presentar el formato (desarrollo humano)</t>
  </si>
  <si>
    <t>La acción esta vencida, no se observan soportes para la acción establecida.</t>
  </si>
  <si>
    <t>"Se evidencia que la actividad se encuentra vencida.
Se verifica el los soportes adjuntos la cual se evidencia diligenciamiento por parte de seguridad y salud en el trabajo, quedando pendiente en el formato el diligenciamiento del analisis de resultados espacio la cual debe ser diligenciado por la Dirección, en el cual selecciona el concepto del resultado 
La actividad aun se encuentra en ejecución"</t>
  </si>
  <si>
    <t>Pendiente diligenciamiento total del Formato  EVALUACIÓN POR LA DIRECCIÓN DEL SISTEMA DE GESTIÓN DE SEGURIDAD Y SALUD EN EL TRABAJO (SG-SST) Codigo A-GDH-FT-038, como resultado de la presentación en el comité de desempeño instutucional.</t>
  </si>
  <si>
    <t>Se verifica el los soportes adjuntos la cual se evidencia diligenciamiento por parte de seguridad y salud en el trabajo, queda pendiente en el formato el diligenciamiento del analisis de resultados espacio la cual debe ser diligenciado por la Dirección, en el cual selecciona el concepto del resultado, acción vencida.</t>
  </si>
  <si>
    <t>Participacion ciudadana</t>
  </si>
  <si>
    <t>Auditoría regular Estrategia Participación Ciudadana, vigencias 2018-2019</t>
  </si>
  <si>
    <t xml:space="preserve">Los planes de acción del Proceso Estratégico Planeación, no fueron publicados en la página web de la Entidad conforme a lo previsto en el artículo 74 de la Ley 1474 de 2011, que indica que su publicación debe efectuarse a 31 de Enero de cada vigencia. </t>
  </si>
  <si>
    <t>1. Porque en la página web solo queda registro de la última fecha de publicación del instrumento sin tener en cuenta el historial de los alcances publicados por la persona encargada de realizar la actividad en la OAP.
2. Porque cuando se realiza la publicación de un alcance, se solicitaba el cambio del instrumento anterior (lo que no permite establecer las fechas correspondientes).
3. Porque es el procedimiento a seguir para la publicación de los respectivos alcances.
4. Porque la solicitud realizada por el responsable de publicación del Plan de Acción de la OAP siguió el conducto regular establecido en el proceso de comunicaciones.
5. Porque en las evidencias del Área de Comunicaciones no da cuenta de ese historial sino del registro del último documento publicado.</t>
  </si>
  <si>
    <t>Definir estrategia para el reporte eficaz de la informacion a cargo de la oficina asesora de planeacion</t>
  </si>
  <si>
    <t>No presento seguimiento</t>
  </si>
  <si>
    <t>Presentar seguimiento del Plan de mejoramiento</t>
  </si>
  <si>
    <t>Aprobación plan de mejoramiento radicado 2021IE3067 del 11/06/2021. Pendiente presentar avances en próximo seguimiento.</t>
  </si>
  <si>
    <t>Se evidencia el correo de seguimiento a instacias Distritales y locaes, así como la matriz de seguimiento de instacias Distritales y Locales</t>
  </si>
  <si>
    <t>Revisadas las evidencias no existe elemento que permita establecer que se definió la estrategia para el reporte eficaz de la informacion a cargo de la oficina asesora de planeacion</t>
  </si>
  <si>
    <t>Formulacion plan de participacion ciuddadana</t>
  </si>
  <si>
    <t>Según Instructivo Plan Institucional de Participación Ciudadana - E-PLAIN-014, en el que se relacionan los elementos a tener en cuenta para la elaboración del Plan Anual de Participación Ciudadana, se encuentra que no se da cumplimiento a las actividades de los numerales: 3.1.10 Toda capacitación al interior del IDIPRON relacionada con Participación Ciudadana y Control Social debe articularse en el Plan Institucional de Capacitaciones PIC del área de Carrera Administrativa, Bienestar Social y Capacitación.</t>
  </si>
  <si>
    <t>1. Porque no se había establecido el respectivo ejercicio desde el Plan Institucional de Capacitaciones.
2. Porque solo se establecieron estas actividades desde el Plan Institucional de Participación Ciudadana.
3. Porque no se había coordinado con las personas responsables encargadas del Plan de Capacitaciones.
4. Porque el proceso de participación y rendición de cuentas se ha venido implementando y fortaleciendo, tomando como referencia el 2018 con la implementación de los lineamientos e instrumentos a utilizar con el análisis de la situación.
5. Porque en el IDIPRON no se contemplaban las acciones en los instrumentos de planeación ni en el Manual del Procesos y Procedimientos, pero normativamente si se realizan.</t>
  </si>
  <si>
    <t xml:space="preserve">1.Programar las capacitaciones en materia de participacion ciudadana y rendicion de cuentas que se realizara en la vigencia con el Plan de Capacitaciones.
</t>
  </si>
  <si>
    <t>No presento seguimiento
20-12-2021: Se incluye formulacion al tablero de control</t>
  </si>
  <si>
    <t>Se evidencia listas de asistencia y presentacion de las capacitaciones</t>
  </si>
  <si>
    <t>No se observan evidencias que indiquen o muestren que se programaron capacitaciones en materia de participacion ciudadana y rendicion de cuentas que se realizara en la vigencia con el Plan de Capacitaciones.</t>
  </si>
  <si>
    <t>PMAI-2020-029-1</t>
  </si>
  <si>
    <t xml:space="preserve">Según Instructivo Plan Institucional de Participación Ciudadana - E-PLAIN-014, en el que se relacionan los elementos a tener en cuenta para la elaboración del Plan Anual de Participación Ciudadana, se encuentra que no se da cumplimiento a las actividades de los numerales: 3.2.16 Comunicar de manera formal a los actores sociales involucrados en el PIPC las acciones de mejora adoptadas en la gestión del IDIPRON producto de los ejercicios de participación ciudadana realizados (a través de oficio externo). </t>
  </si>
  <si>
    <t xml:space="preserve">
1. Porque no se actualizó el instructivo en mención con relación a los lineamientos y normatividad respectiva.
2. Porque hay actividades que se vienen realizando que deben ser analizadas para seguir fortaleciendo el proceso y, en ocasioens, requiere la actualzaición de la documentación.
3. Porque en el marco de los lineamientos, se realizó la comunicación con actores sociales pero no por medio de oficio externo
4. Porque se utilizaron otros medios de divulgación y comunicación como canales virtuales y presenciales.
5. Porque no solo se da cumplimiento a la Política de cero papel que busca reducir su utilización sino porque la facilidad y pertinencia que adquiere todo el tema de virtualidad y, por ende, la promoción de las estrategias de Gobierno Abierto y uso de las TIC.</t>
  </si>
  <si>
    <t xml:space="preserve">
2. Realizar la divulgación de los resultados producto de los ejercicios de participacion ciudadana </t>
  </si>
  <si>
    <t>20-12-2021: Se incluye formulacion al tablero de control</t>
  </si>
  <si>
    <t xml:space="preserve"> divulgación de los resultados producto de los ejercicios de participacion ciudadana </t>
  </si>
  <si>
    <t>Pieza socialización Política Pública de Participación al interior del Instituto, correo socialización al interior del Instituto (mailing), procedimiento procesos, accciones y actividades grupos de valor, Plan Institucional de Participación Ciudadana.</t>
  </si>
  <si>
    <t>PMAI-2020-030</t>
  </si>
  <si>
    <t>Se realiza entrega de evidencia extemporánemante a la vigencia del Plan de Acción sobre el seguimiento a las instancias de coordinación y participación.</t>
  </si>
  <si>
    <t>1.Porque se siguió el procedimiento con relación a la consolidación de información y realización del informe de Instancias locales y distritales.
2. Porque el último seguimiento de las instancias de participacion se realiza con base al corte de 31 de diciembre
3. Porque los referentes tienen plazo de enviar las evidencias de las instancias los tres primeros días hábiles de la fecha de corte.
4. La consolidación de información y elaboración del informe se realiza después de surtir el respectivo procedimiento.
5. Las evidencias dan respuesta a las actividades, pero se realizan posterior al 31 de diciembre, no por incumplimiento sino por el procedimiento establecido.</t>
  </si>
  <si>
    <t>1.Se realizará  la presición de la entrega de los informes, teniendo en cuenta la periodicidad de entrega de evidencias mediante la elaboración de la Estrategia de instancias de coordianción y participación.</t>
  </si>
  <si>
    <t>No presento seguimiento
20-12-2021: Se incluye formulacion al tablero de control</t>
  </si>
  <si>
    <t>Aprobación plan de mejoramiento radicado 2021IE3067 del 11/06/2021. Pendiente presentar avances en próximo seguimiento.
20-12-2021: Se incluye formulacion al tablero de control</t>
  </si>
  <si>
    <t>"Se evidencia procedimiento e instructivo actualizado y publicacion de informes en la pagina web
publicacion de  informes en la pagina web conforme a la periocidad establecida en los links:
https://www.idipron.gov.co/informes-de-rendicion-de-cuentas
https://www.idipron.gov.co/transparencia-y-acceso-la-informaci%C3%B3n-publica-resolucion-1519-mintic-2020   (numeral 6)"</t>
  </si>
  <si>
    <t xml:space="preserve"> Revisadas las evidencias no se observa que haya elementos que permitan identificar que se cumplio con la entrega de los informes, teniendo en cuenta la periodicidad de entrega de evidencias mediante la elaboración de la Estrategia de instancias de coordianción y participación.</t>
  </si>
  <si>
    <t xml:space="preserve">Se adjunta Procedimiento instancias de coordinación y participación E-PLA-PR-002 en el cual en la actividad 19 se establece "Elaborar   y   presentar   Informe(trimestral)con  la  información consolidada   de   las   instancias dirigido  ala  Alta  Dirección  del Instituto." adicionalmente en las condicion 10 del procedimiento se indica "Debe  realizarse  un Informe de  Gestión con periodicidad trimestre acumulado, que permita  la  difusión permanente  del seguimiento a las instancias de coordinación y participación con la información consolidadade las instancias dirigido a la Alta Dirección del Instituto".
Conforme a lo anterior se evidencia que se realiza la precision de entregas de informes dentro del procedimiento
</t>
  </si>
  <si>
    <t>PMAI-2020-031</t>
  </si>
  <si>
    <t>El Plan Anual de Participación Ciudadana presenta algunas inconsistencias en la definición de metas, indicadores y acciones.</t>
  </si>
  <si>
    <t xml:space="preserve">1. Porque la meta quedó mal redactada y no guardó la coherencia que se tenía propuesta con los indicadores y las accioense plantadas.
2. Porque se quería realizar la formulación premiliminar del Plan Institucional de Participación Ciudadana y se estableció como meta la Construcción del Plan de Mejoramiento.
3. Porque el premliminar Plan institucional de Participación Ciudadana es resultdo del diagnóstivo y autodiagnóstico que incluyen las acciones de mejoramiento que se deben tener en cuenta para la siguiente vigencia.
4. Porque el Plan Institucional de Participación Ciudadana da respuesta a todas las acciones que se realizan en la respectiva vigencia (contando las acciones de mejoramiento que deban incluirse).
5. Porque anualmente se debe realizar el Plan Institucional de Participación Ciudadana y su seguimeinto y evaluación del proceso. </t>
  </si>
  <si>
    <t xml:space="preserve">1. Relacionar las metas, indicadores y acciones propuestas con el cumplimiento de la Gestión de la Estrategia de Participación.
</t>
  </si>
  <si>
    <t xml:space="preserve">Revisadas las evidencias no se observa que se haya dado cumplimiento al deber de relacionar metas indicadores de la presenta acción. </t>
  </si>
  <si>
    <t>Se adjunta tablero de control el cual contiene los siguientes campos Actividad, formula del indicador, meta, producto, fecha inicio,  fecha final	y fecha de cierre de la actividad</t>
  </si>
  <si>
    <t>PMAI-2020-032</t>
  </si>
  <si>
    <t xml:space="preserve">El Plan Anual de Participación Ciudadana no cuenta con el documento que evidencie la consolidación de los resultados de la recopilación de información de los instrumentos utilizados. </t>
  </si>
  <si>
    <t>1. Porque en las acciones se planteo la publicación y divigulación de encuestas.
2. Porque no se planteo una acción que diera cuenta de la recopilación de información de los instrumentos utilizados.
3. Porque las acciones planteadas daban cuenta, de una de las etapas, del proceso de rendición de cuentas y participación ciudadana
4. Porque la etapa hace referencia a la publicación y divulgación de los instrumentos a utilizar en la página web del Instituto.
5. Porque es lineamiento distrital y el Gobierno Nacional en torno a función pública.</t>
  </si>
  <si>
    <t>1. Relacionar específicamente el tipo de evidencias solicitadas en el cumplimientos de las acciones planteadas en los isntrumentos de planeación de la Estrategia de Participación.</t>
  </si>
  <si>
    <t>Aprobación plan de mejoramiento radicado 2021IE3067 del 11/06/2021. Pendiente presentar avances en próximo seguimiento.
20-12-2021: Se incluye formulacion al tablero de control</t>
  </si>
  <si>
    <t xml:space="preserve">Revisados las evidencias no se observa la recopilación de la información con el fin de cumplir con la acción pendiente. </t>
  </si>
  <si>
    <t>En la vigencia 2022 se actualiza el formato del plan de accion en el cual se deben relacionar productos por cada una de las acciones del plan de accion, y conforme al decreto 612 de 2018 dentro del plan de accion se debe incluir las actividades del plan de accion de participacion ciudadana lo cual se viene realizando desde la vigencia 2020.
Frente a lo anterior es importante tener en cuenta que el plan de accion es el instrumento de planeacion estrategica primordial en la entidad.</t>
  </si>
  <si>
    <t>PMAI-2020-032 - 1</t>
  </si>
  <si>
    <t>La formalización del Plan Anual de Participación Ciudadana se realizó "tardíamente".</t>
  </si>
  <si>
    <t>1.  Porque no se tiene tiempo estipulado para la publicación del Plan Institucional de Participación Ciudadana.
2. Porque la normatividad no da lineamiento sobre el tiempo de publicación.
3. Porque el Plan se "formalizó" mediante la publicación en la página web en meses posteriores al mes de enero.
4. Porque las acciones contempladas en el Plan Institucional de Participación están articuladas con los instrumentos de planeación como el Plan Anticorrupción y Atención a la Ciudadanía (PAAC), el Plan de Acción de la Oficina Asesora de Planeación  y otras dependencias que son elaborados y publicados en el mes de enero por normatividad.
5. Porque el Plan Institucional es articulado al interior del Instituto y no solo del Equipo de Participación Ciudadana.</t>
  </si>
  <si>
    <t>1. Realizar publicación en la página web de la socialización del Plan Anual de Participación Ciudadana en el mes de enero.</t>
  </si>
  <si>
    <t xml:space="preserve">Revisadas las evidencias no se observa que se haya dado cumplimiento a la publicación referida en la preenta acción. </t>
  </si>
  <si>
    <t>Se adjuntas soportes de consulta ciudadana sobre el Plan Institucional de Participación Ciudadana a través de un formulario web; lo anterior con el fin de recoger impresiones y recomendaciones ciudadanas sobre su contenido. Es importante tener en cuenta que en el proceso de consulta se realiza la socializacion.</t>
  </si>
  <si>
    <t>Lineamientos y seguimiento a la documentacion del SIG</t>
  </si>
  <si>
    <t>PMAI-2020-039</t>
  </si>
  <si>
    <t>Informe Auditoría Interna de gestión al proceso de estratégico de Gestión del Mejoramiento vigencia 2018 Primer semestre 2019</t>
  </si>
  <si>
    <t>En el procedimiento “Control de Documentos -E-MEJ-PR-001” no se identifica de forma clara cómo se desarrolla el trámite en la solicitud de documentos por obsolescencia, generando un riesgo en la identificación y trazabilidad de los documentos para este tipo de solicitud, en contravía con el objetivo del procedimiento</t>
  </si>
  <si>
    <t>Porque no se revisado el procedimiento de control de documentos.
Porque no se contaba con los lineamientos para definir el tramite de obsolescencia.
Porque no se contaba con un personal capacitado e idoneo para dar lineamiento sobre procedimiento.</t>
  </si>
  <si>
    <t xml:space="preserve">Ajustar el Procedimiento "Oficialización y Socialización de Documentos – E-MEJ-IN-001”,  revisando e incluyendo las actividades que se deben realizar para la solicitud de obsolescencia. </t>
  </si>
  <si>
    <t>Procedimiento Actualizado</t>
  </si>
  <si>
    <t>Procedimiento oficializado/ (1) Procedimiento</t>
  </si>
  <si>
    <t>1 Procedimiento</t>
  </si>
  <si>
    <t>05-01-2022: Se incluye formulacion al tablero de control</t>
  </si>
  <si>
    <t>No hay formulacion del plan de mejoramiento, sin avance</t>
  </si>
  <si>
    <t>Andrés E. Bejarano B</t>
  </si>
  <si>
    <t>se evidencia el ajuste realizado al documento y su oficialización</t>
  </si>
  <si>
    <t>PMAI-2020-040</t>
  </si>
  <si>
    <t>No se aplica el instructivo “Oficialización y Socialización de Documentos – E-MEJ-IN-001, versión 01” en lo concerniente al numeral 3.4 Archivo de la Documentación en Físico, dado que la documentación física generada a partir de la aplicación del procedimiento “Control de Documentos – E-MEJ-PR-001”, se archiva en una sola carpeta teniendo como criterio de organización el orden cronológico del más antiguo al más reciente, además no se incluyen los documentos que se determinan como obsoletos; lo que no se ajusta a lo indicado en el instructivo señalado</t>
  </si>
  <si>
    <t>Porque las actividades no estan en concordancia con la ejecución del proceso.
Porque no se ha revisado el documento.
Porque no se ha revisado la pertinencia del documento.</t>
  </si>
  <si>
    <t>Verificar pertinencia del documento “Oficialización y Socialización de Documentos – E-MEJ-IN-001"</t>
  </si>
  <si>
    <t>Acta de verificación del instructivo</t>
  </si>
  <si>
    <t>Acta de verificación Instructivo/ (1) Acta</t>
  </si>
  <si>
    <t>1 Acta</t>
  </si>
  <si>
    <t>PMAI-2020-043</t>
  </si>
  <si>
    <t>Teniendo en cuenta que ya no se aplica el procedimiento “Revisión por la Dirección – código E-MEJ-PR-006”, de acuerdo a lo manifestado por el proceso evaluado, al momento de la auditoria no se evidencia otro documento de referencia en el Manual de Procesos y Procedimientos que describa en lo operativo, el desarrollo de las funciones del Comité Institucional de Gestión y Desempeño, así como el seguimiento y evaluación a la implementación del Modelo Integrado de Planeación y Gestión, como insumos que aportan para la toma de decisiones en pro de la mejora continua de la gestión de la Entidad, cabe mencionar que este procedimiento aún continua publicado en la página del instituto, situación que también evidencia debilidades en el control de documentos.</t>
  </si>
  <si>
    <t>Ausencia de documentos metodológicos que establezcan los lineamientos para la implementación de herramientas de gestión que brinden información para hacer seguimiento y evaluación a la implementación del MIPG</t>
  </si>
  <si>
    <t>Elaborar documentos metodológicos que establezcan los lineamientos necesarios para implementar herramientas de gestión que brinden información al Comité Institucional de Gestión y Desempeño para hacer seguimiento y evaluación a la implementación del MIPG</t>
  </si>
  <si>
    <t>Documentos metodológicos elaborados</t>
  </si>
  <si>
    <t>Numero de documentos metodológicos elaborados / 5 documentos metodológicos (Plan de acción, plan de mejoramiento, riesgos, indicadores, documentos del SIGID)</t>
  </si>
  <si>
    <t>cinco (5) documentos metodológicos elaborados</t>
  </si>
  <si>
    <t>Se evidencia la elaboración de los documentos mencionados en el monitoreo</t>
  </si>
  <si>
    <t xml:space="preserve">Elaborar y adoptar los documentos metodologicos del Plan de Acción </t>
  </si>
  <si>
    <t>Se evidenció la formulación de cuatro (4) de los cinco (5) documentos propuestos para  facilitar el seguimiento y la evalución a la implementación del MIPG.</t>
  </si>
  <si>
    <t>FRANKLIN AUGUSTO SERRANO ROJAS</t>
  </si>
  <si>
    <t>Se evidencia la elaboración y oficialización de 4 de los 5 documentos.</t>
  </si>
  <si>
    <t>terminar y oficializar el documento metodologíco para la formulación y seguimiento de los planes de acción</t>
  </si>
  <si>
    <t>Lineamientos y seguimiento a la documentacion del SIGID</t>
  </si>
  <si>
    <t>PMAI-2020-044</t>
  </si>
  <si>
    <t>En promedio el tiempo real que tarda la gestión de creación, modificación u obsolescencia de un documento es de 50 días aproximadamente, desde el momento de la solicitud hasta su oficialización, superando ampliamente el tiempo estimado en el procedimiento “Control de Documentos -E-MEJ-PR-001”, que es alrededor de 10 días. El retraso en el trámite de los documentos no permite contar oportunamente con los instrumentos que orientan y dan línea para la ejecución de las actividades, en los diferentes procesos del Instituto, afectando así el adecuado desempeño de estos</t>
  </si>
  <si>
    <t xml:space="preserve">Porque los tiempos no concordaban con la realidad del procesos de tramites de documentos.
Porque no se contaba con lineamiento claros para el tramite.
Porque no se analizado el tiempo real desde el inicio de la solicitud hasta la oficilizacion.
Porque no se contaba con un personal capacitado e idoneo para analizar el tiempo real del tramite
Por qué no se analizado el tiempo real desde el inicio de la solicitud hasta la oficilizacion.
</t>
  </si>
  <si>
    <t xml:space="preserve">Ajustar el Procedimiento "Oficialización y Socialización de Documentos – E-MEJ-IN-001”,  incluyendo el ajuste al analisis de tiempos de tramites de documentos desde la solicitud hasta la oficialización </t>
  </si>
  <si>
    <t>La actividad se encuentra en ejecución</t>
  </si>
  <si>
    <t>Oficializar el documento con los ajustes realizados</t>
  </si>
  <si>
    <t>Actividad terminada</t>
  </si>
  <si>
    <t>PMAI-2020-045</t>
  </si>
  <si>
    <t>Una vez verificados los contratos 2019-1736, 2019-1574 y 2019-1446, se encuentra que no se realizar una verificación periódica por parte del supervisor, debido a que los contratos están sin legajar, a su vez, el contrato 2019-1736 en el momento de la revisión se encontraba sin foliar. Lo anterior, representa un riesgo de incumplimiento por parte de supervisor y por parte de la Entidad a la Ley de archivos 594 de 2000, como quiera que no existe organización en los documentos físicos de los expedientes contractuales.</t>
  </si>
  <si>
    <t>Falta de revisión periodica de los expedientes contractuales de los contratos de la OAP</t>
  </si>
  <si>
    <t>Realizar revisiones a los expedientes contractuales de la OAP para garantizar que se encuentren completos y ordenados</t>
  </si>
  <si>
    <t>Expedientes contractuales revisados</t>
  </si>
  <si>
    <t># revisiones realizadas a los expedientes de contratos vigentes / Dos revisiones a los expedientes de contratos vigentes</t>
  </si>
  <si>
    <t>Carpetas organizadas.</t>
  </si>
  <si>
    <t>Sin soporte de actividades</t>
  </si>
  <si>
    <t>Soportes de revision de expedientes contrtactuales</t>
  </si>
  <si>
    <t>No se encontraron avances de la actividad propuesta.</t>
  </si>
  <si>
    <t>Se evidencia la revisión realizada y de las carpetas</t>
  </si>
  <si>
    <t>PMAI-2020-046</t>
  </si>
  <si>
    <t>No se observa de manera clara y precisa el cumplimiento de las funciones de Oficina Asesora de Planeación, teniendo en cuenta que no se emiten evidencias suficientes en el marco del proceso que se audita, tales como la evaluación y recomendación de los procedimientos administrativos; las asesorías a las distintas dependencias en cuanto a los planes, programas y proyectos de IDIPRON; el registro de proyectos de inversión en el Banco de Proyectos Distrital. Lo anterior, demuestra falta de planeación en la ejecución de las funciones y puede repercutir en la administración del Sistema Integrado de Gestión, en la gestión institucional y en la prestación de los servicios.</t>
  </si>
  <si>
    <t>Porque no se revisa el seguimiento de los planes contra las evidencias
 no se han revisado los procedimientos</t>
  </si>
  <si>
    <t>Crear procedimiento que incluya puntos de control para el seguimiento a los planes de mejoramiento</t>
  </si>
  <si>
    <t>Procedimiento creado</t>
  </si>
  <si>
    <t>Procedimiento oficializado/ (1) Un procedimiento a revisar</t>
  </si>
  <si>
    <t>Procedimiento oficializado</t>
  </si>
  <si>
    <t>Se evidencia la adopción del documento Manual para la Administración del Documento</t>
  </si>
  <si>
    <t>No se evidenció avance en la formulación de un procedimiento que incluya puntos de control para el seguimiento de los planes de mejoramiento, en su lugar se encontró el Manual para la Administración de Planes de Mejoramiento.</t>
  </si>
  <si>
    <t>PMAI-2020-048-1</t>
  </si>
  <si>
    <t>Se evidencio un bajo nivel de implementación del Modelo Integrado de Planeación y Gestión MIPG en el Idipron, toda vez que durante la auditoría se identificaron debilidades durante las vigencias evaluadas, en las fases de planeación, adecuación normativa, formulación y seguimientos de los Planes de Acción como resultado de los autodiagnósticos, la inexistencia de Políticas para la operación del Modelo en el Idipron, debilidades en la formulación y seguimiento de los Planes de Adecuación y Sostenibilidad del Modelo como herramienta de adecuación, actualización y mejora para su implementación y en el diseño de herramientas de medición diferentes al FURAG, que permitan monitorear su operación por parte de las áreas líderes de política</t>
  </si>
  <si>
    <t xml:space="preserve">Por desconocimiento de la circular 001 de 2018 lineamientos planeacion estrategica e institucional
</t>
  </si>
  <si>
    <t>Incluir dentro de los objetivos estrategica el MIPG</t>
  </si>
  <si>
    <t>Objetivo estrategico formalizado</t>
  </si>
  <si>
    <t xml:space="preserve">Objetivo estrategico formalizado/ (1) Un  Objetivo estrategico </t>
  </si>
  <si>
    <t xml:space="preserve">Resolucion </t>
  </si>
  <si>
    <t>Se evidencia la adopción de la plataforma estratégica la cual incluye el objetivo estratégico relacionado con el MIPG</t>
  </si>
  <si>
    <t>Revisadas la evidencias aportadas, no se pudo establecer la inclusión del MIPG en los objetivos estratégicos del IDIPRON.</t>
  </si>
  <si>
    <t>Comité Institucional de Gestión y desemepeño,  Autodiagnósticos y Plan de Adecuación y Sostenibilidad</t>
  </si>
  <si>
    <t>PMAI-2020-049</t>
  </si>
  <si>
    <t>Se evidenció incumplimiento del Decreto 1499 de 2017, el Decreto Distrital 591 de 2018 por medio del cual se adopta el MIPG Nacional y se dictan otras disposiciones y del artículo 21 de la Resolución interna 284 de 2018, por medio de la cual se adopta el Modelo Integrado de Planeación y Gestión y se integra y establece el reglamento de funcionamiento del Comité Institucional de Gestión del Idipron durante las vigencias evaluadas, puesto que no se cumplió con la periodicidad señalada para su reunión, por otra parte, se observó que el Comité Institucional de Gestión y Desempeño realizó aprobación de acciones de mejora para el MIPG sin conocimiento de los resultados de los Autodiagnósticos, ni un análisis de la viabilidad de recursos y metodologías para la construcción de los Planes de Adecuación y Sostenibilidad</t>
  </si>
  <si>
    <t xml:space="preserve">No se cuenta con documentos metodologicos que establezcan lineamientos para la formulación y seguimiento de los planes en la entidad 
</t>
  </si>
  <si>
    <t>Elaborar una metodología que permita hacer un seguimiento efectivo al plan de adecuación y sostenibilidad</t>
  </si>
  <si>
    <t>Documento elaborado</t>
  </si>
  <si>
    <t>Documento metodológico elaborado / (1) Documento</t>
  </si>
  <si>
    <t xml:space="preserve"> 1 Documento metodológico elaborado</t>
  </si>
  <si>
    <t>No se evidencia el documento metodológico</t>
  </si>
  <si>
    <t>Metodologia</t>
  </si>
  <si>
    <t>No se evidenció el avance en la elaboración de una Metodología que permita hacer seguimiento efectivo al plan de adecuación y sotenibilidad.</t>
  </si>
  <si>
    <t>No se ha avanzado en la actividad</t>
  </si>
  <si>
    <t>Elaborar el documento metodológico</t>
  </si>
  <si>
    <t>PMAI-2020-054</t>
  </si>
  <si>
    <t>En el Instructivo “Oficialización y Socialización de Documentos – E-MEJ-IN-001, versión 01”, para el momento de su verificación, no evidencia información relacionada con Responsable y Registro, a pesar de que operativamente se tiene asignada una persona para el desarrollo de las actividades de oficialización, publicación y socialización de los documentos y que existen registros que aplican al mismo y que en la práctica se diligencian. Se incumple el numeral 5.10.3 Descripción del instructivo del Manual de Elaboración y Control de Documentos – E-MEJ-MA-002”, pues no tener definido quién debe asumir la responsabilidad de realizar las actividades no permite tener certeza que la persona que las realiza es la idónea para garantizar el cumplimiento de las mismas,</t>
  </si>
  <si>
    <t>Por que no se encuentra actualizado el documento según los lineamientos.
Porque no se ha revisado la pertinencia del documento.
Porque no se contaba con un personal capacitado e idoneo</t>
  </si>
  <si>
    <t>PMAI-2020-055</t>
  </si>
  <si>
    <t>Los documentos en obsolescencia no son debidamente identificados y gestionados tanto en el archivo digital como físico, ya que se encontraron documentos en la carpeta digital que estaban obsoletos y no habían sido reubicados a la carpeta denominada con el mismo nombre, es decir, que aún permanecían vigentes en la carpeta del proceso; tampoco se ajusta el nombre del archivo al que debe añadírsele al final la versión que queda obsoleta; no se realiza la actividad de rotular con marca de agua “Obsoleto desde…” a este tipo de documentos en su copia digital, ni se pone el sello “Obsoleto” en la copia física.</t>
  </si>
  <si>
    <t>Porque no se cuenta con los lineamientos para el repositorio documental.
Porque no se tiene estipulado en el Manual de elaboración de Documento E-MEJ-MA-002 y el procedimiento E-MEJ-PR-001 como condicion general.
Porque no se contaba con un personal capacitado e idoneo.
Porque no se han actualizado los documentos.</t>
  </si>
  <si>
    <t>Ajustar el Manual de elaboración de Documento E-MEJ-MA-002 y el procedimiento E-MEJ-PR-001, dejando anotación del repositorio documental de los documentos "Obsoletos"</t>
  </si>
  <si>
    <t>Procedimiento y Manual revisado</t>
  </si>
  <si>
    <t>Documentos actualizados/(2) Documentos</t>
  </si>
  <si>
    <t>1 Procedimiento
1 Manual</t>
  </si>
  <si>
    <t>PMAI-2020-057</t>
  </si>
  <si>
    <t>El procedimiento “Revisión por la Dirección -E-MEJ-PR-006” se mantiene publicado en la página web de la Entidad en el Manual de Procesos y Procedimientos a pesar de que ya no se aplica, incumpliéndose el procedimiento “Control de Documentos” y el numeral 3.1.2 Obsolescencia de Documento del Instructivo “Oficialización y Socialización de Documentos E-MEJ-IN-001”. No darle el tratamiento por obsolescencia a un documento que ya no se aplica genera debilidades en el control de la documentación que circula y que no se ajusta a la realidad de los procesos.</t>
  </si>
  <si>
    <t>Inexistencia de lineamientos actualizados frente a la necesidad de actualización permanente de los documentos que forman parte del SIGID.</t>
  </si>
  <si>
    <t>Actualizar el documento metodológico que establece los lineamientos para la elaboración de los documentos que forman parte del Manual de Procesos y Procedimientos estableciendo tiempos mínimos de revisión de los documentos que forman parte del SIGID</t>
  </si>
  <si>
    <t>Documento actualizado</t>
  </si>
  <si>
    <t>Documento metodológico actualizado / (1) Documento</t>
  </si>
  <si>
    <t xml:space="preserve"> 1 Documento metodológico actualizado</t>
  </si>
  <si>
    <t>PMAI-2020-058</t>
  </si>
  <si>
    <t>En los procesos verificados, sólo fue posible evidenciar la formulación de los indicadores de gestión en la caracterización de cada proceso, no se evidenció seguimiento y monitoreo por parte de la Oficina Asesora de Planeación a estas herramientas de medición ya que no se observa registro en “Hojas de vida de indicadores - E-MEJ-FT-003”, ni se relacionan en el “Listado Maestro de Indicadores E-MEJ-FT-004” o informes de gestión de las áreas, lo que no permite dejar trazabilidad de la medición y seguimiento a los indicadores de gestión que puedan dar cuenta del cumplimiento de los objetivos</t>
  </si>
  <si>
    <t xml:space="preserve">Porque no se hay lineamientos
Porque no se encuentra establecida un metodologia
Porque no se contaba con un personal capacitado e idoneo
</t>
  </si>
  <si>
    <t>Ajustar Documento Interno Administración de Indicadores E-MEJ-DI-005 y Listado Maestro de Indicadore E-MEJ-FT-004</t>
  </si>
  <si>
    <t>Documento Interno Administración de Indicadores E-MEJ-DI-005, modificado</t>
  </si>
  <si>
    <t>1 Documento Interno
1 Formato</t>
  </si>
  <si>
    <t>Se evidencia Manual para la formulación, monitoreo y seguimiento de Indicadores con fecha 10/02/2022</t>
  </si>
  <si>
    <t>Actualizacion del listado maestro de documentos</t>
  </si>
  <si>
    <t>PMAI-2020-059</t>
  </si>
  <si>
    <t>El proceso de Gestión de Mejoramiento como responsable de implementar, mantener y mejorar continuamente el Sistema Integrado Gestión mediante la aplicación de estrategias de seguimiento, medición y análisis a los procesos del IDIPRON, no realiza la administración, seguimiento y reporte de resultados producto de la medición y análisis de los indicadores de gestión definidos en la caracterización de los procesos, lo que genera incumplimiento tanto del procedimiento “Administración del Sistema Integrado de Gestión – E-MEJ-PR-005”,</t>
  </si>
  <si>
    <t>Investigacion</t>
  </si>
  <si>
    <t>Investigaciones</t>
  </si>
  <si>
    <t xml:space="preserve">Adherencia del conocimiento generado por el Área de Investigación </t>
  </si>
  <si>
    <t>PMAI-2020-060</t>
  </si>
  <si>
    <t>Informe Auditoría Interna de Gestión, al proceso estratégico de investigación  vigencia 2019</t>
  </si>
  <si>
    <t>De acuerdo con la caracterización del proceso y el artículo 7º de la Resolución 322 de 2016, se requiere mayor adherencia del conocimiento generado por el Área de Investigación en los procesos misionales, en aras de contribuir al mejoramiento de los NNAJ y la comprensión de las problemáticas relacionadas con la vida en calle.</t>
  </si>
  <si>
    <t xml:space="preserve">
Porque requiere que las diferentes Áreas tomen en cuenta las recomendaciones</t>
  </si>
  <si>
    <t>Presentar mínimo dos resultados de los procesos de investigación en el Comité directivo del Intituto para la toma de decisiones. 
Se entregará el acta como evidencia.</t>
  </si>
  <si>
    <t>Se evidencia listado de asistencia y presentaciones ante cominte directivo del dia 18/09/19
teniendo en cuenta que la activiadad implica presentacion de actas y que se evidencia las presenaciones estan soportadas y de les da un peso del 10% quedandon un 90% por las actas.
Por otra parte, las evidencias adjuntadas por el proceso dan cuenta de presentaciones realizadas en el año 2019, mientras que en el presente año no se evidencian preentaciones realizadas</t>
  </si>
  <si>
    <t>Actas de comité directivo listado de asitencia y presentaciones.</t>
  </si>
  <si>
    <t>Se evidencia la lista de asistencia al comité directivo del 4 de noviembre del 2021</t>
  </si>
  <si>
    <t>Queda pendiente el Acta de reunión del comité, ya que hace parte de la actividad establecida para cerrar el  hallazgo</t>
  </si>
  <si>
    <t>Accion pendiente de cumplimiento</t>
  </si>
  <si>
    <t>Se evidencia acta de comite Directivo numero 16 del 04-11-2021 en el cual se realiza presentacion de los resultados de la investigacion seguridades en conflicto jovenes y justicia en Bogota; asi mismo se realiza presentacion de la documentacion de la experiencia ciudadela de niños y niñas en san francisco y arcadia.</t>
  </si>
  <si>
    <t xml:space="preserve">Ninguna </t>
  </si>
  <si>
    <t>Grupo interno de trabajo contratos</t>
  </si>
  <si>
    <t>PMAI-2020-063</t>
  </si>
  <si>
    <t xml:space="preserve">De acuerdo con la segunda acta de adición y prórroga suscrita el 12 de julio de 2019, visible a folio 57, la nueva fecha de terminación del convenio de Cabalgando correspondía al 31 de mayo de 2019. Aunado a lo anterior, el segundo cambio de plazo se realizó mediante acta y no por medio de otro sí modificatorio. En ese orden de ideas y si bien  corresponde a un
error de digitación, como se manifestó durante la reunión de cierre de auditoría, el segundo semestre del año 2019 el
convenio se continuó ejecutando sin marco legal, lo que va en contra de la normatividad de contratación estatal.
</t>
  </si>
  <si>
    <t xml:space="preserve">
No se llevo un control adecuado a la ejecución del contrato  </t>
  </si>
  <si>
    <t xml:space="preserve">Formalizar un cuadro de control para relacionar los convenios que se suscriben desde la STMEO.
</t>
  </si>
  <si>
    <t>No se cuenta con seguimiento reportado por parte de Métodos, porque no se han celebrado contratos.</t>
  </si>
  <si>
    <t>Presentar seguimiento al plan de mejoramiento una vez se celebre un contrato</t>
  </si>
  <si>
    <t>SIN AVANCE SIN EVIDENCIAS</t>
  </si>
  <si>
    <t>Está vencida y sin seguimiento</t>
  </si>
  <si>
    <t>Para el cierre de la accion se debe evidenciar que la situacion que se presento en su momento se haya subsanado, ya  que el proceso indica "Dado la inexistencia de la necesidad del cuadro de control, no se anexa evidencia"</t>
  </si>
  <si>
    <t>Soportes de que la situacion que se presento en su momento se haya subsanado</t>
  </si>
  <si>
    <t>Grupo supervisores</t>
  </si>
  <si>
    <t>PMAI-2020-064</t>
  </si>
  <si>
    <t>A la fecha el convenio Cabalgando se encuentra sin liquidar. En efecto, no se ha dado cumplimiento a la cláusula vigésima
del convenio sobre liquidación ni a lo dispuesto en la Ley 1150 de 2007. En el convenio se estableció como término de
liquidación, cuatro meses</t>
  </si>
  <si>
    <t xml:space="preserve">No se llevo un control adecuado a la ejecución del contrato  </t>
  </si>
  <si>
    <t>Liquidar el contrato</t>
  </si>
  <si>
    <t>No se cuenta con seguimiento reportado por parte de Métodos, la fecha final esta estipulada para abril del 2021, por lo que se debió presemtar avance.</t>
  </si>
  <si>
    <t>Se da cumplimiento a la acción planteada, se evidencia a tráves de acta entre las partes la liquidación del contrato.</t>
  </si>
  <si>
    <t>PMAI-2020-066</t>
  </si>
  <si>
    <t xml:space="preserve">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
IDIPRON y el cumplimiento de las acciones desarrolladas con el propósito de optimizar la prestación de los servicios en los procesos estratégicos, misionales y de apoyo del Instituto. </t>
  </si>
  <si>
    <t>No hay un formato oficial</t>
  </si>
  <si>
    <t xml:space="preserve">
Oficializar el formato de indagaciones externas.
</t>
  </si>
  <si>
    <t>Se evidencia formato de indagaciones externas en archivo Word, es importante que el documento tenga el parrafo de protección de datos personales y posterior formalización. Se da un 70% al avance, quedando pendiente revisar el parrafo de protección de datos personales y formalizar el documento.</t>
  </si>
  <si>
    <t>Colocar el parrafo de protección de datos personales y pasar a formalización.</t>
  </si>
  <si>
    <t>ACCIÓN CON AVANCE</t>
  </si>
  <si>
    <t>Adjuntan el formato Procesos de indagación externos. Pero al verificar el formato no se encuentra aprobado y oficializado en pagina web.</t>
  </si>
  <si>
    <t>Aprobar y Oficiliazar el Formato Procesos de indagación externos</t>
  </si>
  <si>
    <t xml:space="preserve"> Está vencida, pendiente de cumplimiento, oficialización del formato indagaciones externas.</t>
  </si>
  <si>
    <t xml:space="preserve">Se evidencia formato ara procesos de indagación externos código E-INV-FT-005  publicado en la pagina web </t>
  </si>
  <si>
    <t xml:space="preserve">
Proceso Gestión Documental 
</t>
  </si>
  <si>
    <t>Responsable UPI la Rioja</t>
  </si>
  <si>
    <t>PMAI-2020-070</t>
  </si>
  <si>
    <t>Auditoría  especial a la UPI La Rioja participación jóvenes de la unidad en convenios</t>
  </si>
  <si>
    <t>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t>
  </si>
  <si>
    <t xml:space="preserve">Falta sensibilización al personal que diligencia los formatos por cuanto , no reconocen la importancia del correcto y completo diligenciamiento de todos los formatos que involucran los procesos misionales. </t>
  </si>
  <si>
    <t xml:space="preserve">Realizar dos capacitaciones al año al personal de la UPI, que diligencia los formatos de talleres en cuanto a la importancia del correcto y completo diligenciamiento de los formatos misionales por parte de Gestión Documental </t>
  </si>
  <si>
    <t>Se esta a la espera de respuesta de la OCI para la aprobación del Plan de Mejoramiento, ya se realizó la primera mesa de trabajo para el planteamiento.</t>
  </si>
  <si>
    <t>Aprobacion plan de mejoramiento</t>
  </si>
  <si>
    <t>Aprobación plan de mejoramiento radicado 2021IE3239. Pendiente soportes de evidencias para este seguimiento.</t>
  </si>
  <si>
    <t>Para este seguimiento no fueron aportadas evidencias, se observaron los documentos: el plan de mejoramiento y el radicado del memorando de aprobación del plan No 2021IE3239 los cuales fueron los mismos documentos que se evidenciaron para el seguimiento del 19/11/2021.</t>
  </si>
  <si>
    <t>Se realiza soliictud de ajustes de fechas por parte del proceso mediante memorando radicado 2022IE2995 del 11-05-2022, pese a lo anterior no se realiza ajuste dado que en el manual para administracion de planes de mejoramiento se indica "En caso de ser necesario, los líderes de proceso podrán solicitar reprogramación de la fecha para el cumplimiento de una actividad en los siguientes casos, siempre y cuando se solicite con un mes de anticipación al vencimiento de la fecha establecida para su cumplimiento y con la debida justificación", frente a lo anterior la fecha de vencimiento de la presente accion es el 30-05-2022.</t>
  </si>
  <si>
    <t>PMAI-2020-071</t>
  </si>
  <si>
    <t xml:space="preserve">Realizar por parte del Responsable de UPI, sensibilización de la importancia  del  diligenciamiento correcto y completo diligenciamiento de los formatos misionales cuando se presente nuevo personal en la UPI. </t>
  </si>
  <si>
    <t>Se evidencia a tráves de actas de reunión la sensibilización por parte de la responsable al personal, sobre el adecuado diligenciamiento de los formatos.</t>
  </si>
  <si>
    <t>Responsable UPI</t>
  </si>
  <si>
    <t>PMAI-2020-072</t>
  </si>
  <si>
    <t xml:space="preserve">Debilidad por parte de la persona que recibe la documentación para archivo, en cuanto a las revisiones que debe hacer al formato Talleres y Acciones Formativas M-MEX-FT-007 </t>
  </si>
  <si>
    <t xml:space="preserve">Realizar revisiones por parte del responsable de UPI cada dos meses de los formatos y registro en SIMI  de los talleres que se realizan en la UPI . </t>
  </si>
  <si>
    <t>Se da cumplimiento a la acción planteada, se evidencia la revisión por parte de la responsable cada dos meses del adecuado diligenciamiento en el SIMI de los talleres realizados.</t>
  </si>
  <si>
    <t xml:space="preserve">Responsable UPI la Rioja
Coordinador  de Convenios
</t>
  </si>
  <si>
    <t>PMAI-2020-073</t>
  </si>
  <si>
    <t>Debilidad en los puntos  de control  y seguimiento a las actividades que garantizan la transferencia oportuna de folios (acuerdos de corresponsabilidad a las historias sociales de los jóvenes)</t>
  </si>
  <si>
    <t xml:space="preserve">Realizar seguimiento  mensual de manera articulada, entre el/la Coordinador/a de convenios y el /la Responsable de UPI, para garantizar la transferencia oportuna de los documentos que se generan en las actividades de corresponsabilidad  a las historias sociales de cada Joven vinculado. </t>
  </si>
  <si>
    <t>Se verifica la realización del seguimiento, sin embargo, no se evidencia la oportunidad en la transferencia de folios, pues algunos de los referenciados están desde el mes de octubre del año 2021.</t>
  </si>
  <si>
    <t>verificar la oportunidad del seguimiento, ejemplo; correo electrónico de aviso después del seguimiento generando alerta, actas con compromiso de los casos graves, etc.</t>
  </si>
  <si>
    <t>PMAI-2020-074</t>
  </si>
  <si>
    <t>En la descripción de las acciones de acompañamiento y seguimiento del proceso que se adelanta con  los jóvenes que participan en las actividades de corresponsabilidad, no se identifica con claridad el  análisis y evaluación final, que de manera articulada entre el equipo profesional de la UPI y de  convenios, se realice a los logros alcanzados en la integralidad del proceso de cada joven; situación que dificulta conocer su evolución respecto a la etapa pedagógica por la que transita y la superación de las condiciones iniciales con las que ingresó al Instituto.</t>
  </si>
  <si>
    <t xml:space="preserve">Debilidad en la articulación entre el equipo de la UPI, con el equipo Sicosocial de convenios, ya que no es claro el lineamiento técnico frente  a esta articulación.  </t>
  </si>
  <si>
    <r>
      <t>Ajustar el Procedimiento PERMANENCIA EN ACTIVIDADES DE CORRESPONSABILIDAD  MODALIDAD ESTIMULO- MEM-PR007</t>
    </r>
    <r>
      <rPr>
        <sz val="10"/>
        <color indexed="10"/>
        <rFont val="Arial"/>
        <family val="2"/>
      </rPr>
      <t xml:space="preserve"> </t>
    </r>
    <r>
      <rPr>
        <sz val="10"/>
        <rFont val="Arial"/>
        <family val="2"/>
      </rPr>
      <t xml:space="preserve">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t>
    </r>
  </si>
  <si>
    <t>Aprobaciíon plan de mejoramiento</t>
  </si>
  <si>
    <t>Se evidencia actualizacion y socializacion del procedimiento</t>
  </si>
  <si>
    <t xml:space="preserve">Se observa actualización y socialización del Procedimiento PERMANENCIA EN ACTIVIDADES DE CORRESPONSABILIDAD MODALIDAD ESTÍMULO M-MEM-PR-007, la actualización con fecha de noviembre de 2021 y que contiene actividades de seguimiento como puntos de control y otras aosciadas al comité  misional ampliado, y la socialización del mes de mayo de 2022. Con esto se da por cumplida la acción propuesta. </t>
  </si>
  <si>
    <t>PMAI-2020-075</t>
  </si>
  <si>
    <t xml:space="preserve">Se observó que el formato de los procedimientos se encuentra en la plantilla antigua teniendo en cuenta que se realizó la actualización de ella en el mes de junio del 2020.
</t>
  </si>
  <si>
    <t xml:space="preserve">Dado que el cambio en la vigencia anterior,   se están realizando los ajustes a la documentación del proceso.   </t>
  </si>
  <si>
    <t xml:space="preserve">Actualizar los procedimientos de actividades de corresponsabilidad a la versión Número 6 de 26/06/2020. </t>
  </si>
  <si>
    <t>Se evidencia actualizacion y socializacion de documentacion relacionada con corresponsabilidad</t>
  </si>
  <si>
    <t>Se observa cumplimiento de la acción propuesta al evidenciarse la actualización y socialización de los procedimientos de PERMANENCIA EN ACTIVIDADES DE CORRESPONSABILIDAD MODALIDAD ESTÍMULO M-MEM-PR-007; POSTULACIÓN Y VINCULACIÓN A ACTIVIDADES DE CORRESPONSABILIDAD  M-MEM-PR-003; CONCESIÓN DE ESTÍMULO DE CORRESPONSABILIDAD M-MEM-PR-001; RECAUDO BAÑOS PÚBLICOS M-MEM-PR-008 ; RECAUDO BAÑOS PÚBLICOS EMERGENCIA; SANITARIA M-MEM-PR-009 ; TRÁMITE PARA ACUERDOS DE CORRESPONSABILIDAD M-MEM-PR-002.</t>
  </si>
  <si>
    <t xml:space="preserve">Responsable UPI
Coordinadores Áreas de Derecho. </t>
  </si>
  <si>
    <t xml:space="preserve">egreso </t>
  </si>
  <si>
    <t>PMAI-2020-076</t>
  </si>
  <si>
    <t>Se evidenciaron debilidades en el acompañamiento del equipo sicosocial de la UPI La Rioja por la demanda de actividades administrativas que dificultan realizar el refuerzo y la preparación para el 
egreso de los jóvenes.</t>
  </si>
  <si>
    <t xml:space="preserve">Debilidad  en la preparación del egreso para lo jóvenes,  ya que no es claro el lineamiento técnico frente  a esta actividad en el proceso. </t>
  </si>
  <si>
    <t xml:space="preserve">Diseñar, documentar, oficializar e implementar una estrategia de preparación para el egreso por parte del equipo de las UPI, y las áreas de derecho del modelo pedagógico. </t>
  </si>
  <si>
    <t xml:space="preserve">Teniendo en cuenta que actualmente se está realizando seguimiento a los planes de mejoramiento los cambios que se soliciten se realizaran posterior al seguimiento, es importante tener en cuenta que para este tipo de modificaciones se debe adjuntar el plan de mejoramiento aprobado con el memorando correspondiente, ya que, la formulación del plan en mención no fue liderado por la OAP y por lo tanto no se cuentan con los soportes de formulación.
</t>
  </si>
  <si>
    <t>Ejecutar las acciones</t>
  </si>
  <si>
    <t>Comunicación entre areas y dependencias</t>
  </si>
  <si>
    <t>PMAI-2020-077</t>
  </si>
  <si>
    <t xml:space="preserve">Se observó dificultad en la comunicación entre Convenios y el equipo sicosocial para que se genere un proceso más articulado en pro del desarrollo de estrategias para el egreso de los jóvenes.
</t>
  </si>
  <si>
    <r>
      <t>Ajustar el Procedimiento PERMANENCIA EN ACTIVIDADES DE CORRESPONSABILIDAD  MODALIDAD ESTIMULO- MEM-PR007</t>
    </r>
    <r>
      <rPr>
        <sz val="10"/>
        <color indexed="10"/>
        <rFont val="Arial"/>
        <family val="2"/>
      </rPr>
      <t xml:space="preserve"> </t>
    </r>
    <r>
      <rPr>
        <sz val="10"/>
        <rFont val="Arial"/>
        <family val="2"/>
      </rPr>
      <t xml:space="preserve">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t>
    </r>
  </si>
  <si>
    <t>Se observa cumplimiento de la acción propuesta al evidenciarse la actualización y sociialización de los procediminientos de PERMANENCIA EN ACTIVIDADES DE CORRESPONSABILIDAD MODALIDAD ESTÍMULO M-MEM-PR-007; POSTULACIÓN Y VINCULACIÓN A ACTIVIDADES DE CORRESPONSABILIDAD  M-MEM-PR-003; CONCESIÓN DE ESTÍMULO DE CORRESPONSABILIDAD M-MEM-PR-001; RECAUDO BAÑOS PÚBLICOS M-MEM-PR-008 ; RECAUDO BAÑOS PÚBLICOS EMERGENCIA; SANITARIA M-MEM-PR-009 ; TRÁMITE PARA ACUERDOS DE CORRESPONSABILIDAD M-MEM-PR-002.</t>
  </si>
  <si>
    <t xml:space="preserve">
Coordinador  de Convenios
Coordinadora equipo social Convenios </t>
  </si>
  <si>
    <t xml:space="preserve">Responsable UPI la Rioja
Coordinador  de Convenios
Coordinadora equipo social Convenios </t>
  </si>
  <si>
    <t>PMAI-2020-078</t>
  </si>
  <si>
    <t>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artículo segundo literal f), y las actividades 22 y 24 del procedimiento Postulación y Vinculación a Actividades de Corresponsabilidad M-MEM-PR-003.</t>
  </si>
  <si>
    <t xml:space="preserve">Realizar seguimiento  mensual de manera articulada, entre el/la Coordinador/a de convenios y Coordinador del equipo social y la /el  Responsable de UPI, para garantizar la transferencia oportuna de los documentos que se generan en las actividades de corresponsabilidad  a las historias sociales de cada Joven vinculado. </t>
  </si>
  <si>
    <t>Los soportes de correos no se encuentran adjuntos como evidencia.</t>
  </si>
  <si>
    <t xml:space="preserve">Gerencia Proyecto 7726
STMEO 
Oficina Asesora Juridica </t>
  </si>
  <si>
    <t>PMAI-2020-079</t>
  </si>
  <si>
    <t xml:space="preserve">Realizar una mesa de trabajo entre la  Oficina Asesora Jurídica,  el equipo de Convenios y la STMEO para establecer los tiempos de formalización de los acuerdos de corresponsabilidad y revisión de los procedimientos.  </t>
  </si>
  <si>
    <t xml:space="preserve">Se evidencia acta de reunion entre convenios y la STMEO </t>
  </si>
  <si>
    <t xml:space="preserve">Pendiente evidenciar acta de reunion entre convanios, STMEO y juridica para establecer los tiempos de formalización de los acuerdos de corresponsabilidad y revisión de los procedimientos.  </t>
  </si>
  <si>
    <t>Se evidencia acta de mesa de trabajo llevada a cabo en agosto del 2021 con la participación de convenios, lider componente social y lider SIGID. No se observa participación de la OAJ, pero si ser aborda la revisión y actualización de los procedimientos.</t>
  </si>
  <si>
    <t xml:space="preserve">STAF- GERENCIA Proyecto 7726-equipo de Convenios </t>
  </si>
  <si>
    <t>PMAI-2020-080</t>
  </si>
  <si>
    <t xml:space="preserve">Se evidenciaron falencias en la identificación e implementación de controles en actividades relevantes como la formalización de la vinculación de los jóvenes a través de la firma del acuerdo de corresponsabilidad, la custodia de la documentación, el cargue de la información y soportes en SIMI, además de la falta de puntos de control en el procedimiento Permanencia en Actividades de Corresponsabilidad Modalidad Estímulo M-MEM-PR-007, lo que genera riesgos en la gestión del 
proceso e incumplimiento de los lineamientos establecidos en el Manual para la Elaboración de Documentos código E-MEJ-MA-002, numeral 10.1. Puntos de control.
</t>
  </si>
  <si>
    <t>Ajustar el Procedimiento  Permanencia en Actividades de Corresponsabilidad Modalidad Estímulo M-MEM-PR-007 y el procedimiento de Postulación y vinculación M-MEM-PR-003, para establecer puntos de control  en el cual se identifiquen actividades y responsables de  la formalización de la vinculación de los jóvenes a través de la firma del acuerdo  de corresponsabilidad, la custodia de la documentación, el cargue de la información y soportes en SIMI</t>
  </si>
  <si>
    <t xml:space="preserve">Se observa cumplimiento de la acción propuesta al evidenciarse la actualización y sociialización de los procediminientos de PERMANENCIA EN ACTIVIDADES DE CORRESPONSABILIDAD MODALIDAD ESTÍMULO M-MEM-PR-007; y POSTULACIÓN Y VINCULACIÓN A ACTIVIDADES DE CORRESPONSABILIDAD  M-MEM-PR-003. </t>
  </si>
  <si>
    <t>PMAI-2020-081</t>
  </si>
  <si>
    <t>Se encontraron debilidades en la implementación del procedimiento Postulación y Vinculación a 
actividades de corresponsabilidad M-MEM-PR-003, en la actividad 22 porque no se está realizando una inducción completa a los jóvenes, generando un riesgo en el fortalecimiento de sus competencias en el momento de su egreso.</t>
  </si>
  <si>
    <t xml:space="preserve">No se realizaron las actividades completas de inducción  porque el procedimiento esta desactualizado . </t>
  </si>
  <si>
    <t xml:space="preserve">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t>
  </si>
  <si>
    <t xml:space="preserve">Se observa cumplimiento de la acción propuesta al evidenciarse la actualización y sociialización del  procediminiento POSTULACIÓN Y VINCULACIÓN A ACTIVIDADES DE CORRESPONSABILIDAD  M-MEM-PR-003. </t>
  </si>
  <si>
    <t>cumplimiento</t>
  </si>
  <si>
    <t>PMAI-2020-082</t>
  </si>
  <si>
    <t>Se identificaron debilidades en el cumplimiento en la realización de las capacitaciones propuestas
en los documentos internos Capacitación Economía Personal M-MEM-DI-005, Capacitación seguridad, orden y limpieza M-MEM-DI-006 y Capacitación en seguridad y salud en el trabajo M MEM-DI-007, lo que genera un riesgo en el proceso integral de formación en el fortalecimiento delas capacidades y habilidades para el desarrollo del proceso de los jóvenes al momento de su egreso.</t>
  </si>
  <si>
    <t>Se observa cumplimiento de la acción propuesta al evidenciarse la actualización y sociialización del  procedimiento POSTULACIÓN Y VINCULACIÓN A ACTIVIDADES DE CORRESPONSABILIDAD  M-MEM-PR-003  con fecha del 2 de noviembre de 2021.</t>
  </si>
  <si>
    <t>Subdirección técnica de métodos educativos y operativos</t>
  </si>
  <si>
    <t>falencias en los conceptos de gasto revelados en los auxiliares contables</t>
  </si>
  <si>
    <t>PMAI-2020-094</t>
  </si>
  <si>
    <t>Auditoría especial al proceso misional modelo
Pedagógico – estrategia baños públicos vigencia 2019</t>
  </si>
  <si>
    <t xml:space="preserve">11.1 Seguimiento Financiero 
Se identificaron falencias en los conceptos de gasto revelados en los auxiliares contables códigos 1503 (Baños administración directa) - 1505 (Transmilenio) -1506 (Secretaria General) y 1507 (DADEP) al no ajustarse a la realidad del gasto, así mismo, se evidenció que se registraron gastos al auxiliar contable 1507 (DADEP) durante la vigencia 2019, sin tener convenio vigente con esta entidad. De otra parte, se observa que existen elementos adquiridos para la operación de estos convenios que al momento de su salida o afectación del auxiliar se registra por conceptos diferentes como es el caso del contrato con Superior de Dotaciones. Lo anterior va en contravía con lo expresado en el marco conceptual para la preparación y presentación de información financiera en cuanto a sus características fundamentales como lo es la Representación Fiel que hace mención a revelar la fielmente los hechos económicos libre de errores y con el instructivo Seguimiento financiero a Convenios Interadministrativos Código A-GFI-IN-009 que tiene como objetivo el establecer los lineamientos que permitan la trazabilidad de aspectos de tipo contable, presupuestal y financiero al seguimiento de los convenios interadministrativos celebrados por el IDIPRON, a fin de lograr la articulación de información entre dependencias. </t>
  </si>
  <si>
    <t>No presenta avance, es importante definir los responsables en la formulacion del plan.</t>
  </si>
  <si>
    <t>No cuenta con reporte de avance en este seguimiento, argumenta el proceso que: "El presente hallazgo pasó a responsabilidad de la Subdirección Financiera el 18/02/2022, por lo tanto, y atendiendo los lineamiento de la OAP donde indican: "en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 "</t>
  </si>
  <si>
    <t>PMAI-2020-095</t>
  </si>
  <si>
    <t xml:space="preserve">11.2 Supervisión de Contratos
Se identificaron debilidades en la labor de supervisión a cargo de la Gerencia del Proyecto de Inversión
1104 Distrito Joven, respecto a la ejecución de los convenios interadministrativos suscritos con la Secretaria General y Transmilenio S.A. en la vigencia 2019, debido a que una vez se verificaron sus
obligaciones contractuales y acuerdos de niveles de servicio se encontraron imprecisiones a la hora de
reportar novedades y documentos a estas entidades. De la misma manera se evidencian situaciones de
especial cuidado al relacionarse con diferencias en el recaudo, falta de confiabilidad de la información y
adecuada financiación con los recursos propios de cada uno de los convenios. Lo anterior evidencia la
falta de un seguimiento adecuado al cumplimiento de las obligaciones contractuales y la omisión de las
funciones el seguimiento técnico, administrativo, financiero, contable, y jurídico sobre el cumplimiento
del objeto del contrato por parte de esta supervisión lo que además incumple con lo señalado en el
artículo 83 de la Ley 1474 de 2011 por la cual se dictan normas orientadas a fortalecer los
mecanismos de prevención, investigación y sanción de actos de corrupción y la efectividad del control
de la gestión pública y lo establecido en el Manual de Supervisión e Interventoría A-GCO-MA-001
del Instituto. </t>
  </si>
  <si>
    <t>El proceso Indica  El proceso de baños públicos se encuentra en el Proyecto 7726, por tanto las acciones no son desarrolladas por la STMEO 
Sin embargo es importante indicar que el reporte de la STMEO se realiza al finalizar el seguimiento</t>
  </si>
  <si>
    <t>No cuenta con reporte de avance en este seguimiento, argumenta el proceso que: "El presente hallazgo pasó a responsabilidad de la Subdirección Financiera el 18/02/2022, por lo tanto, y atendiendo los lineamiento de la OAP donde indican: "en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t>
  </si>
  <si>
    <t>PMAI-2020-096</t>
  </si>
  <si>
    <t>11.3 Sistema de Información Misional SIMI
Se pudo identificar falencias en el reporte de información relacionada con las asistencias de los Jóvenes vinculados a los convenios evaluados, de 65 Jóvenes que se contrataron para la operación de los Baños públicos, 50 de ellos que corresponde a un 77%, presentan inconsistencias en el reporte de asistencias en SIMI y 18 de ellos que corresponden al 28% no se registraron, lo que evidencia debilidades en el seguimiento y control de parte del convenio y del área de Emprender, quienes deben tener conocimiento
en el desarrollo de procesos y procedimientos enfocados a la empleabilidad y las actividades de corresponsabilidad, situación que dificulta la obtención de datos actualizados para la toma de decisiones y confiabilidad de la información respecto a los reportes que arroja el sistema de información misional del Instituto, lo que incumple con las generalidades del mismo sistema de información misional del Idipron descritas en el instructivo ADMINISTRACIÓN DEL SISTEMA DE  INFORMACIÓN MISIONAL con código E-PLA-IN-002.</t>
  </si>
  <si>
    <t>PMAI-2020-097</t>
  </si>
  <si>
    <t>11.4 Postulación de Jóvenes a convenios
Existen debilidades como la falta de seguimiento y articulación por parte de Área de Emprender con las Unidades del Instituto y con el área de Convenios, a fin de garantizar el cumplimiento de las directrices para la postulación de los Jóvenes a las actividades de corresponsabilidad en el marco del proceso misional Modelo Pedagógico y el modelo de atención SE3, al evidenciar Jóvenes que no cuentan con egreso en el SIMI y otros que reportaron esta novedad tiempo después de haber iniciado sus actividades de corresponsabilidad CPS. De otra parte, se observaron acuerdos de corresponsabilidad CPS que se suscribieron tiempo después del inicio de las actividades en cada uno de los convenios, como resultado de la falta de planeación y seguimiento por parte de estas áreas del Idipron, por lo anterior y teniendo en cuenta las falencias detectadas en el desarrollo de la auditoría, se determina un incumplimiento de las directrices dadas en documento Manual Operativo Àrea de Emprender código M-MEM-MA-001, criterios para postulación.</t>
  </si>
  <si>
    <t>PMAI-2020-098</t>
  </si>
  <si>
    <t>11.5 Administración del Riesgo
Se pudo evidenciar debilidades en la identificación de los riesgos atribuibles al Proceso misional
Modelo Pedagógico desde el área de Emprender, en tanto no se evidenció la valoración de estos, así
como la aplicación y seguimientos de los controles. En tal sentido, no existe un monitoreo a los riesgos
que garanticen la eficiencia, eficacia y efectividad del proceso misional y de las estrategias de
Emprendimiento para el cumplimiento de metas y objetivos Institucionales. Lo anterior incumpliendo
con el numeral 1.3 Componente Administración de Riesgo del MECI y lo contemplado en el numeral
4.2.2 Planificación de la Gestión del Riesgo de la NTD: SIG 001:2011, así mismo con la Política para
la administración del Riesgo del Idipron.</t>
  </si>
  <si>
    <t>PMAI-2020-099</t>
  </si>
  <si>
    <t xml:space="preserve">11.6 Indicadores de Gestión
El área de convenios no cuenta con indicadores de gestión que permitan medir la eficiencia y
efectividad de sus estrategias y/o operaciones y que le permitan evaluar el impacto de la gestión para la
toma de decisiones y realizar el seguimiento y mejora continua para el cumplimiento de objetivos y
metas previstas, lo anterior incumpliendo con lo establecido en el documento interno Administración de
Indicadores con código E-MEJ-DI-005, las dimensiones de Direccionamiento Estratégico y de Control
Interno del Modelo Integrado de Planeación y Gestión MIPG para la medición de los resultados en el
Idipron y lo mencionado en el literal d, del artículo 2 de la Ley 87 de 1993. </t>
  </si>
  <si>
    <t>PMAI-2020-100</t>
  </si>
  <si>
    <t>11.7 Puntos de control en procedimientos
Los procedimientos de Estrategia de Empleabilidad con código M-MEM-PR-004 y Permanencia en
Actividades de Corresponsabilidad Modalidad Estimulo código M-MEM-PR-007 presentan debilidades
en la identificación de puntos de control y sus mecanismos de verificación, ya que se evidencian
actividades relevantes que implican acciones de verificación, revisión o toma de decisiones y que no
cuentan con puntos de control, por lo anterior se incumplen los lineamientos establecidos en el Manual
para la Elaboración de Documentos código E-MEJ-MA-002, numeral 10.1. Puntos de control.</t>
  </si>
  <si>
    <t xml:space="preserve"> Afiliaciones a ARL Para la Prestación de Servicios</t>
  </si>
  <si>
    <t>PMAI-2020-101</t>
  </si>
  <si>
    <t xml:space="preserve">11.8 Afiliaciones a ARL Para la Prestación de Servicios
Se evidenció que no se cumple con los términos establecidos en el artículo 2.2.4.2.2.5 de la Ley 1072
de 2015, en lo pertinente a la cobertura de los Riesgos Laborales, toda vez que esta señala que el
contratante debe afiliar al Sistema General de Riesgos Laborales a los contratistas objeto de la presente
sección, de conformidad con lo establecido en el parágrafo 3° del artículo 2° de la Ley 1562 de 2012, el
incumplimiento de esta obligación, hará responsable al contratante de las prestaciones económicas y
asistenciales a que haya lugar. El incumplimiento se da cuando los contratistas firman el acta de inicio
sin la debida afiliación a la Administradora de Riesgos Laborales – ARL, quedando esté desprotegido
ante la materialización de algún riesgo desde el inicio de sus labores hasta que inicia la cobertura con la
ARL. </t>
  </si>
  <si>
    <t xml:space="preserve">baños públicos </t>
  </si>
  <si>
    <t xml:space="preserve"> planeación para la operación</t>
  </si>
  <si>
    <t>PMAI-2020-102</t>
  </si>
  <si>
    <t xml:space="preserve">10.1 Se observó falta de planeación para la operación de los baños públicos con administración
directa, toda vez que no se evidencian procedimientos documentados que den claridad en relación a los
criterios o protocolos para su atención, como lo son el horario, personal para su apoyo, los relacionado
con el Plan Institucional de Gestión Ambiental, entre otro necesarios para garantizar la adecuada
prestación del servicio, su recaudo efectivo y el cumplimiento de normas para su funcionamiento, lo
que puede afectar su buen funcionamiento, su financiación y el cumplimiento de directrices claras por
parte de los Jóvenes vinculados. </t>
  </si>
  <si>
    <t>PMAI-2020-103</t>
  </si>
  <si>
    <t xml:space="preserve">10.2 Se identificó un bajo nivel de aplicación de las buenas prácticas de gestión documental en los
documentos aportados a esta auditoría, debido a que no se encontró una adecuada organización de la
información, se aportaron planillas ilegibles y mal diligenciadas, lo que impacta en la ejecución
contractual y en el cumplimiento de los lineamientos establecidos en la política archivística del
Instituto. </t>
  </si>
  <si>
    <t xml:space="preserve">STMEO
Área Economato 
Oficina Asesora de Planeación . </t>
  </si>
  <si>
    <t>Economato</t>
  </si>
  <si>
    <t>Gestion de alimentos</t>
  </si>
  <si>
    <t>PMCB-2021-001</t>
  </si>
  <si>
    <t>3.2.1 Hallazgo Administrativo por cuanto los registros que soportan la gestión de alimentos en los lotes o grupos Cárnicos y sus derivados, Pollo y Pescado, en las unidades de servicio con modalidad de atención internado, presentan vacíos o inconsistencias que limitan la evaluación con trazabilidad.</t>
  </si>
  <si>
    <t>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tanto es la remisión que da cuenta de las cantidades recibidas por UPI, y no se requiere su inclusión en el comprobante de egreso.</t>
  </si>
  <si>
    <t xml:space="preserve">Formular e implementar  un documento  en el cual se  establezcan las actividades para hacer el  seguimiento a los pagos a través de la BMC,  aclarando que el número de la remisión no se requiere para la elaboración del comprobante de egreso.  </t>
  </si>
  <si>
    <t xml:space="preserve">Documento formulado e implementado  </t>
  </si>
  <si>
    <t>Se evidencia un documento borrador.</t>
  </si>
  <si>
    <t>Se observa instructivo consolidación de remisiones para facturación de alimentos-M-MSD-IN-021 cuyo objetivo es “Brindar lineamientos sobre la recepción, seguimiento y consolidación del archivo de las remisiones de la entrega de los alimentos por parte de los proveedores, con el fin de realizar el control y consolidación de la información para la entrega de la facturación de los alimentos”</t>
  </si>
  <si>
    <t>Se realizó un (1) instructivo para facturación de alimentos-M-MSD-IN-021. -Se reportó cumplimiento del 100% en la cuenta anual del 2021 a la CB</t>
  </si>
  <si>
    <t>PMCB-2021-002</t>
  </si>
  <si>
    <t>3.2.3 Hallazgo Administrativo con incidencia fiscal y presunta disciplinaria por diferencias encontradas, entre la cantidad de alimentos según remisiones del proveedor a las UPI y la cantidad de alimentos comprados según los comprobantes de egreso. Por valor de $2.974.581</t>
  </si>
  <si>
    <t xml:space="preserve">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lo cual se configura el Hallazgo toda vez que en  algunos comprobantes  de egreso no se encontró el numero de la remisión. </t>
  </si>
  <si>
    <t>Se tiene 2 actas en la cuales se presenta y evalúa la asignación presupuestal de los proyectos de inversión. -Se reportó cumplimiento del 100% en la cuenta anual del 2021 a la CB</t>
  </si>
  <si>
    <t>STMEO
Área Economato</t>
  </si>
  <si>
    <t>PMCB-2021-003</t>
  </si>
  <si>
    <t>3.2.4 Hallazgo Administrativo por incumplimiento en la cantidad de gramos por ración según servicio (Desayuno, almuerzo, cena) suministrada a los beneficiarios de la UPI (Internado), de conformidad con el gramaje estimado por preparación en los ciclos de menú.</t>
  </si>
  <si>
    <t xml:space="preserve">El cálculo de las coberturas para cada UPI, se realizó haciendo la  sumatoria del número de personas por cada semana,  lo cual arrojó una sobrevaloración de las cantidades del alimentos  a entregar por UPI. </t>
  </si>
  <si>
    <t xml:space="preserve">Formalizar un cuadro de control que de cuenta de la gestión de los alimentos en las Unidades  de Protección Integral   </t>
  </si>
  <si>
    <t xml:space="preserve">Cuadro de control formalizado </t>
  </si>
  <si>
    <t>Se evidencia formato cobertura de programacion semanal - M-MSD-FT-061.</t>
  </si>
  <si>
    <t>Se modifica un (1) instructivo "LINEAMIENTO TÉCNICO ESTRATEGIA “ALIMENTATE EN CASA- M-MSD-IN-024”, Versión 4. numeral 4.1.4, en la condicion  "a"  -Se reportó cumplimiento del 100% en la cuenta anual del 2021 a la CB</t>
  </si>
  <si>
    <t>Oficina Asesora de Planeación - MIPG</t>
  </si>
  <si>
    <t>PMCB-2021-004</t>
  </si>
  <si>
    <t>3.2.5</t>
  </si>
  <si>
    <t>3.2.5 Hallazgo administrativo por deficiencias en la gestión documental del expediente contractual, así como en el diligenciamiento de la información que hace parte de los formatos soporte del Contrato de Prestación de Servicios No.526 de 2020.</t>
  </si>
  <si>
    <t>Falta de  socialización sobre la importancia de actualizar procedimientos y documentos en el área de financiera</t>
  </si>
  <si>
    <t>Realizar una capacitación sobre la  importancia de mantener actualizados los procedimientos y documentos que hacen parte del Manual de Procesos</t>
  </si>
  <si>
    <t>Capacitación realizada</t>
  </si>
  <si>
    <t>Se evidenció la realización de la capacitación de los gestores de la Oficina Asesora de Planeación, sin embargo la actividad esta enfocada a los funcionarios y contratistas del proceso Gestión Financiera, por lo cual es necesario que se adelnaten las gestiones necesarias para socializar con este proceso a  importancia de mantener actualizados los procedimientos y documentos que hacen parte del Manual de Procesos</t>
  </si>
  <si>
    <t>Realización de la capacitacion con los funcionarios y contratostas del proceso gestion financiera</t>
  </si>
  <si>
    <t>Se evidencia actas de capacitacion en relacion al tema de actualizacion de documentos</t>
  </si>
  <si>
    <t>Se modifica un (1) instructivo "LINEAMIENTO TÉCNICO ESTRATEGIA “ALIMENTATE EN CASA- M-MSD-IN-024”, Versión 4. numeral 4.1.4, en la condicion  "b" - Se reportó cumplimiento del 100% en la cuenta anual del 2021 a la CB</t>
  </si>
  <si>
    <t>SUBDIRECCIÓN TÉCNICA ADMINISTRATIVA Y FINANCIERA - FINANCIERA</t>
  </si>
  <si>
    <t>PMCB-2021-005</t>
  </si>
  <si>
    <t>No ha habido la suficiente socialización sobre la importancia de actualizar procedimientos y documentos en el área de financiera</t>
  </si>
  <si>
    <t>Formalizar los formatos dentro del Manual de Procesos de la entidad</t>
  </si>
  <si>
    <t>Formatos actualizados</t>
  </si>
  <si>
    <t>Presentar seguimiento de la actividad</t>
  </si>
  <si>
    <t xml:space="preserve"> El proceso reportó la siguiente evidencia: 
1. actualización de los procedimientos:
 Resumen de ingresos CUD A-GFI-FT-005 del 2 de diciembre de 2021.
Planilla entrega de tarjetas prepagadas o SITP"" A-GFI-FT-007 del 18 de noviembre de 2021
Reprogramación PAC A-GFI-FT-019 de 11/10/2021
Todos con evidencia de socialización a través de correos electronicos de la misma fecha. 
</t>
  </si>
  <si>
    <t>Se oficializo protocolo atención a entes de control S-SEG-DI-001- Se reportó cumplimiento del 100% en la cuenta anual del 2021 a la CB</t>
  </si>
  <si>
    <t>Oficina Asesora Jurídica/Oficina asesora de planeación.</t>
  </si>
  <si>
    <t>PMCB-2021-006</t>
  </si>
  <si>
    <t>La  redacción  del formato A-GCO-FT-009 correspondiente a los estudios previos de los Contratos de Prestación de Servicios Profesionales y/o de Apoyo a la Gestión en el numeral 5 JUSTIFICACIÓN DE LOS FACTORES DE SELECCIÓN se redactó de manera general de forma que fuera igual para todos los EP</t>
  </si>
  <si>
    <t>Ajustar el formato A-GCO-FT-009 correspondiente a los estudios previos de los Contratos de Prestación de Servicios Profesionales y/o de Apoyo a la Gestión en el numeral 5 JUSTIFICACIÓN DE LOS FACTORES DE SELECCIÓN para que se de claridad de los factores de selección que aplican para ese contrato de prestación de servicios profesionales y apoyo a la gestión en particular.</t>
  </si>
  <si>
    <t>Formato A-GCO-FT-009 Estudios previos ajustado</t>
  </si>
  <si>
    <t xml:space="preserve">Adjuntan el borrador del Formato Estudios previos prestación de servicios profesionales y/o de apoyo a la gestión -A-GCO-FT-009
</t>
  </si>
  <si>
    <t>Revisión del documento por parte de la OAP y aprobación y socialización por parte de la Oficina Asesora Jurídica.</t>
  </si>
  <si>
    <t>* Se adjunta el Formato Estudios previos Prestación de Servicios Profecionales y/o de apoyo a la gestión - A-GCO-FT-009, Versión17 con fecha de vigencia del 7 de enero del 2022.
Asi mismo se adjunta la verción 15 del formato mencionado anteriormente donde se puede indentificar el ajuste en el numeral 5. Justificación de los factores de selección</t>
  </si>
  <si>
    <t xml:space="preserve">Oficina Asesora Jurídica </t>
  </si>
  <si>
    <t>PMCB-2021-007</t>
  </si>
  <si>
    <t>La  redacción  el formato A-GCO-FT-009 correspondiente a los estudios previos de los Contratos de Prestación de Servicios Profesionales y/o de Apoyo a la Gestión en el numeral 5 JUSTIFICACIÓN DE LOS FACTORES DE SELECCIÓNl se redacto de manera general de forma que fuera igual para todos los EP</t>
  </si>
  <si>
    <t>Divulgar con las respectivas áreas a través de un medio visual el ajuste hecho al formato A-GCO-FT-009 para que los estudios previos que allegan las áreas para la contratación de prestación de servicios profesionales y apoyo  a la gestión se incluya la justificación de los factores de selección dependiendo de la necesidad del área</t>
  </si>
  <si>
    <t>Envío de medio visual en tres (3) ocasiones</t>
  </si>
  <si>
    <t>No se adjunta videncias de esta acción ya que depende de la aporbación del Formato Estudios previos prestación de servicios profesionales y/o de apoyo a la gestión. - A-GCO-FT-009</t>
  </si>
  <si>
    <t xml:space="preserve">Socializar el Formato Estudios previos prestación de servicios profesionales y/o de apoyo a la gestión. - A-GCO-FT-009, posterior a su publicación en pagina web </t>
  </si>
  <si>
    <t>* Se adjuntan los soportes de las piezas comunicativas que fueron enviadad por la OAJ socializando el ajuste al numeral 5. Justificación de los factores de selección del formato A-GCO-FT-009, en las siguientes fechas:
- 24/06/2021
- 6/07/2021
- 12/07/2021</t>
  </si>
  <si>
    <t>Se realizó la creacion del formato "cobertura de programacion semanal - M-MSD-FT-061". -Se reportó cumplimiento del 100% en la cuenta anual del 2021 a la CB</t>
  </si>
  <si>
    <t xml:space="preserve">STMEO
Supervisor y /o apoyo a la supervisión de contrato </t>
  </si>
  <si>
    <t>PMCB-2021-008</t>
  </si>
  <si>
    <t>3.2.6 Hallazgo administrativo por deficiencias en la gestión documental del expediente del Contrato de Prestación de Servicios No.1328 de 2020.</t>
  </si>
  <si>
    <t xml:space="preserve">Inobservancia de los documentos que dan cuenta de la ejecución del contrato en el expediente contractual  </t>
  </si>
  <si>
    <t xml:space="preserve">Realizar por parte del supervisor y/o apoyo a la supervisión  de cada contrato de bienes y servicios  que se suscriba con recursos  provenientes del proyecto de inversión 7720, revisiones trimestrales al expediente contractual, garantizando que en el mismo reposen todos los documentos que dan cuenta de su ejecución, lo cual quedará evidenciado mediante acta . </t>
  </si>
  <si>
    <t>Número de contratos de bienes y servicios suscritos en la vigencia 
Número de contratos revisados trimestralmente (Actas)</t>
  </si>
  <si>
    <t xml:space="preserve">No se reporta seguimiento por parte de Métodos, ya que se encuentra en etapa de estudios previos y aún no se han ejecutado. </t>
  </si>
  <si>
    <t>Revisiones trimestrales al expediente contractual cuando se ejecuten los contratos.</t>
  </si>
  <si>
    <t>No se presenta seguimiento por parte de la subdirección de Métodos</t>
  </si>
  <si>
    <t>seguimiento y soportes</t>
  </si>
  <si>
    <t>Se encuentra vencido y sin avance ni evidencias.</t>
  </si>
  <si>
    <t>PMCB-2021-009</t>
  </si>
  <si>
    <t>Procedimientos revisados y actualizados</t>
  </si>
  <si>
    <t>De acuerdo con los soportes aportados por el proceso, se evidencia que la OAP recibió la solicitud de modificación del procedimiento, sin embargo, este fue retroalimentado desde el 30 de mayo. Por lo tanto, se establece un avance de cumplimiento del 70%</t>
  </si>
  <si>
    <t>Ajuste y oficialización del procedimiento</t>
  </si>
  <si>
    <t>Se realizó capacitación LINEAMIENTOS DOCUMENTOS SIGID por parte la OAP, en la cual se dio la importancia de la actualización de documentos. - Se reportó cumplimiento del 100% en la cuenta anual del 2021 a la CB</t>
  </si>
  <si>
    <t>Oficina Asesora Jurídica -  Área de Gestión Documental</t>
  </si>
  <si>
    <t>PMCB-2021-010</t>
  </si>
  <si>
    <t>Adelantar una (1) capacitación dirigida a supervisores y apoyos a la supervisión en cuanto a la forma del archivo del expediente contractual.</t>
  </si>
  <si>
    <t>Capacitación en archivo contractual</t>
  </si>
  <si>
    <t>Se adjunta la capacitación realizada por la OAJ sobre archivistica y conservación documental, a supervisores y apoyo a la supervisión, el dpia 9 de abril del 2021
De acuerdo a lo anterior se le solicita a la OCI el cierre preliminar de la acción, ya que cuenta con el 100% de avace de la actividad.</t>
  </si>
  <si>
    <t>* Se adjunta el acta de reunión de la mesa realizada el 9 de abril del 2021 sobre Gestión documental (archivistica y conservación documental) a supervisores y apoyo a la supervisión</t>
  </si>
  <si>
    <t>Se actualizaron los formatos "Resumen de ingresos CUD" A-GFI-FT-005; "Planilla entrega de tarjetas prepagadas o SITP" A-GFI-FT-007 y "Reprogramación PAC" A-GFI-FT-019. - Se reportó cumplimiento del 100% en la cuenta anual del 2021 a la CB</t>
  </si>
  <si>
    <t>PMCB-2021-011</t>
  </si>
  <si>
    <t>3.2.7</t>
  </si>
  <si>
    <t>3.2.7 Hallazgo administrativo por debilidades observadas en el diligenciamiento en los formatos requeridos dentro de los procedimientos establecidos por el IDIPRON y que reposan en el expediente del Contrato de Prestación de Servicios No.1328 de 2020.</t>
  </si>
  <si>
    <t>Se ajusto formato A-GCO-FT-009 "estudios previos de los Contratos de Prestación de Servicios Profesionales y/o de Apoyo a la Gestión numeral 5 JUSTIFICACIÓN DE LOS FACTORES DE SELECCIÓN - Se reportó cumplimiento del 100% en la cuenta anual del 2021 a la CB</t>
  </si>
  <si>
    <t>PMCB-2021-012</t>
  </si>
  <si>
    <t> Hallazgo administrativo por debilidades observadas en el diligenciamiento en los formatos requeridos dentro de los procedimientos establecidos por el IDIPRON y que reposan en el expediente del Contrato de Prestación de Servicios No.1328 de 2020. </t>
  </si>
  <si>
    <t>Se evidencia mediante acta del 09-04-21 que en el adutorio de la sede calle 61 se realizo una capacitación a los supervisores y apoyos a la supervisión sobre CPS, segun la actividad propuesta en el presente hallazgo; en la asistencia firman 15 personas. Esta actividad cumple con lo propuesto en un 100%.</t>
  </si>
  <si>
    <t>N</t>
  </si>
  <si>
    <t>Fue reportado en el primer seguimiento de la vigencia  2021 como acción finalizada</t>
  </si>
  <si>
    <t>Se hacen 3 envíos visuales de la modificación hecha al formato A-GCO-FT-009, mediante correo electrónico a toda la entidad. -Se reportó cumplimiento del 100% en la cuenta anual del 2021 a la CB</t>
  </si>
  <si>
    <t xml:space="preserve">STMEO
Área Salud </t>
  </si>
  <si>
    <t>Salud</t>
  </si>
  <si>
    <t>condiciones sanitarias</t>
  </si>
  <si>
    <t>PMCB-2021-013</t>
  </si>
  <si>
    <t>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t>
  </si>
  <si>
    <t xml:space="preserve">
Faltó capacitar el 26% del personal manipulador de alimentos ubicado en las UPI para el año 2020.</t>
  </si>
  <si>
    <t xml:space="preserve">Realizar seguimientos bimestrales  a la implementación del  Plan de capacitación del personal manipulador de alimentos, para garantizar  la capacitación al 100% del personal.    </t>
  </si>
  <si>
    <t>Número de seguimientos realizados  a la implementación del plan de capacitación al personal manipulador de alimentos</t>
  </si>
  <si>
    <t>Se evidencia cronograma con nombres especificos del personal y fechas para verificación del seguimiento bimensual.</t>
  </si>
  <si>
    <t xml:space="preserve">Seguimientos bimensuales del personal faltante </t>
  </si>
  <si>
    <t>Se evidencia cuadro control de capacitaciones y actas de seguimiento de los dias 01-08-2021 y 28-12-2021</t>
  </si>
  <si>
    <t>Se anexan como evidencias: acta del primer seguimiento verificación plan capacitación BPM del 1/8/2022; acta del segundo seguimiento del 28/12/2021; y cuadro con seguimiento.</t>
  </si>
  <si>
    <t xml:space="preserve">Desarrollo Humano
Área Seguridad en el Trabajo
Supervisor del contrato 
 </t>
  </si>
  <si>
    <t>PMCB-2021-014</t>
  </si>
  <si>
    <t xml:space="preserve">No se aplicó el formato ENCUESTA DE SATISFACCIÓN DE LA CAPACITACIÓN A-GDH-FT-022, al personal manipulador de planta, capacitado por un tercero contratado por el IDIPRON. </t>
  </si>
  <si>
    <t xml:space="preserve">Solicitar de manera formal al contratista que presta el servicio médico ocupacional que incluya en las capacitaciones que realice al personal manipulador de alimentos la aplicación del formato  ENCUESTA DE SATISFACCIÓN DE LA CAPACITACIÓN A-GDH-FT-022, y se allegue a la supervisión del contrato.  </t>
  </si>
  <si>
    <t xml:space="preserve">Comunicación formal enviada al contratista </t>
  </si>
  <si>
    <t xml:space="preserve">Se revisan soportes donde se realiza el analisis dando el cumplimiento a la actividad "Solicitar de manera formal al contratista que presta el servicio médico ocupacional que incluya en las capacitaciones que realice al personal manipulador de alimentos la aplicación del formato  ENCUESTA DE SATISFACCIÓN DE LA CAPACITACIÓN A-GDH-FT-022"            Se revisan soportes, los cuales estan acorde con lo registrado.       </t>
  </si>
  <si>
    <t>Seguimiento reportado en primer trismestre de 2021</t>
  </si>
  <si>
    <t xml:space="preserve">Se revisan soportes donde se realiza el analisis dando el cumplimiento a la actividad "Solicitar de manera formal al contratista que presta el servicio médico ocupacional que incluya en las capacitaciones que realice al personal manipulador de alimentos la aplicación del formato  ENCUESTA DE SATISFACCIÓN DE LA CAPACITACIÓN A-GDH-FT-022"
Se evidencia que cumple con la actividad propuesta. </t>
  </si>
  <si>
    <t>Se realizó la actualización de los procedimientos "Cuentas por Pagar" Código A-GFI-PR-009 y "Ejecución de Pagos" código A-GFI-PR-013, incluyendo tiempos para la entrega de la información a Tesorería. -Se reportó cumplimiento del 100% en la cuenta anual del 2021 a la CB</t>
  </si>
  <si>
    <t>PMCB-2021-015</t>
  </si>
  <si>
    <t xml:space="preserve">Solicitar por parte del supervisor del contrato de manera formal a los contratistas que realizan capacitaciones al personal manipulador de alimentos la aplicación del formato ENCUESTA DE SATISFACCIÓN DE LA CAPACITACIÓN A-GDH-FT-022, cuando realicen capacitaciones en cumplimiento de su objeto contractual. </t>
  </si>
  <si>
    <t>Número de contratistas a los cuales se requiere de manera formal la aplicación del formato  ENCUESTA DE SATISFACCIÓN DE LA CAPACITACIÓN A-GDH-FT-022</t>
  </si>
  <si>
    <t>Se evidencia en los soportes la solicitud del supervisor de contrato, el diligenciamiento  de la  ENCUESTA DE SATISFACCIÓN DE LA CAPACITACIÓN A-GDH-FT-022</t>
  </si>
  <si>
    <t>Se realizó capacitación por parte de la OAJ sobre archivística y conservación documental, a supervisores y apoyo a la supervisión, el día 9 de abril del 2021. - Se reportó cumplimiento del 100% en la cuenta anual del 2021 a la CB</t>
  </si>
  <si>
    <t xml:space="preserve">STMEO
Área de Salud 
</t>
  </si>
  <si>
    <t>PMCB-2021-016</t>
  </si>
  <si>
    <t xml:space="preserve">En la vigencia  2020 las UPI San Francisco y Vega no cuentan con conceptos sanitarios vigentes, en la vigencia 2021 la UPI vega no se encuentra en funcionamiento. </t>
  </si>
  <si>
    <t xml:space="preserve">Realizar las actividades y gestiones para solicitar la visita de la autoridad competentes a las sedes  que están en funcionamiento y  no tienen concepto Sanitario Vigente.   </t>
  </si>
  <si>
    <t xml:space="preserve">Número de sedes para las cuales se solicita la visita de la autoridad competente </t>
  </si>
  <si>
    <t>Se evidencia la solicitud de la visita d el autoridad compentente a la UPI San Francisco</t>
  </si>
  <si>
    <t xml:space="preserve">CONVENIOS / OAP / OAJ </t>
  </si>
  <si>
    <t>especialización presupuestal</t>
  </si>
  <si>
    <t>PMCB-2021-017</t>
  </si>
  <si>
    <t>3.2.10</t>
  </si>
  <si>
    <t>3.2.10 Hallazgo administrativo con presunta incidencia disciplinaria por inobservancia del principio de especialización presupuestal en el Contrato de Suministro 1158 de 2020</t>
  </si>
  <si>
    <t>No se observaron de manera específica los componentes de los Proyectos de inversión</t>
  </si>
  <si>
    <t>Realizar Mesa de Trabajo conjunta entre los Gerentes -y/o sus representantes- con la Oficina Asesora de Planeación, Oficina Asesora Jurídica y el área Financiera, para aclarar la asignación presupuestal de los Proyectos de Inversión de la Entidad</t>
  </si>
  <si>
    <t>Acta de mesas realizadas</t>
  </si>
  <si>
    <t>Presentar seguimiento</t>
  </si>
  <si>
    <t>"Se presenta como evidencia el acta del comité directivo de fecha 29 de julio de 2021 en el que se presenta la ejecución de los convenios, el avance en las metas, el presupuesto administrado y los convenios a suscribir.
Se observa acta del 13-10-2021 donde se presenta el seguimiento a la ejecucion presupuestal con su correspondiente distribucion presupuestal"</t>
  </si>
  <si>
    <t xml:space="preserve">STMEO
OAP </t>
  </si>
  <si>
    <t>Planeacion de estrategias</t>
  </si>
  <si>
    <t>PMCB-2021-018</t>
  </si>
  <si>
    <t>3.2.13</t>
  </si>
  <si>
    <t>3.2.13 Hallazgo administrativo por deficiencias en la planeación de la estrategia “Aliméntate en casa” respecto a la definición de beneficiarios para la entrega de canastas alimentarias.</t>
  </si>
  <si>
    <t xml:space="preserve">La definición de los criterios para la entrega de las canastas alimentarias durante la vigencia 2020 se definió en concordancia con las medidas de aislamiento decretadas por el nivel nacional </t>
  </si>
  <si>
    <t xml:space="preserve">Establecer un punto de control en el Instructivo Aliméntate en casa  para que se defina en acta de reunión los criterios a tener en cuenta para la entrega de cada canasta alimentaria. </t>
  </si>
  <si>
    <t xml:space="preserve">Instructivo ajustado </t>
  </si>
  <si>
    <t>Se evidencia instructivo “lineamiento técnico estrategia “aliméntate en casa”” en el cual en el literal a 4.1.4 FASE DE PROGRAMACIÓN se establece el siguiente punto de control:
“(…) La fase de programación y entrega de las Canastas Alimentarias se compone de las siguientes acciones: a) Se definirá a través de acta de reunión previa a la entrega de las canastas, los criterios que serán usados para seleccionar a los beneficiarios objeto de este apoyo alimentario y a partir del cual se obtendrá el número de canastas a entregar. Con este dato será realizada las programaciones de alimentos, recursos y logística que se requieran para cumplir la actividad. Actividad de Control: *La/el Coordinador de Externados debe garantizar en el desarrollo de la reunión el establecimiento de los criterios para seleccionar a los beneficiarios a los cuales les será entregada la canasta alimentaria(..)”</t>
  </si>
  <si>
    <t>Por medio de correo electrónico y memorando, se solicitó y comunicó al contratista realizar la encuesta de satisfacción de capacitación A-GDH-FT -022. la vigencia solo se presento 3 contratos a personal de capacitaciones.- Se reportó cumplimiento del 100% en la cuenta anual del 2021 a la CB</t>
  </si>
  <si>
    <t>canasta alimentaria</t>
  </si>
  <si>
    <t>PMCB-2021-019</t>
  </si>
  <si>
    <t>3.2.14</t>
  </si>
  <si>
    <t>3.2.14 Hallazgo administrativo por simultaneidad de seis (6) beneficiarios que recibieron canasta alimentaria durante el mes de abril de 2020 en dos (2) UPI diferentes.</t>
  </si>
  <si>
    <t xml:space="preserve">Para la entrega de  las canastas, no se estableció al inicio de la estrategia un punto de control que permitiera identificar los NNAJ que se encontraban compartidos  con dos UPI . </t>
  </si>
  <si>
    <t xml:space="preserve">Establecer un punto de control en el Instructivo Aliméntate en casa, para validar con el Sistema Misional de Información la base  de datos definitiva  antes de realizar  la entrega de las canastas evitando la duplicidad de beneficiarios.    </t>
  </si>
  <si>
    <t>Se enviaron 3 oficios dirigidos a contratistas solicitando la aplicación del formato encuesta de satisfacción de la capacitación A-GDH-FT-022, la vigencia solo se presento 3 contratos a personal de capacitaciones. - Se reportó cumplimiento del 100% en la cuenta anual del 2021 a la CB</t>
  </si>
  <si>
    <t>Oficina Asesora de Planeación - MIPG
Oficina de Control Interno</t>
  </si>
  <si>
    <t>PMCB-2021-020</t>
  </si>
  <si>
    <t>3.2.16</t>
  </si>
  <si>
    <t>3.2.16 Hallazgo administrativo por inconsistencias en la información entregada por IDIPRON respecto a los beneficiarios de canasta alimentaria del mes de noviembre de 2020</t>
  </si>
  <si>
    <t>Debilidad en la respuesta a los requerimientos de órganos de control en términos de integralidad y pertinencia</t>
  </si>
  <si>
    <t>Establecer protocolo de atención a órganos de control</t>
  </si>
  <si>
    <t>Protocolo</t>
  </si>
  <si>
    <t>Se evidenció la elaboración del documento mencionado, sin embargo es neceario que se termine la oficialización y su posterior socialización con todos los procesos de la entidad</t>
  </si>
  <si>
    <t>Oficializar y socializar el documento</t>
  </si>
  <si>
    <t>Se evidencia protocolo con codigo de ofiacializacion</t>
  </si>
  <si>
    <t>El Área de Salud envió memo a la gobernación de Cundinamarca, solicitando visita de inspección y control sanitarios, para la upi San Francisco. La upi vega para la vigencia no estaba en funcionamiento - Se reportó cumplimiento del 100% en la cuenta anual del 2021 a la CB</t>
  </si>
  <si>
    <t xml:space="preserve">STMEO- Contexto Pedagógico Territorio
OAP
</t>
  </si>
  <si>
    <t>Territorio</t>
  </si>
  <si>
    <t>Protección de Datos Personales</t>
  </si>
  <si>
    <t>PMCB-2021-021</t>
  </si>
  <si>
    <t>3.1.1</t>
  </si>
  <si>
    <t>3.1.1 Hallazgo administrativo por incumplimiento de las disposiciones contenidas en la Ley 1581 de 2012 en materia de consentimiento previo e informado para el tratamiento de datos personales</t>
  </si>
  <si>
    <t xml:space="preserve">Por las condiciones de cuarentenas estrictas que se presentaron en las diferentes localidades durante la vigencia 2020, se presentó dificultad en la aplicación del formato  M-ficha de Ingreso - MTE-FT-012 en el cual se realiza la autorización del tratamiento de datos de igual manera esta se aplica una vez el NNAJ registre 3 asistencias.  </t>
  </si>
  <si>
    <t>Ajustar  el formato ASISTENCIA A ENCUENTRO M-MTE-FT-003 y el procedimiento  001 OPERACIÓN AMISTAD, RECORRIDOS Y CONTACTO M-MTE-PR-001, para incluir la autorización por parte del NNAJ para el tratamiento de datos desde el primer contacto que se realiza en territorio, garantizando así el cumplimiento de los establecido  en la Ley 1581 de 2012 en materia de consentimiento previo e informado para el tratamiento de datos personales.</t>
  </si>
  <si>
    <t xml:space="preserve">Dos  (2) documentos  ajustados e implementados/ dos documentos a ajustar   </t>
  </si>
  <si>
    <t>12-09-2021: Se actualiza tablero de control, se incluyen hallazgos</t>
  </si>
  <si>
    <t>Se evidencia formato ASISTENCIA A ENCUENTRO M-MTE-FT-003 en el que se incluye el tratamiento de datos personales asi como tambien la actualizacion del procedimiento OPERACIÓN AMISTAD, RECORRIDOS Y CONTACTO M-MTE-PR-001</t>
  </si>
  <si>
    <t>Se ajustó el formato asistencia a encuentro m-mte-ft-003 y el procedimiento 001 operación amistad, recorridos y contacto m-mte-pr-001 del STMEO - Se reportó cumplimiento del 100% en la cuenta anual del 2021 a la CB</t>
  </si>
  <si>
    <t>Gestión Financiera / Sistemas / OAJ</t>
  </si>
  <si>
    <t>PMCB-2021-022</t>
  </si>
  <si>
    <t>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t>
  </si>
  <si>
    <t>Porque falta claridad en el alcance de los procedimientos y formatos establecidos por la entidad</t>
  </si>
  <si>
    <t>Realizar mesa de trabajo con la Oficina Asesora Jurídica para definir el alcance y responsabilidades respecto a las obligaciones de los supervisores y el manejo documental de los expedientes</t>
  </si>
  <si>
    <t>No. De actas de mesas de trabajo realizadas/ No. de mesas de trabajo programadas</t>
  </si>
  <si>
    <t>Se evidencia acta  de mesa de trabajo realizado con con las áreas de Gestión Financiera, Administración Documental y la Oficina Asesora Jurídica, con el fin de tratar los temas puntualizados en el hallazgo</t>
  </si>
  <si>
    <t>Se realizó mesa de trabajo para definir el alcance y responsabilidades respecto a las obligaciones de los supervisores y el manejo documental de los expedientes, Se hizo  socialización por correo. - Se reportó cumplimiento del 100% en la cuenta anual del 2021 a la CB</t>
  </si>
  <si>
    <t>Gestión Financiera</t>
  </si>
  <si>
    <t>PMCB-2021-023</t>
  </si>
  <si>
    <t>Verificar los documentos generados por SYSMAN e identificar y solicitar al área de Sistemas los ajustes requeridos en los mismos</t>
  </si>
  <si>
    <t>No. de documentos verificados / No. de documentos que requieren ser ajustados</t>
  </si>
  <si>
    <t>En cuanto a la acción 2 (PMCB 2021-023) se observó acta con asunto "Identificaciónde formatos y solitudde cambios en el diseño de los comprobantes contables generados por el aplicativo SYSMAN" de mayo de 2020. allí se revisaron el comprobante de cuentas por pagar y comprobantes de contabilidad. Así mismo se observan correos que eveidcnacia la solicitud de ajustes a los formatos y respuesta con numero de radicado e inicio de revisión a las solicitud.Se sugiere cierre de acción ya que se cuenta con evidencia suficiente de ejecución de la misma</t>
  </si>
  <si>
    <t>Acta asunto "Identificación dé formatos y solitudes cambios en el diseño de los comprobantes contables generados por el aplicativo SYSMAN" del mayo de 2020. correos de trazabilidad.  - Se reportó cumplimiento del 100% en la cuenta anual del 2021 a la CB</t>
  </si>
  <si>
    <t>PMCB-2021-024</t>
  </si>
  <si>
    <t>Solicitar al proveedor que se realicen los ajustes a los documentos identificados en el SYSMAN y verificar que éstos se realicen</t>
  </si>
  <si>
    <t>No. de documentos ajustados / No. de documentos que requieren ser ajustados</t>
  </si>
  <si>
    <t>Se evidencia la solicitud realizada a SYSMAN para el ajuste en el formato y se adjunta como evidencia el formato ya corregido.</t>
  </si>
  <si>
    <t>Se realizo  solicitud a SYSMAN de la modificación del formato de egreso, se evidencia nuevo formato. - Se reportó cumplimiento del 100% en la cuenta anual del 2021 a la CB</t>
  </si>
  <si>
    <t>Almacén</t>
  </si>
  <si>
    <t>PMCB-2021-025</t>
  </si>
  <si>
    <t>Enviar correo electrónico a los contratistas indicando que, en los casos en que no se tengan asignados elementos de consumo en el formato certificación de entrega de elementos a cargo del contratista;  especificar en las observaciones que el contratista no tiene asignados elementos de consumo</t>
  </si>
  <si>
    <t>Correo electrónico</t>
  </si>
  <si>
    <t>"Se verifica los soportes adjuntos en donde se evidencia en envio masivo del correo la cual contiene información de casos en que no se tengan asignados elementos de consumo en el formato certificación de entrega de elementos a cargo del contratista;  especificar en las observaciones que el contratista no tiene asignados elementos de consumo.
Se solicia a la OCI el cierre preliminar del Hallazgo, ya que se evidencia que cumple con la actividad propuesta."</t>
  </si>
  <si>
    <t>Se envía correo a todos los contratistas del instituto en relación del diligenciamiento del formato A-GCO-FT-024 - Se reportó cumplimiento del 100% en la cuenta anual del 2021 a la CB</t>
  </si>
  <si>
    <t>PMCB-2021-026</t>
  </si>
  <si>
    <t xml:space="preserve">Porque de acuerdo al órgano de control la debilidad se presenta en el contenido del formato certificación de entrega de elementos a cargo del contratista
</t>
  </si>
  <si>
    <t xml:space="preserve">Realizar verificación de los expedientes contractuales al terminar los contratos del SIMI </t>
  </si>
  <si>
    <t>Actas de verificación/expedientes contractuales SIMI</t>
  </si>
  <si>
    <t>Se evidencia acta del 21  octubre del 2021, donde se revisan las carpetas contractuales del quipo SIMI junto con la Auxiliar Administrativa de la OAP, de acuerdo con la lista de verificación documental para contratos de prestación de servicios profesionaes - A-GCO-FT-014</t>
  </si>
  <si>
    <t>Se presento con anterioridad evidencia, esta en estado pendiente por evaluación</t>
  </si>
  <si>
    <t>Se realizo capacitación a los contratistas del equipo SIMI con el objetivo de recibir inducción , verificar y organizar carpetas según número de contrato año 2021. se evidencia acta y asistencia. - Se reportó cumplimiento del 100% en la cuenta anual del 2021 a la CB</t>
  </si>
  <si>
    <t>PMCB-2021-027</t>
  </si>
  <si>
    <t>3.2.2 Hallazgo administrativo por incumplimiento de las condiciones establecidas para la instalación de hardware en el procedimiento - Código A-TIC-PR-001 y diferencias en la información de los formatos hoja de vida A-TIC-FT-002, Registro de Capacitación (A-GH-FT-010) y en registro de soporte (A-TIC.FT.005)</t>
  </si>
  <si>
    <t>Porque los procedimientos y formatos se encuentran desactualizados</t>
  </si>
  <si>
    <t>Actualizar y socializar los procedimientos (A-TIC-PR-001) y los formatos establecidos (A-TIC-FT-002); (A-GH-FT-010); (A-TIC.FT.005)</t>
  </si>
  <si>
    <t xml:space="preserve">No.  de procedimientos y formatos actualizados / No. Procedimientos y formatos para actualizar </t>
  </si>
  <si>
    <t>Se evidencia la actualización de los documentos programados y su socialización.</t>
  </si>
  <si>
    <t>Se actualizaron los formatos y procedimientos "A-TIC-PR-001", "A-TIC-FT-002", "EQUIPOA-TIC-FT-005" y "A-GDH-FT-010" - Se reportó cumplimiento del 100% en la cuenta anual del 2021 a la CB</t>
  </si>
  <si>
    <t>Falta de resultados SIMI</t>
  </si>
  <si>
    <t>PMCB-2021-028</t>
  </si>
  <si>
    <t>3.2.3 Hallazgo administrativo, por cuanto los recursos destinados por la entidad para la suscripción de contratos de prestación de servicios profesionales, cuyo objeto era el desarrollo y actividades del SIMI para la vigencia 2019, no arrojaron un resultado tangible</t>
  </si>
  <si>
    <t>Porque en su momento no se definió un cronograma de proyecto, no se realizaron seguimientos, no se documentaron las modificaciones al sistema así como también los resultados de las pruebas no fueron las esperadas</t>
  </si>
  <si>
    <t>Definir y oficializar  documento de roles y responsabilidades para el cargue de la información en el SIMI</t>
  </si>
  <si>
    <t>Documento de roles y responsabilidades oficializado</t>
  </si>
  <si>
    <t>"Se adjunta el documento ROL Y PERMISOS DE USUARIOS EN EL NUEVO SIMI - E-PLA-DI-006 
Tambien se adjuntan a tas realizadas en el mes de noviembre del 2021"</t>
  </si>
  <si>
    <t>Se verifica el cumplimiento de la oficialización del documento de roles y responsabilidades para el cargue de información, documento oficializado el 04/02/2022 con código E-PLA-DI-006 v01</t>
  </si>
  <si>
    <t>PMCB-2021-029</t>
  </si>
  <si>
    <t>Documentar los cambios y/o modificaciones realizados al SIMI en matriz historial de cambios</t>
  </si>
  <si>
    <t>cambios y/o modificaciones realizadas al SIMI/cambios y/o modificaciones ingresadas a la matriz</t>
  </si>
  <si>
    <t>Se adjunta la Matriz historial de cambios actualizada</t>
  </si>
  <si>
    <t>Se verifica la matriz horizontal en la cual recaudan las modificaciones realizadas al SIMI y su trazabilidad.</t>
  </si>
  <si>
    <t>PMCB-2021-030</t>
  </si>
  <si>
    <t>Definir  e implementar indicadores al proyecto y a la administración  del SIMI</t>
  </si>
  <si>
    <t>Indicadores implementados al proyecto y a la administración del SIMI /indicadores al proyecto y a la administración del SIMI</t>
  </si>
  <si>
    <t>Se evidencia hoja de vida de indicadores y actas de seguimiento a los mismos.</t>
  </si>
  <si>
    <t>Se establecieron indicadores para la administración del SIMI, se tiene seguimiento realizado a cada uno de los indicadores. - Se reportó cumplimiento del 100% en la cuenta anual del 2021 a la CB</t>
  </si>
  <si>
    <t>PMCB-2021-031</t>
  </si>
  <si>
    <t>Realizar seguimientos mensuales a la ejecución del cronograma y presentarlos ante comité institucional de gestión y desempeño</t>
  </si>
  <si>
    <t>Seguimientos mensuales/7 seguimientos</t>
  </si>
  <si>
    <t>"Se adjuntan los 7 seguimientos al proyecto con las siguientes fechas:
- Primer seguimiento 24062021
- Segundo seguimiento 28072021
- Tercer seguimiento 22072021
- Cuarto seguimiento 19082021
- Quinto seguimiento 09092021
- Sexto seguimiento 04102021
- Septimo seguimiento 18112021"</t>
  </si>
  <si>
    <t>Se presento con anterioridad evidencia, esta en estado pendiente por evaluación. Para este seguimiento se incluyen dos nuevas actas de presentación a comité institucional de gestión y desempeño del proyecto donde se presentan avances en el cargue de información en el SIMI 2.0: 10 de febrero y 4 de marzo de 2022.</t>
  </si>
  <si>
    <t>Se recomienda revisar las actas adjuntas, toda vez que no todas cuentan con la lista de asistencia, este registro es importante ya que el representante y el secretario es la misma persona que firma las actas, y así evitar malas interpretaciones por parte del equipo auditor de la CB</t>
  </si>
  <si>
    <t>PMCB-2021-032</t>
  </si>
  <si>
    <t>Establecer cronograma para el cargue de información al nuevo SIMI</t>
  </si>
  <si>
    <t>Memorando enviado</t>
  </si>
  <si>
    <t>"Se evidencia los 7 seguimientos al cronograma, un acta de reunión con fecha del 11 de agosto del 2021.
Ademas se adjunta el cronograma de seguimiento cargue de información 2021"</t>
  </si>
  <si>
    <t>Se emitió memorando a los lideres de área misional y responsables de las UPIS, se realizo seguimiento mensual a la información del SIMI. - Se reportó cumplimiento del 100% en la cuenta anual del 2021 a la CB</t>
  </si>
  <si>
    <t>PMCB-2021-033</t>
  </si>
  <si>
    <t>Presentar avance de cargue de información ante comité institucional de gestión y desempeño</t>
  </si>
  <si>
    <t>Seguimientos presentados ante comité institucional de gestión y desempeño/3 seguimientos</t>
  </si>
  <si>
    <t>Soporte de cumplimiento de actividades</t>
  </si>
  <si>
    <t>Se ievidencian  actas de presentación a comité institucional de gestión y desempeño del proyecto donde se presentan avances en el cargue de información en el SIMI 2.0: 
Acta del 10 de febrero en la cual se presentan seguimientos desde abril hasta diciembre de 2021
Acta del 4 de marzo de 2022 se realiza presentacion de avances del SIMI
Analisis del indicador: Se realiza presentaciones de avance de cargue de informacion ante comite lo que genera un cumplimiento del 100%</t>
  </si>
  <si>
    <t>Si bien, se observa dos actas en las cuales se detalla el avance realizado en el simi 2.0, se debe tener en cuenta el indicador formulado, en el cual se indica que son 3 los seguimientos a realizar.</t>
  </si>
  <si>
    <t>PMCB-2021-034</t>
  </si>
  <si>
    <t>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t>
  </si>
  <si>
    <t>Realizar mesa de trabajo con la Oficina Asesora Jurídica para definir el alcance y responsabilidades respecto a las obligaciones de los supervisores y del manejo documental de los expedientes</t>
  </si>
  <si>
    <t>No. De actas de mesas de trabajo realizadas/ No. de mesas de trabajo programadas (1)</t>
  </si>
  <si>
    <t>Actividad 1: Se observa evidencia de acta de mesa de trabajo de julio de 2021 con asunto "Definirelalcanceyresponsabilidadesrespectoalasobligacionesdelossupervisoresyelmanejodocumentalde losexpedientes" en la que  las áreas de Gestión Financiera, Administración Documental y la Oficina Asesora Jurídica emitiendo  el concepto del alcance y responsabilidad de los supervisores de contratos. Allí establecieron también realizar la difusión de tips informativos con el fin de socializar los conceptos definidos y las responsabilidades de los supervisores e interventores.Así mismo se observa eviedncia de difusión de los tips identificados.Se da por cumplida la acción, se sugiere el cierre de la misma.</t>
  </si>
  <si>
    <t>PMCB-2021-035</t>
  </si>
  <si>
    <t>Emitir lineamiento sobre el número de días o periodo de pago a incluir dentro del formato de certificación de supervisión</t>
  </si>
  <si>
    <t>Un memorando con lineamientos emitidos</t>
  </si>
  <si>
    <t xml:space="preserve"> 2:Se observa memorando emitido en enero de 2022 con asunto "Lineamiento para el registro del periodo certificado para pago" que indica el número de días o periodo facturado para pago dentro del formato "Certificado de Supervisión e Interventoría", tanto para contratos de prestación de servicios como para los contratos de bienes y servicios. Se da por cumplida la acción y se sugiere cierre de la misma.</t>
  </si>
  <si>
    <t>Se dio un Lineamientos a los supervisores y apoyos a la supervisión en relaciona a los periodos de pago para los contratos de CPS Y proveedores de bienes y servicios. -Se reportó cumplimiento del 100% en la cuenta anual del 2021 a la CB</t>
  </si>
  <si>
    <t>Debilidades en la ejecucion presupuestal</t>
  </si>
  <si>
    <t>PMCB-2021-036</t>
  </si>
  <si>
    <t>3.2.6 Hallazgo administrativo con presunta incidencia disciplinaria, por inejecución de los recursos comprometidos por la entidad mediante la suscripción del contrato 1146/2020</t>
  </si>
  <si>
    <t>Porque no existen lineamientos claros frente al principio de anualidad en los procesos contractuales</t>
  </si>
  <si>
    <t>Realizar mesa de trabajo con Gestión Financiera y la Oficina Asesora Jurídica para aclarar el principio de anualidad en los procesos contractuales, así como socializar y difundir en la entidad, las conclusiones de la misma</t>
  </si>
  <si>
    <t>"Se evidencia acta de julio de 2021 donde se trata el tema de anualidad, memorando 2021IE6401 mediante el cual se envia a los supervisores y apoyos a la supervision el documento de buenas practicas en contratacion 
Se evidencian actas de capacitacion en los cuales se trata el principio de anualidad"</t>
  </si>
  <si>
    <t>Se realizó una mesa de trabajo para aclarar el principio de anualidad en los procesos contractuales, se socializo y difundió en la entidad, se realizo capacitación de estudios previos.  - Se reportó cumplimiento del 100% en la cuenta anual del 2021 a la CB</t>
  </si>
  <si>
    <t>Oficina Asesora Jurídica / Mantenimiento de Bienes</t>
  </si>
  <si>
    <t>Principio de Planeación</t>
  </si>
  <si>
    <t>PMCB-2021-037</t>
  </si>
  <si>
    <t xml:space="preserve">3.1.3.1 </t>
  </si>
  <si>
    <t>Hallazgo administrativo por cuanto en los contratos de Consultoría 0536/2018 e interventoría 0644/2018 y Consultoría 1605/2019 e Interventoría 1578/2019, la entidad desatendió la finalidad del Gasto Público y el Principio de Planeación.</t>
  </si>
  <si>
    <t>El Manual de Contratación, no cuenta con lineamientos claros para procesos de contratación de Consultoría e Interventoría</t>
  </si>
  <si>
    <t>Incluir lineamientos frente a la planeación y estructuración de procesos de contratación de Consultoría e Interventoría y Obras  dentro del Manual de Contratación, según la modalidad de contratación que aplique</t>
  </si>
  <si>
    <t>Lineamientos contratación Consultoría e Interventoría</t>
  </si>
  <si>
    <t>Manual de Contratación ajustado</t>
  </si>
  <si>
    <t>* Se adjunta Manua de Contratación - A-GCO-MA-002, versión 9 con vigencia del 17 de diciembre del 2021.
En este Manual se puede observar el numeral 7.1.4.13.1. Análisis del sector relativo al objeto a contratar en casos de procesos de consultoría,
interventoría y obra de construcción, en donde se explican los lineamientos para los procesos de contrataciión de consultoria e interventoria</t>
  </si>
  <si>
    <t>se observa cumplimiento de acción en fomato A-GCO-MA-2022 V 9 de 17 de dic. de 2021</t>
  </si>
  <si>
    <t>Navis Alberto Florez Leon</t>
  </si>
  <si>
    <t xml:space="preserve">Seguridad y Salud en el Trabajo -
Desarrollo Humano -
Oficina Asesora Jurídica </t>
  </si>
  <si>
    <t>Administradora de riesgos profesionales</t>
  </si>
  <si>
    <t>PMCB-2021-038</t>
  </si>
  <si>
    <t>Hallazgo administrativo, por la adquisición y suministro de elementos de
protección personal para el personal de IDIPRON con vinculación contratistas
Contrato 2584/2020</t>
  </si>
  <si>
    <t>Porque se generó un proceso de contratación para adquirir EPP para contratistas y también para los funcionarios de la Entidad.</t>
  </si>
  <si>
    <t xml:space="preserve">
Solicitar por parte del IDIPRON concepto al Ministerio del Trabajo frente al decreto 676 de 2020 y el artículo 4 de dicho decreto que modifica el decreto 1072 de 2015 en el cual indica que los contratantes deben suministrar elementos de protección personal a los contratistas.
</t>
  </si>
  <si>
    <t>Concepto solicitado a MINTRABAJO</t>
  </si>
  <si>
    <t xml:space="preserve">(Número conceptos solicitados a MINTRABAJO / Un concepto a solicitar a MinTrabajo (1))* 100
</t>
  </si>
  <si>
    <t>"Se verifica los soportes adjuntos la cual se evidencia solicitud al misterio de trabajo mediante oficio 2021EE3101 del 18 de noviembre de 2021.
Se solicia a la OCI el cierre preliminar del Hallazgo, ya que se evidencia que cumple con la actividad propuesta."</t>
  </si>
  <si>
    <t>Se verifica los soportes adjuntos la cual se evidencia solicitud al misterio de trabajo mediante oficio 2021EE3101 del 18 de noviembre de 2021.
Se evidencia que cumple con la actividad propuesta.</t>
  </si>
  <si>
    <t>Se observa que se enviaron dos oficios al Ministerio de trabajo, solicitando el concepto, el primero el dia 18 de noviembre de 2021 radicado N. 2021EE3101 y el segundo el dia 8 de febrero de 2022 radicado N. 2022EE386. Analisis del indicador: 2/1 supero la meta en un 50% con cumplimiento del 100%</t>
  </si>
  <si>
    <t xml:space="preserve">Área de Seguridad y Salud en el Trabajo </t>
  </si>
  <si>
    <t>PMCB-2021-039</t>
  </si>
  <si>
    <t>Realizar dos seguimientos por parte del Área de SST a la ARL frente a la solicitud de Elementos de Protección Personal para los colaboradores (funcionarios y contratistas), en el marco de la emergencia sanitaria y registrarlos en Acta A-GDH-FT-004.</t>
  </si>
  <si>
    <t>Seguimiento a la entrega de EPP por parte de la ARL</t>
  </si>
  <si>
    <t>(Número seguimientos realizados/ Dos seguimientos a realizar en el marco de la emergencia sanitaria) x 100</t>
  </si>
  <si>
    <t>Cumplimiento de acciones formuladas</t>
  </si>
  <si>
    <t>Se verifica los soportes adjuntos la cual se evidencia dos seguimientos, acta primer seguimiento con fecha del 30 de diciembre de 2021 y segundo seguimiento mediante acta del 30 de abril de 2022
Se evidencia remision de Entrega de EPP 
Se  evidencia que cumple con la actividad propuesta</t>
  </si>
  <si>
    <t>Se evidencio la realización de los dos seguimientos, se tienen las actas, la primera del 30 de diciembre de 2021 y la segunda del 30 de abril de 2022. con sus respectivas remisiones, analisis del indicador 2/2: 100%</t>
  </si>
  <si>
    <t>PMCB-2021-040</t>
  </si>
  <si>
    <t>3.1.3.4</t>
  </si>
  <si>
    <t>Hallazgo administrativo por faltas al principio de planeación contractual.</t>
  </si>
  <si>
    <t>Incluir lineamientos frente a la   planeación y estructuración de procesos de contratación de Consultoría e Interventoría y Obras, dentro del Manual de Contratación, según la modalidad de contratación que aplique</t>
  </si>
  <si>
    <t>se observa cumplimiento de la acción formato A-GCO-MA-2022 V9  de 17 de diciembre de 2022</t>
  </si>
  <si>
    <t>Gestión Ambiental</t>
  </si>
  <si>
    <t>Incumplimiento de las recomendaciones técnicas realizadas por el contratista</t>
  </si>
  <si>
    <t>PMCB-2021-041</t>
  </si>
  <si>
    <t>3.1.3.5</t>
  </si>
  <si>
    <t>Hallazgo administrativo por el reiterado incumplimiento de las recomendaciones técnicas realizadas por el contratista y los plazos legales establecidos en la Norma Técnica I.S. 020 TANQUES SÉPTICOS en materia de limpieza y mantenimiento de los pozos sépticos de IDIPRON</t>
  </si>
  <si>
    <t>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t>
  </si>
  <si>
    <t xml:space="preserve">Crear la Matriz de aspectos e impactos ambientales, Matriz Legal Ambiental y actualizar el Manual de Saneamiento Básico, en donde se definan las gestiones necesarias para el manejo de los pozos sépticos en las Unidades donde cuenten con este tipo de infraestructura. </t>
  </si>
  <si>
    <t>Documentos creados y /o actualizados para el manejo de pozos sépticos</t>
  </si>
  <si>
    <t>(Número documentos creados y actualizados para manejo de pozos sépticos / Número de documentos requeridos para el manejo de pozos sépticos (3))*100</t>
  </si>
  <si>
    <t xml:space="preserve">Se adjunta acta de reunión de fecha 23/11/2021 en la que se realiza seguimiento  a  las  actividades  establecidas  en  el  plan  de  acción  del  proceso  de  gestión  ambiental  y establecer las fechas de cumplimiento y presentación de los soportes para el IV Trimestre de 2021.
Sin embargo no se evidencia la elaboración de la Matriz de aspectos e impactos ambientales, Matriz Legal Ambiental y actualización del Manual de Saneamiento Básico, en donde se definan las gestiones necesarias para le manejo de los pozos sépticos en las Unidades donde cuenten con este tipo de infraestructura. 
</t>
  </si>
  <si>
    <t>Evidenciar la realización de las actividades propuestas</t>
  </si>
  <si>
    <t>El proceso informa que la actividad no ha presentado avance, sin embargo a la fecha ya han pasado 6 meses de los 8 inicialmente planeados y para este seguimiento se debería haber presentado un avance. Es importante que el proceso tome las medidas necesarias para que en el mes que queda se ejecuten las acciones.</t>
  </si>
  <si>
    <t xml:space="preserve">Crear la Matriz de aspectos e impactos ambientales, Matriz Legal Ambiental y actualizar el Manual de Saneamiento Básico, </t>
  </si>
  <si>
    <t>No se evidencia la elaboración de la Matriz de aspectos e impactos ambientales, Matriz Legal Ambiental y actualización del Manual de Saneamiento Básico.</t>
  </si>
  <si>
    <t>PMCB-2021-042</t>
  </si>
  <si>
    <t xml:space="preserve">Realizar el diagnóstico de acuerdo a la matriz de aspectos e impactos ambientales y matriz legal ambiental en las Unidades de Protección Integral de tipo rural. </t>
  </si>
  <si>
    <t xml:space="preserve">Diagnósticos ambientales </t>
  </si>
  <si>
    <t>Número de diagnósticos realizados / Número diagnósticos programados (4)*100</t>
  </si>
  <si>
    <t>Se adjunta acta de reunión de fecha 23/11/2021 en la que se realiza seguimiento  a  las  actividades  establecidas  en  el  plan  de  acción  del  proceso  de  gestión  ambiental  y establecer las fechas de cumplimiento y presentación de los soportes para el IV Trimestre de 2021.
No se evidencia la realización del diagnóstico de acuerdo a la matriz de aspectos e impactos ambientales y matriz legal ambiental en las Unidades de Protección Integral de tipo rural no la realizaciónde la inspección técnica de los pozos sépticos de las Unidades de Protección Integral rurales. 
La actividad continua en ejecución</t>
  </si>
  <si>
    <t>La actividad no ha iniciado</t>
  </si>
  <si>
    <t xml:space="preserve">Realizar el diagnóstico, una vez se haya creado la matriz de aspectos e impactos ambientales y matriz legal ambiental en las Unidades de Protección Integral de tipo rural. </t>
  </si>
  <si>
    <t xml:space="preserve">No se evidencia la ejecucion del diagnóstico de acuerdo a la matriz de aspectos e impactos ambientales y matriz legal ambiental en las Unidades de Protección Integral de tipo rural. </t>
  </si>
  <si>
    <t>PMCB-2021-043</t>
  </si>
  <si>
    <t xml:space="preserve">Realizar la inspección técnica de los pozos sépticos de las Unidades de Protección Integral rurales. </t>
  </si>
  <si>
    <t xml:space="preserve">Inspección técnica a los pozos sépticos </t>
  </si>
  <si>
    <t>(Número inspecciones técnicas realizadas a los pozos sépticos / Número de inspecciones técnicas programadas a los pozos sépticos (4)) *100</t>
  </si>
  <si>
    <t>Se adjunta acta de reunión de fecha 23/11/2021 en la que se realiza seguimiento  a  las  actividades  establecidas  en  el  plan  de  acción  del  proceso  de  gestión  ambiental  y establecer las fechas de cumplimiento y presentación de los soportes para el IV Trimestre de 2021.
Sin embargo no se evidencia la inspección técnica de los pozos sépticos de las Unidades de Protección Integral rurales. 
La actividad continua en ejecución</t>
  </si>
  <si>
    <t>El proceso informa que la actividad no ha presentado avance, sin embargo a la fecha ya han pasado 3 meses de los 8 inicialmente planeados y para este seguimiento se debería haber presentado un avance. Es importante que el proceso tome las medidas necesarias para que en el mes que queda se ejecuten las acciones.</t>
  </si>
  <si>
    <t xml:space="preserve">No se evidencia  la inspección técnica de los pozos sépticos de las Unidades de Protección Integral rurales. </t>
  </si>
  <si>
    <t>STAF- Convenios/
Contabilidad/  Gestión Logística/ G Doctal/ 
OAJ</t>
  </si>
  <si>
    <t>PMCB-2021-044</t>
  </si>
  <si>
    <t>3.1.3.7</t>
  </si>
  <si>
    <t>Hallazgo administrativo por incumplimiento del supervisor del Contrato de Suministro 2039/2020 de las funciones a su cargo.</t>
  </si>
  <si>
    <t xml:space="preserve">Falta de seguimiento y validación de obligaciones establecidas en los procesos de contratación. </t>
  </si>
  <si>
    <t xml:space="preserve">
Capacitar a los supervisores y apoyos a la supervisión del equipo de convenios, en: (I) las diferentes etapas asociadas a los procesos contractuales (II) en la gestión documental, contable, de ingreso y egresos de elementos, asociados a los procesos contractuales. 
</t>
  </si>
  <si>
    <t>Capacitaciones  realizadas</t>
  </si>
  <si>
    <t>(Número capacitaciones realizadas / Número de capacitaciones solicitadas (4))*100</t>
  </si>
  <si>
    <t>"Respecto a la actividad No. 1 se evidencia la realización de dos (2) capacitaciones respecto a las diferentes etapas asociadas a los procesos contractuales dictada por la Oficina Jurídica y  en la gestión documental, contable, de ingreso y egresos de elementos, asociados a los procesos contractuales dictada por el proceso de Gestión Documental
"</t>
  </si>
  <si>
    <t>"Actividad No. 1: Realizar dos capacitaciones adicionales para completr las 4 programadas
"</t>
  </si>
  <si>
    <t>Se observa ejecución de 3 de las 4 capacitaciones planeadas. Las capacitaciones realizadas fueron dirigidas a los supervisores y realizadas en fechas posteriores al 1 de noviembre de 2021. (revisar la feecha de finalización propuesta en el plan, ya que la registrada refiere al año 1900)</t>
  </si>
  <si>
    <t>falta 1 capacitación de las 4 programadas.</t>
  </si>
  <si>
    <t>De acuerdo a los soportes se evidencia 3 capacitaciones realizadas y 4 solicitudes de capacitaciones.</t>
  </si>
  <si>
    <t>Sulma Esperanza Avendaño Muñoz</t>
  </si>
  <si>
    <t>STAF - Convenios</t>
  </si>
  <si>
    <t>PMCB-2021-045</t>
  </si>
  <si>
    <t xml:space="preserve">Realizar seguimientos periódicos con los supervisores y/o apoyo a la supervisión para verificar el estado de ejecución de los contratos asociados a la estrategia de convenios. </t>
  </si>
  <si>
    <t xml:space="preserve">Seguimientos de verificación estado de ejecución de los contratos </t>
  </si>
  <si>
    <t>Número de seguimientos realizados / Número de seguimientos programados (3)*100</t>
  </si>
  <si>
    <t>"
Actividad No. 2 se evidencia la realización de una (1) reunion en la que se realiza el seguimeinto al estado "</t>
  </si>
  <si>
    <t>"
Actividad No. 2: Realizar dos reuniones de seguimiento mas para completar las programadas"</t>
  </si>
  <si>
    <t>Se observan actas que evidencian el seguimiento periodico realizado con los supervisores y/o apoyo a la supervisión para verificar el estado de ejecución de los contratos asociados a la estrategia de convenios.  Dichos seguimeintos vienen realizandose desde diciembre de 2021 y a la fecha ascienden a 7, cifra por encima de lo planeado para esta acción. Acción cumplida.</t>
  </si>
  <si>
    <t>Se evidencian 7 actas de seguimientos, superando las actas programadas de acuerdo al indicador.</t>
  </si>
  <si>
    <t>Oficina Asesora Jurídica</t>
  </si>
  <si>
    <t>PMCB-2021-046</t>
  </si>
  <si>
    <t xml:space="preserve">Falta de seguimiento y validación de obligaciones establecidas en los procesos de contratación. 
</t>
  </si>
  <si>
    <t>Incluir dentro del Manual o Política de Buenas prácticas en Contratación lineamientos para el seguimiento de las obligaciones específicas establecidas en los contratos suscritos por la entidad</t>
  </si>
  <si>
    <t>Manual o política con lineamiento incluido</t>
  </si>
  <si>
    <t>Un (1) Manual o política con lineamiento incluido</t>
  </si>
  <si>
    <t>* Se evidencia dentro del Manual de Buenas practicas en contratación - A-GCO-MA-003, en el numeral 5.2.6 Lineamientos para el correcto ejercicio de la supervisión e interventoria se dran los lineamientos para el seguimiento de la obligaciones especificas</t>
  </si>
  <si>
    <t>Se observa cumplimiento en las evidencias formato A-GCO-MA-003 V 2 DE 25 DE ABRIL DE 2022</t>
  </si>
  <si>
    <t>Gestión Financiera-Oficina Asesora Jurídica</t>
  </si>
  <si>
    <t>PMCB-2021-047</t>
  </si>
  <si>
    <t xml:space="preserve">3.1.3.8 </t>
  </si>
  <si>
    <t xml:space="preserve">Hallazgo administrativo por cuanto las facturas presentadas por el contratista en el Contrato de Prestación de Servicios 1433/2020 no contienen la descripción detallada de los servicios prestados, el valor unitario ni la cantidad de servicios facturados. </t>
  </si>
  <si>
    <t>No se ha brindado una capacitación específica de los requisitos que deben cumplir las facturas electrónicas que presentan los contratistas.</t>
  </si>
  <si>
    <t xml:space="preserve">*Emitir lineamientos frente a como se debe realizar la facturación de los procesos contractuales de la entidad. </t>
  </si>
  <si>
    <t>Lineamientos en facturación</t>
  </si>
  <si>
    <t>1 lineamiento emitido en facturación</t>
  </si>
  <si>
    <t xml:space="preserve">Se evidencia memorando de Lineamientos para el registro del periodo certificado para pago. </t>
  </si>
  <si>
    <t>Aun cuando se expidió un memorando a los supervisores y al apoyo a la supervisión, dando instrucciones sobre los cortes mensuales para liquidar los honorarios de prestación de servicios, no se hace referencia a la descripción del servicio, tal y como se propuso en el Plan de mejoramiento, para las facturas electrónicas. Sin embargo las acciones de la siguiente actividad subsanan el hallazgo.</t>
  </si>
  <si>
    <t>Franklin Augusto Serrano Rojas</t>
  </si>
  <si>
    <t>Subdireccionadministrativa y financiera</t>
  </si>
  <si>
    <t>PMCB-2021-048</t>
  </si>
  <si>
    <t xml:space="preserve">Socialización de los lineamientos frente a como se debe realizar la facturación de los procesos contractuales de la entidad. </t>
  </si>
  <si>
    <t>Socialización de lineamientos frente a facturación</t>
  </si>
  <si>
    <t>(Número de socializaciones realizadas / Una socialización programada)*100</t>
  </si>
  <si>
    <t>* se evidencia la citación a la socialización de los linemientos, listado de asistencia a la sociliazación y presentación en PP sobre lineamientos de facturación</t>
  </si>
  <si>
    <t>Las evidencias aportadas subsanan el hallazgo y mitigan la probabilidad de una nueva materialización del riesgo</t>
  </si>
  <si>
    <t>Área de Comunicaciones</t>
  </si>
  <si>
    <t>Comunicación</t>
  </si>
  <si>
    <t>Solicitud  a la Imprenta Distrital de los bienes y servicios contratados</t>
  </si>
  <si>
    <t>PMCB-2021-049</t>
  </si>
  <si>
    <t>3.1.3.9</t>
  </si>
  <si>
    <t>Hallazgo administrativo por inobservancia en el Contrato de Suministro 1014/2020, de las disposiciones contenidas en el Decreto 492 expedido por la Alcaldía Mayor de Bogotá el 15 de agosto de 2019 “Por el cual se expiden lineamientos generales sobre austeridad y transparencia del gasto público en las entidades y organismos del orden distrital y se dictan otras disposiciones”.</t>
  </si>
  <si>
    <t>Ausencia de documentos que confirmen que la Entidad cumplió con lo ordenado en el artículo 24 de Decreto 492/19 solicitando a la Imprenta Distrital los bienes y servicios contratados</t>
  </si>
  <si>
    <t>Incluir como condición general dentro del procedimiento realización de piezas comunicacionales y el manual operativo de comunicaciones el requisito de solicitar en primera instancia a la imprenta distrital la necesidad de la edición, impresión y reproducción de piezas de comunicación, tales como avisos, folletos, cuadernillos, entre otros, a dos tintas (en blanco y negro) antes de realizar cualquier proceso contractual</t>
  </si>
  <si>
    <t>procedimientos modificados</t>
  </si>
  <si>
    <t>Procedimiento y manual modificado/ Procedimiento y manual programado a modificar</t>
  </si>
  <si>
    <t>Se evidencia el procedimiento Realización de piezas comunicativas E-COM-PR-001 con fecha de vigencia del 17-11-2021
Tambien se adjunta el documento Word del Manual operativo comunicaciones E-COM-MA-001</t>
  </si>
  <si>
    <t>Aprobar y oficializar el Manual Operativo de Comunicaciones E-COM-MA-001</t>
  </si>
  <si>
    <t>* En la carpeta de evidencias del tablero de control no se encuentra los soportes mecionados en el avance. Si bien se adjuntan links de consulta, los documentos deben estar cargados en la carpeta de SharePoint asignada para los soportes del plan demejoramiento de Comunicaciones.
* Se adjunta el archivo word del Manual Operativo de Comunicaciones E-COM-MA-001, el cual es un borrado y no el documento oficializado. El Manual Operativo se encuentra en este momento en proceso de revisión para su respectiva oficialización desde el caso en aranda 1548, con estado: Ajustes por dependencia. 
* Se deja el % de avance del seguimiento pasado con fecha del 23/02/2022</t>
  </si>
  <si>
    <t>Aprobar y Oficializar el Manual Operativo de Comunicaciones - E-COM-MA-001</t>
  </si>
  <si>
    <t xml:space="preserve">verificadas las evidencias se observa el documento código E-COM-PR-001 versión 05 de 17 de noviembre de 2021 en cual se indica el deber de comunicar a la imprenta previo a contratar la realización de piezas publicitarias. </t>
  </si>
  <si>
    <t>Diferencias en los elementos adquiridos vs los entregados/instalados</t>
  </si>
  <si>
    <t>PMCB-2021-050</t>
  </si>
  <si>
    <t>3.1.3.10</t>
  </si>
  <si>
    <t>Hallazgo administrativo con incidencia fiscal en cuantía de $139.830.255 y presunta disciplinaria porque se identifican diferencias en la entrega de los elementos adquiridos mediante Contrato de Suministro 1014/2020</t>
  </si>
  <si>
    <t xml:space="preserve">El expediente contractual aportado por IDIPRON no contiene los informes de supervisión ni los de ejecución presentados por el contratista
</t>
  </si>
  <si>
    <t>Realizar modificación de formato informe de supervisión de bienes y servicios A-GCO-FT-052, incluyendo la firma del contratista y del supervisor dando fe del cumplimiento de todas las obligaciones especificas</t>
  </si>
  <si>
    <t>Formato informe de Supervisión Bienes y Servicios A-GCO-FT-052 modificado</t>
  </si>
  <si>
    <t>FormatoA-GCO-FT-052 modificado</t>
  </si>
  <si>
    <t>* Se evidencia el Formato Imforme de supervisión contratos de bienes y servicios - A-GCO-FT-052, Versión 2, con vigencia del 16 de marzo del 2022, en donde se puede observar el espacio para la firma del contratista, supervisor y apoyo a la supervisión.</t>
  </si>
  <si>
    <t>Area de comunicaciones</t>
  </si>
  <si>
    <t>PMCB-2021-051</t>
  </si>
  <si>
    <t>No se proporcionó al Equipo Auditor evidencia de saldo, uso, destinación y/o entrega del total de los artículos adquiridos en el marco del Contrato de Suministro 1014/2020.</t>
  </si>
  <si>
    <t xml:space="preserve">Establecer punto de control para la entrega de elementos del área de comunicaciones </t>
  </si>
  <si>
    <t>Punto de control</t>
  </si>
  <si>
    <t>Punto de control establecido/Punto de control (1)*100</t>
  </si>
  <si>
    <t>En el procedimiento realización de piezas de comunicación se estableció en las condiciones generales Solicitar, en primera instancia, a la Imprenta Distrital la necesidad de la edición, impresión y producción de piezas de comunicación, tales como avisos, folletos, volantes, entre otros, a dos tintas (en blanco y negro) antes de realizar cualquier proceso contractual para realizar piezas de comunicación impresas</t>
  </si>
  <si>
    <t xml:space="preserve">No se identifica con la evidencia allegada elementos que permitan determinar cumplimiento respecto al hallazgo(elementos adquiridos vs. entregados contrato 1014-2020). la evidencia se refiere a un procedimiento de realización de piezas de comunicación. </t>
  </si>
  <si>
    <t>Gestion Doctal/Mante de Bienes / Servicios Admtivos / Gestion Ambiental / OAJ /  Gestión Financiera</t>
  </si>
  <si>
    <t>PMCB-2021-052</t>
  </si>
  <si>
    <t>3.1.3.11</t>
  </si>
  <si>
    <t>Hallazgo administrativo por deficiencias en la gestión documental y debilidades observadas en el diligenciamiento de los formatos de los expedientes de los Contratos de Suministro Nos.1755 de 2019, 2525 de 2020 y Contratos de Prestación de Servicios Nos.1074, 1327, 2137, 2373, 2414, 2533 de 2020</t>
  </si>
  <si>
    <t>No se realizan revisiones periódicas a los expedientes contractuales de las áreas</t>
  </si>
  <si>
    <t>Realizar revisión de una muestra aleatoria del 20% de las carpetas contractuales de los procesos de contratación de bienes y servicios, tanto en  físico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t>
  </si>
  <si>
    <t xml:space="preserve">Revisión expedientes contractuales </t>
  </si>
  <si>
    <t>Número de revisiones a las carpetas contractuales  realizadas / Número de revisiones a las carpetas contractuales programadas (3)*100</t>
  </si>
  <si>
    <t>Se observa evidencia de una revisión aleatoria de los expedientes contractuales correspondientes a bienes y servicios, de las áreas de Mantenimiento de Bienes, Servicios Administrativos y Gestión Ambiental.</t>
  </si>
  <si>
    <t>Es necesario realizar las 3 revisiones programadas a todos los procesos implicados. Así mismo se requiere evidenciar que las revisiones realizadas correspondan al 20% de los eexpedientes, tal como lo plantea la acción.</t>
  </si>
  <si>
    <t>Se evidencia una revision aleatoria de los expedientes contratuales para una primera revision programada de tres solicitadas. Falta evidenciar que la muestra revisada corresponda al 20% de los expedientes.</t>
  </si>
  <si>
    <t>Servicios Administrativos</t>
  </si>
  <si>
    <t>PMCB-2021-053</t>
  </si>
  <si>
    <t>3.1.3.12</t>
  </si>
  <si>
    <t>Hallazgo administrativo por deficiencias en la planeación del Contrato de Prestación de Servicios No.2137 de 2020.</t>
  </si>
  <si>
    <t>En la planeación inicial del contrato de Prestación de Servicios No.2137 de 2020, no se previeron las mayores cantidades del servicio que surgieron con ocasión a la pandemia por Covid-19</t>
  </si>
  <si>
    <t>Capacitar a los supervisores y/o apoyos a la supervisión del proceso Servicios Administrativos, respecto al Principio de Planeación en la contratación en referencia a  tener en cuenta los consumos históricos para el alcance de los nuevos procesos contractuales</t>
  </si>
  <si>
    <t>Capacitación principio de Planeación en la Contratación</t>
  </si>
  <si>
    <t>Número de capacitaciones realizadas /  Número de capacitaciones solicitadas (1)*100</t>
  </si>
  <si>
    <t>"Se evidencia la solicitud de la capacitación por parte del proceso de Servicios Administrativos a la Oficina Asesora Jurídica enviado el 25 de noviembre y la respuesta de la Oficina Asesora Jurídica, de fecha 26 de noviembre en la que solicita que a finales del mes de enero se reitere la solicitud. No obstante, no se evidencia que la capacitación se haya realizado aun. 
La actividad aun se encuentra en ejecución"</t>
  </si>
  <si>
    <t>Realizar la capacitación</t>
  </si>
  <si>
    <t xml:space="preserve">Se verifican los soportes adjuntos y se evidencia:
Capacitación realizada el 25 de marzo de 2022 a todos los suepervisores mediante acta de reunión.
Se evidencia lista de asistencia y presentación de la capacitación 
Se evidencia que se cumple la actividad propuesta. </t>
  </si>
  <si>
    <t>Se observa que se realizó la capacitación dirigida a servicios administrativos con ocasión al hallazgo 3.1.3.12, la capacitación fue realizada por la oficina jurídica, se aporta acta y materia de la capacitación.</t>
  </si>
  <si>
    <t>Incumplimiento  de cronograma</t>
  </si>
  <si>
    <t>PMCB-2021-054</t>
  </si>
  <si>
    <t>3.1.3.13</t>
  </si>
  <si>
    <t>Hallazgo Administrativo por evidenciarse una inefectiva gestión en el cumplimiento del cronograma general del contrato de consultoría No. 1680-19, suscrito con la firma Consorcio Alfa, para el desarrollo del objeto contractual de “Adelantar los planes, estudios, diseños, tramites y consecución de las licencias necesarias de las Unidades de Protección Integral: UPI Perdomo, UPI Oasis, UPI San Francisco para el cumplimiento de la normatividad urbanística, arquitectónica y estructural vigente”</t>
  </si>
  <si>
    <t>El Manual de Contratación, no cuenta con lineamientos claros para procesos de contratación de Consultoría e Interventoría y Obra</t>
  </si>
  <si>
    <t>Incluir lineamientos frente a la planeación  y estructuración de procesos de contratación de Consultoría e Interventoría y Obras, dentro del Manual de Contratación, según la modalidad de contratación que aplique</t>
  </si>
  <si>
    <t>se observa en evidencias cumplimiento formato A-GCO-MA-2021 V 9 17 de dic 2021</t>
  </si>
  <si>
    <t>Oficina Asesora Juridica</t>
  </si>
  <si>
    <t>Comprobantes contables</t>
  </si>
  <si>
    <t>PMCB-2021-055</t>
  </si>
  <si>
    <t>3.1.3.14</t>
  </si>
  <si>
    <t>Hallazgo administrativo por no evidenciarse en los respectivos comprobantes de pago y de egresos de acuerdo con la distribución de los centros de costos; la prestación de los servicios objeto del contrato interadministrativo No.2561-20 suscrito con la ETB, correspondiente a las UPI de Ruralidad y Comedores Comunitarios contemplados en la Oferta Comercial OF-14447</t>
  </si>
  <si>
    <t>Falta de socialización de la operatividad y funcionamiento de las sedes y/o Unidades de Protección Integral</t>
  </si>
  <si>
    <t>Incluir punto de control  dentro del formato de REQUERIMIENTOS TÉCNICOS CONTRATACIÓN DE BIENES, PRODUCTOS, OBRAS Y/O SERVICIOS A-GCO-FT-023 donde se solicite a la Subdirección de Métodos, para que se defina el número de unidades operativas con una anterioridad no mayor a 30 días, lo anterior también se debe evidenciar en la justificación den el formato ya relacionado.</t>
  </si>
  <si>
    <t xml:space="preserve"> Formato A-GCO-FT-023 con punto de control</t>
  </si>
  <si>
    <t>Formato de REQUERIMIENTOS TÉCNICOS CONTRATACIÓN DE BIENES, PRODUCTOS, OBRAS Y/O SERVICIOS A-GCO-FT-023 actualizado</t>
  </si>
  <si>
    <t>* Se evidencia el Formato Requerimientos técnicos contratación de bienes, productos, obras y/o servicios - A-GCO-FT-023, Versión 3, con vigencia del 19 de abril del 2022, en donde se puede observar en el numeral 2.3.1 la relación de unaidades operativas a intervenir y el lineamiento de que la subdirección de metodos debe suministrar esta información</t>
  </si>
  <si>
    <t>se observa em evidencias cumplimiento de acción formato A-GCO-FT-023 V.3 abril 19 de 2022</t>
  </si>
  <si>
    <t>Servicios Administrativos - Transportes</t>
  </si>
  <si>
    <t>Planes de mejoramiento</t>
  </si>
  <si>
    <t>Acciones cumplidas inefectivas</t>
  </si>
  <si>
    <t>PMCB-2021-056</t>
  </si>
  <si>
    <t>3.1.3.15</t>
  </si>
  <si>
    <t>Hallazgo administrativo por cuanto una vez evaluada la evidencia resultado de la ejecución de la acción correctiva #1 Hallazgo 3.2.22 Auditoría de Desempeño Código 98 PAD 2020 fue calificada como cumplida inefectiva</t>
  </si>
  <si>
    <t xml:space="preserve">El punto de control no se estableció de manera clara y con responsables en los documentos del área de transporte </t>
  </si>
  <si>
    <t>Establecer en el procedimiento PARQUE AUTOMOTOR A-SAD-PR-003, una actividad que garantice la verificación de la descripción detallada de las actividades realizadas en el período por parte de los contratistas</t>
  </si>
  <si>
    <t>Procedimiento PARQUE AUTOMOTOR A-SAD-PR-003 ajustado</t>
  </si>
  <si>
    <t xml:space="preserve">Procedimiento ajustado </t>
  </si>
  <si>
    <t>Se evidencia procedimiento actualizado</t>
  </si>
  <si>
    <t xml:space="preserve">Se verifican los soportes adjuntos y se evidencia:
Actualización del procedimiento Administración del Parque automotor en donde se evidencia inclusión de las actividades
Se verifica soporte de oficialización del documento y publicación del mismo.
Se evidencia que se cumple la actividad propuesta. </t>
  </si>
  <si>
    <t>Se observa la actualización y modificación del procedimiento PARQUE AUTOMOTOR A-SAD-PR-003, estableciendo una actividad para garantizar el detalle de las actividades realizadas por los contratistas.</t>
  </si>
  <si>
    <t>PMCB-2021-057</t>
  </si>
  <si>
    <t>Actualizar el formato "INFORME DE ACTIVIDADES A-GCO-FT-002" incluyendo el Visto Bueno del apoyo a la supervisión</t>
  </si>
  <si>
    <t xml:space="preserve">Actualización formato "INFORME DE ACTIVIDADES A-GCO-FT-002" </t>
  </si>
  <si>
    <t>Formato actualizado</t>
  </si>
  <si>
    <t>* Se evidencia el Formato Informe de actividades contrato - A-GCO-FT-002, Versión 7, con vigencia del 16 de marzo del 2022, en donde se puede observar al final del formato que se incluye el espacio para la firma y visto bueno por el apoyo de la supervisión</t>
  </si>
  <si>
    <t>se observa cumplimiento de la acción en formato A-GCO-FT-002 marzo 16 de 2022</t>
  </si>
  <si>
    <t>Gestión Doctal/Mto de Bienes / Servicios Adtivos / Gestión Ambiental / OAJ /  Gestión Financiera</t>
  </si>
  <si>
    <t>PMCB-2021-058</t>
  </si>
  <si>
    <t>3.1.3.16</t>
  </si>
  <si>
    <t>Hallazgo administrativo por el Incumplimiento a lo establecido por la Contraloría de Bogotá, D.C., a través de la Resolución Reglamentaria No.036 del 20 de septiembre de 2019, “Por la cual se reglamenta el trámite del Plan de Mejoramiento que presentan los Sujetos de Vigilancia y Control Fiscal a la Contraloría de Bogotá, D.C.”.</t>
  </si>
  <si>
    <t>Realizar revisión trimestral de una muestra aleatoria del 20% de las carpetas contractuales de los procesos de contratación de bienes y servicios físicas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t>
  </si>
  <si>
    <t>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t>
  </si>
  <si>
    <t>Es necesario realizar las 3 revisisoones programadas a todos los procesos implicados. Así mismo se requiere evidenciar que las revisiones realizadas correspondan al 20% de los eexpedientes, tal como lo plantea la acción.</t>
  </si>
  <si>
    <t>PMCB-2021-059</t>
  </si>
  <si>
    <t>3.1.3.17</t>
  </si>
  <si>
    <t>Hallazgo administrativo por el incumplimiento del principio de efectividad, debido a que los actos realizados para el cumplimiento de las acciones correctivas, no subsanaron la causa de los hallazgos, 3.2.1, 3.2.13 y 3.2.14 de la Auditoría de Desempeño Código 98 respectivamente</t>
  </si>
  <si>
    <t>PMCB-2021-060</t>
  </si>
  <si>
    <t>Se observa cumplimiento de acción formato A-GCO-FT-002 V. 07 de 16 de marzo de 2022</t>
  </si>
  <si>
    <t>PMCB-2021-061</t>
  </si>
  <si>
    <t>3.2.1.1</t>
  </si>
  <si>
    <t xml:space="preserve">Hallazgo administrativo por incumplimiento a los lineamientos de la Secretaría Distrital de Planeación sobre la Formulación de las metas 1 y 3 del Proyecto 7720. </t>
  </si>
  <si>
    <t>Porque la Formulación de las metas 1 y 3 del proyecto de inversión 7720 se proyectó en términos de unidad de medida porcentaje y no magnitudes en número de personas (NNAJ)</t>
  </si>
  <si>
    <t>Solicitar a la Secretaria Distrital de Planeación concepto sobre la formulación de las metas del proyecto de inversión 7720; y si se ratifica su no cumplimiento, proceder a gestionar con DNP y Secretaría Distrital de Planeación las indicaciones por ellos formuladas.</t>
  </si>
  <si>
    <t>Solicitud de concepto</t>
  </si>
  <si>
    <t>No. Conceptos solicitados recibidos/No. De conceptos solicitados*100</t>
  </si>
  <si>
    <t>Se evidencia el concepto tecnico enviado por la Secretaria de Planeación con fecha del 4 de enero del 2022 sobre la Solicitud concepto acerca a la metas del Proyeccto 7720, en ejecución en el IDIPRON</t>
  </si>
  <si>
    <t>Accion pendiente por evaluacion. Reportada en seguimiento anterior.
Producto del concepto solicitado a la Secretaría Distirtal de Planeación se adjunta Borrador de solicitud a DNP y a  Planeación Distrital</t>
  </si>
  <si>
    <t>Si bien, se cuenta con el documento emitido por la SDP, dice “la SDP se abstiene de emitir concepto respecto a si las metas del proyecto 7720 cumplen con los lineamientos establecidos”; lo cual no es una acción efectiva para el hallazgo formulado.</t>
  </si>
  <si>
    <t>PMCB-2021-062</t>
  </si>
  <si>
    <t xml:space="preserve">3.2.1.2 </t>
  </si>
  <si>
    <t>Hallazgo administrativo por inadecuado seguimiento a indicadores de efectividad en la transgrediendo los principios del proceso planeación</t>
  </si>
  <si>
    <t>Porque el seguimiento a los indicadores de efectividad no son analizados y tomados como herramienta aportante en la toma de decisiones de la entidad</t>
  </si>
  <si>
    <t>Realizar la actualización e implementación de la metodología para la construcción, seguimiento y evaluación de los indicadores de la Entidad a la luz de los lineamientos establecidos por el DAFP.</t>
  </si>
  <si>
    <t>Metodología actualizada e implementada</t>
  </si>
  <si>
    <t>Documento metodológico actualizado e implementado/1 Documento Metodológico para actualizar e implementar*100</t>
  </si>
  <si>
    <t>implementacion de metodologia</t>
  </si>
  <si>
    <t>El manual para la formulación, monitoreo y seguimiento de indicadores, presentado como evidencia, subsana el hallazgo y mitiga la probabilidad de una nueva materialización del riesgo.</t>
  </si>
  <si>
    <t>PMCB-2021-063</t>
  </si>
  <si>
    <t>3.2.1.3</t>
  </si>
  <si>
    <t xml:space="preserve">Hallazgo administrativo por incumplimiento a los principios de planeación al no contar con un Plan Estratégico Institucional aprobado. </t>
  </si>
  <si>
    <t>Porque se encontraba pendiente por actualizar información que era parte del documento del plan estratégico</t>
  </si>
  <si>
    <t>Publicar documento plan estratégico de la entidad</t>
  </si>
  <si>
    <t>Publicación de documento</t>
  </si>
  <si>
    <t>Documento publicado/1 Documento proyectado a publicar</t>
  </si>
  <si>
    <t>Se evidencia correo y formato de solicitud de diagramacion</t>
  </si>
  <si>
    <t>Documento publicado</t>
  </si>
  <si>
    <t>Se evidencia la publicación del documento en la página web del Instituto</t>
  </si>
  <si>
    <t>Las evidencias aportadas y la verificación de la existencia del Plan estatégico en la página web del IDIPRON, subsanan el hallazgo</t>
  </si>
  <si>
    <t>PMCB-2021-064</t>
  </si>
  <si>
    <t>3.2.1.4</t>
  </si>
  <si>
    <t>Hallazgo administrativo por la inefectividad e Ineficacia de la Acción # 1 del Hallazgo 3.1.1 de la Auditoria de Desempeño Código 105 - PAD 2020.</t>
  </si>
  <si>
    <t>Porque, la proyección de la meta fue sub programada atendiendo  el histórico de atención</t>
  </si>
  <si>
    <t>Construir herramienta metodológica que permita proyectar con una mayor precisión la población que atenderá el IDIPRON</t>
  </si>
  <si>
    <t>Herramienta de proyección metas poblacionales</t>
  </si>
  <si>
    <t>No. De Herramientas construidas/No. De Herramientas proyectadas (1)*100</t>
  </si>
  <si>
    <t>Se adjunta el primer borrador de la proyección de la formula proyección metas proyecto 7720</t>
  </si>
  <si>
    <t>Herramienta proyectada y aprobada</t>
  </si>
  <si>
    <t>Se evidencia borrador en excel</t>
  </si>
  <si>
    <t>herramienta metodológica  en version final que permita proyectar con una mayor precisión la población que atenderá el IDIPRON</t>
  </si>
  <si>
    <t>En la evidencia a portada se observa un archivo en Excel, se recomienda avanzar en las accione propuestas.</t>
  </si>
  <si>
    <t>Mantenimiento de Bienes</t>
  </si>
  <si>
    <t xml:space="preserve"> Vida útil de la propiedad, planta y equipo</t>
  </si>
  <si>
    <t>PMCB-2021-065</t>
  </si>
  <si>
    <t>Hallazgo administrativo por omisión de revisión periódica de la vida útil de la propiedad, planta y equipo del IDIPRON</t>
  </si>
  <si>
    <t>Incumplimiento de lo dispuesto en la normatividad vigente afectando el proceso contable en detrimento de la calidad y oportunidad de la información</t>
  </si>
  <si>
    <t>Actualizar el avalúo de bienes inmuebles de la entidad</t>
  </si>
  <si>
    <t>Avalúo</t>
  </si>
  <si>
    <t>Avalúo actualizado</t>
  </si>
  <si>
    <t>El proceso no aporta evidencia de avance en la actividad, dado que inicia en febrero de 2022</t>
  </si>
  <si>
    <t>Pendiente actualizar el avalúo de bienes inmuebles de la entidad</t>
  </si>
  <si>
    <t>El proceso no aporta evidencia de avance en la actividad.
Actividad aun se encuentra en ejecución</t>
  </si>
  <si>
    <t>No se evidencia soporte de la actualización avaluo de bienes inmuebles de la entidad
Analisis del indicador: 0%</t>
  </si>
  <si>
    <t>PMCB-2021-066</t>
  </si>
  <si>
    <t>Crear y socializar lineamientos  que faciliten el flujo de información de hechos económicos hacia el área contable, en términos de tiempo, responsabilidad, forma y tipo de información con relación a la propiedad, planta y equipo de bienes inmuebles del IDIPRON.</t>
  </si>
  <si>
    <t xml:space="preserve">Creación y socialización de lineamientos </t>
  </si>
  <si>
    <t>Lineamientos creados y socializados</t>
  </si>
  <si>
    <t>Se evidencia manual de politicas contables con fecha 03/01/2022 y resolucion 517 de 2021</t>
  </si>
  <si>
    <t>Las evidencias aportadas subsanan el hallazgo en lo correspondiente a la creación de los lineamientos, pero no hay evidencia de su socialización.</t>
  </si>
  <si>
    <t>PMCB-2021-067</t>
  </si>
  <si>
    <t>3.3.2.2</t>
  </si>
  <si>
    <t>Hallazgo administrativo por falta de revisión del deterioro en Propiedad, Planta y Equipo del IDIPRON.</t>
  </si>
  <si>
    <t>Los criterios respecto al reporte de la vida útil y el valor residual de los bienes muebles, no se encuentran actualizados.</t>
  </si>
  <si>
    <t>Incluir en el informe final de toma física el informe de indicios de deterioro de bienes muebles</t>
  </si>
  <si>
    <t xml:space="preserve">Informe de indicios de deterioro de bienes muebles </t>
  </si>
  <si>
    <t>Informe de indicios de deterioro de bienes muebles incluido en el informe final de toma física</t>
  </si>
  <si>
    <t xml:space="preserve">Al verificar el proceso no adjunta información de avance o ejecución de la actividad programada, ya que aun se encuentra en ejecución. </t>
  </si>
  <si>
    <t xml:space="preserve">Se verifica los soportes adjuntos se observa:
Informe final de toma de inventarios vigencia 2021 en donde se incluye indicios de deterioro de bienes muebles
Se evidencia acta de Comité institucional en donde se presenta el informe.
Se evidencia que se cumple la actividad propuesta. 
</t>
  </si>
  <si>
    <t>Se observa que se dio cumplimiento a la actividad del informe toma fisica de inventarios 2021, y se tiene el acta de reunión del dia 17 de febrero de 2022, del Comite de Gestión y Desempeño en donde se aprobo el Informe de toma fisica 2021.</t>
  </si>
  <si>
    <t>PMCB-2021-068</t>
  </si>
  <si>
    <t>Actualizar la Política Contable de Propiedad, Planta y Equipo</t>
  </si>
  <si>
    <t>Actualización Política Contable</t>
  </si>
  <si>
    <t>Política Contable actualizada</t>
  </si>
  <si>
    <t>Las evidencias aportadas subsanan el hallazgo y mitigan la probabilidad de una nueva materialización del riesgo, sin embargo se recomienda la socialización del documento.</t>
  </si>
  <si>
    <t>Gestión Tecnológica y de la Información</t>
  </si>
  <si>
    <t>PMCB-2021-069</t>
  </si>
  <si>
    <t>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t>
  </si>
  <si>
    <t>Las acciones formuladas no facilitan el flujo de información de hechos económicos hacia el área contable y otras áreas</t>
  </si>
  <si>
    <t>Elaborar y remitir al área de almacén los conceptos técnicos de baja de los equipos tecnológicos que se encuentren inservibles y que sean solicitados por las diferentes sedes y/o unidades o de acuerdo a la ejecución de la actividad 5 del procedimiento MANTENIMIENTO PREVENTIVO DE SOFTWARE Y HARDWARE A-TIC-PR-004</t>
  </si>
  <si>
    <t>Conceptos de Baja emitidos</t>
  </si>
  <si>
    <t>Número de conceptos técnicos de baja emitidos / Número de Conceptos técnicos de baja solicitados*100</t>
  </si>
  <si>
    <t>Se evidencia que se han remitido al área de almacén 6 conceptos técnicos de baja de los equipos tecnológicos 
La actividad continua en desarrollo</t>
  </si>
  <si>
    <t xml:space="preserve">Seguir remitiendo  los coneptos técnicos de baja de los equipos </t>
  </si>
  <si>
    <t xml:space="preserve">Se evidencia existencia de conceptos tecnicos emitidos durante el peridodo de la acción. Sin embargo, para poder establecer el cumplimiento de la acción, así como para  medir el indicador y alcance de la meta es necesario conocer las solicitudes de conceptos tecnicos relaizados (evidenciar soporte y cantidad de ellas) . Teniendo en cuenta lo anterior y dado el reporte y evidencias entregados no es posible la medición del  indicador.
</t>
  </si>
  <si>
    <t xml:space="preserve">Para poder establecer el cumplimiento de la acción, así como para  medir el indicador y alcance de la meta es necesario conocer las solicitudes de conceptos tecnicos relaizados (evidenciar soporte y cantidad de ellas) . Teniendo en cuenta lo anterior y dado el reporte y evidencias entregados no es posible la medición del  indicador.
</t>
  </si>
  <si>
    <t>Se evidencia que se realizaron un total de 22 Conceptos Tecnicos a diferentes areas y unidades tales como: San blas, Distrito Convenios, La florida, La rioja, OASIS, El perdomo, Planeación, entre otros, en las siguientes fechas; 12 de abril y 27 de abril de 2022. 
Analisis del indicador: No es posible medir el indicador toda vez que no se tiene establecido el numero de cotizaciones a realizar versus las solicitudes. Por tanto se deja en 50% en estado ABIERTO. Hasta que se aporten las solciitudes y asi poder medir el indicador.</t>
  </si>
  <si>
    <t>PMCB-2021-070</t>
  </si>
  <si>
    <t>Aprobar el manual de políticas contables de la entidad</t>
  </si>
  <si>
    <t>Aprobación Manual de políticas contables</t>
  </si>
  <si>
    <t>Manual aprobado</t>
  </si>
  <si>
    <t>Se evidencia Resolución 517 de 2021 - Actualización de políticas contables y 001 MANUAL DE POLÍTICAS CONTABLES IDIPRON A-GFI-MA-001</t>
  </si>
  <si>
    <t>Se Aprobación y socialización Manual de políticas contables del IDIPRON A-GFI-MA-001. - Se reportó cumplimiento del 100% en la cuenta anual del 2021 a la CB</t>
  </si>
  <si>
    <t>PMCB-2021-071</t>
  </si>
  <si>
    <t>Socializar el Manual de Políticas Contables</t>
  </si>
  <si>
    <t>Socialización del Manual de Políticas Contables</t>
  </si>
  <si>
    <t>Número de socializaciones realizadas / Número de socializaciones programadas (1)*100</t>
  </si>
  <si>
    <t>Se evidencia correo de socializacion del dia 03-01-2022 mediante el cual se realiza la socializacion del manual de politicas contables</t>
  </si>
  <si>
    <t>La evidencia aportada subsana el hallazgo y corresponde a la actividad propuesta</t>
  </si>
  <si>
    <t>PMCB-2021-072</t>
  </si>
  <si>
    <t>Debilidad de conocimiento en la relevancia por parte de los supervisores y apoyos a la supervisión, de la causación de los hechos económicos que  faciliten el flujo de información de hechos económicos hacia el área contable y otras áreas</t>
  </si>
  <si>
    <t xml:space="preserve">Crear el Manual de Operaciones Contables en el que se indique que  los hechos económicos se deben causar durante el periodo en el cual ocurren
</t>
  </si>
  <si>
    <t>Creación del Manual de Operaciones Contables</t>
  </si>
  <si>
    <t>Manual de Operaciones Contables</t>
  </si>
  <si>
    <t>Se evidencia manual de politicas contables con fecha 03/01/2022</t>
  </si>
  <si>
    <t>Manual de Operaciones Contables en el que se indique que  los hechos económicos se deben causar durante el periodo en el cual ocurren</t>
  </si>
  <si>
    <t>El Manual de Operaciones Contables aportado como evidencia no estáoficializado ni publicado</t>
  </si>
  <si>
    <t>Oficina Asesora Jurídica-  STAF - STMEO</t>
  </si>
  <si>
    <t>PMCB-2021-073</t>
  </si>
  <si>
    <r>
      <t>Incluir dentro del manual de supervisión lineamiento frente a  "</t>
    </r>
    <r>
      <rPr>
        <i/>
        <sz val="10"/>
        <color rgb="FF000000"/>
        <rFont val="Arial"/>
        <family val="2"/>
      </rPr>
      <t>que  los hechos económicos se deben causar durante el periodo en el cual ocurren"</t>
    </r>
    <r>
      <rPr>
        <sz val="10"/>
        <color rgb="FF000000"/>
        <rFont val="Arial"/>
        <family val="2"/>
      </rPr>
      <t xml:space="preserve"> </t>
    </r>
  </si>
  <si>
    <t>Manual de supervisión con lineamiento de los hechos económicos</t>
  </si>
  <si>
    <t>Ejecuion de actividades</t>
  </si>
  <si>
    <t>No se observa de las evidencias avance en la acción</t>
  </si>
  <si>
    <t>Gestión Financiera / Oficina Asesora Jurídica</t>
  </si>
  <si>
    <t>Pasivos exigibles</t>
  </si>
  <si>
    <t>PMCB-2021-074</t>
  </si>
  <si>
    <t>Hallazgo administrativo por deficiente gestión en la depuración de pasivos exigibles al cierre de la vigencia fiscal 2020.</t>
  </si>
  <si>
    <t>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t>
  </si>
  <si>
    <t>Crear un instructivo para la liberación y/o reconocimiento y pago de pasivos exigibles</t>
  </si>
  <si>
    <t>Instructivo pasivos exigibles</t>
  </si>
  <si>
    <t>Instructivo creado</t>
  </si>
  <si>
    <t>" instructivo para la liberación y/o reconocimiento y pago de pasivos exigibles.
"</t>
  </si>
  <si>
    <t>* Se evidencia la creación del Instructivo para la depuración de pasivos exigibles - A-GFI-IN-011 con versión 1 y vigencia del 29 de abril del 2022.
* Es importante que el correo enviado desde MIPG informando de la oficialización del documento es una divulgación NO una socialización.
La socialización del documento se debe realizar desde el proceso.</t>
  </si>
  <si>
    <t>El Instructivo para la Depuración de Pasivos Exigibles, aportado com oevidencia, subsana el hallazgo y mitiga la probabilidad de materalización del riesgo</t>
  </si>
  <si>
    <t>PMCB-2021-075</t>
  </si>
  <si>
    <t>Realizar seguimiento bimestral a la ejecución de las reservas presupuestales</t>
  </si>
  <si>
    <t>Acta y/o memorando</t>
  </si>
  <si>
    <t>Número de seguimientos realizados / Número de seguimientos programados (4)*100</t>
  </si>
  <si>
    <t>"
 seguimiento bimestral a la ejecución de las reservas presupuestales"</t>
  </si>
  <si>
    <t>* Se evidencia dos seguimientos realizados por el área uno con fecha del 31 de enero del 2022 y el otro con fecha del 28 de marzo del 2022</t>
  </si>
  <si>
    <t>Quedan pendientes dos seguimientos por realizar</t>
  </si>
  <si>
    <t>Se aportan evidencias de dos seguimentos</t>
  </si>
  <si>
    <t>Oficina Asesora Jurídica/Gestión Financiera</t>
  </si>
  <si>
    <t>PMCB-2021-076</t>
  </si>
  <si>
    <t>Incluir en el Manual de buenas prácticas en Contratación los lineamientos para la liberación y/o reconocimiento y pago de pasivos exigibles</t>
  </si>
  <si>
    <t>Documento pasivos exigibles</t>
  </si>
  <si>
    <t>Documento creado</t>
  </si>
  <si>
    <t>* Se evidencia dentro del Manual de Buenas practicas en contratación - A-GCO-MA-003, en el numeral 5.3 Etapa Postcontratual los lineamientos para la liberación y/o reconocimiento y pago de pasivos exigibles.</t>
  </si>
  <si>
    <t>se evidencia cumplimiento de acción en manuel de buenas prácticas A-GCO-MA-003 version 2 de 25 de abril de 2022</t>
  </si>
  <si>
    <t>PMCB-2021-077</t>
  </si>
  <si>
    <t>Socializar el documento de buenas prácticas en Contratación con los lineamientos para la liberación y/o reconocimiento y pago de pasivos exigibles</t>
  </si>
  <si>
    <t>Socialización del documento de buenas prácticas en contratación</t>
  </si>
  <si>
    <t>* Se evidencia acta de reunión sobre la socialización del Manual de buenas practicas en contratación y linemiento sobre pasivos exigibles, realizada el 26 de abril del 2022</t>
  </si>
  <si>
    <t>se evidencia cumplimiento se reporta acta de fecha 29 de abril de 2022. acta A-GDO-FT-004 solicialización de buenas prácticas pasivos xigibles</t>
  </si>
  <si>
    <t xml:space="preserve">Gestion de desarrollo humano
Servicios administrativos
Gestion tecnologica y de la información
Gestion del desarrollo humano
</t>
  </si>
  <si>
    <t>Subdirección técnica administrativa y financiera
Subdirección técnica de desarrollo humano</t>
  </si>
  <si>
    <t>STAF
STDH</t>
  </si>
  <si>
    <t>Supervisor del contrato de dotación</t>
  </si>
  <si>
    <t>Carrera administrativa, bienestar social y capacitación</t>
  </si>
  <si>
    <t>PMCB-2021-078</t>
  </si>
  <si>
    <t>Hallazgo administrativo por incumplimiento de la fecha establecida en el Decreto 1978 de 1989 para la entrega de la primera y la segunda dotación de la vigencia 2021 a los funcionarios que desempeñan funciones administrativas o de conducción</t>
  </si>
  <si>
    <t xml:space="preserve">Porque la solicitud del inicio del proceso no se realizó oportunamente.  </t>
  </si>
  <si>
    <t>Radicar en enero  a la Oficina Asesora Jurídica el proceso de dotación año 2022, adjuntando memorando de solicitud que informe:
1.  Las fechas de entrega de cada una de las dotaciones.
2. Aclarando los tiempos que requiere el proceso una vez adjudicado, los cuales deben ser incluidos para que las fechas se puedan cumplir.
En caso que el proceso de dotación vigencia 2022 se realice en diferentes compras  la radicación sería:
1ra radicación: Enero
2da radicación: Mayo
3ra radicación: Septiembre</t>
  </si>
  <si>
    <t>Entrega oportuna de dotaciones</t>
  </si>
  <si>
    <t># De dotaciones entregadas oportunamente /  (3) dotaciones a entregar</t>
  </si>
  <si>
    <t>Registro A-GDH-FT- 036 "Entrega de dotación de Ley" firmada por los funcionarios</t>
  </si>
  <si>
    <t>03-01-2022:Se incluye formulacion al tablero de control</t>
  </si>
  <si>
    <t xml:space="preserve">Se verifica los soportes adjuntos, la cual se evidencia memorando a la Oficina Asesora Juridica solicitando información de fechas de entrega de dotación y tiempos mediante el memorando 2022IE1113 del 31 de enero de 2022, dandole alcance mediante el memorando 2022IE1165 del 3 de Febrero de 2022.
Se  evidencia primera entrega de dotación a los funcionarios mediante formato A-GDH-FT-036 diligenciado y firmado correctamente por los fucnionarios.
La actividad aun se encuentra en ejecución </t>
  </si>
  <si>
    <t>Pendiente segunda y tercera entrega de Dotación</t>
  </si>
  <si>
    <t>Se realizo la primera entrega formal de dotación para los funcionarios, soportado con la entrega el formato ""A-GDH-FT-036 ENTREGA DOTACIÓN"" con fecha del 30/04/2022; Análisis del indicador: Se realiza la primera entrega de dotación a personal administrativo y conductores de acuerdo a los tiempos legales establecidos por la Resolución 414 de 2014 "" Por la cual se dictan disposiciones para la entrega de dotación de los empleados públicos del IDIPRON"". (1/3)*100=33,33% de ejecución</t>
  </si>
  <si>
    <t>Responsable Área de Nómina</t>
  </si>
  <si>
    <t>Nomina y liquidaciones</t>
  </si>
  <si>
    <t>PMCB-2021-079</t>
  </si>
  <si>
    <t>Hallazgo administrativo, por diferencias entre los valores de ejecución en el Rubro Factores Salariales Especiales, pago de Prima Técnica, según los soportes de información suministrados por la entidad</t>
  </si>
  <si>
    <t>La información solicitada era muy extensa y no se realizó una verificación de lo enviado contra lo solicitado.</t>
  </si>
  <si>
    <t>Elaborar semestralmente informe sobre las variaciones de las primas técnicas.</t>
  </si>
  <si>
    <t>Informes de variación de primas técnicas</t>
  </si>
  <si>
    <t># De informes presentados/ (2) informes proyectados</t>
  </si>
  <si>
    <t>Memorandos</t>
  </si>
  <si>
    <t xml:space="preserve">Se verifica los soportes adjuntos, Se evidencia primer informe semestral a las variaciones de las primas Técnicas (julio a Diciembre del 2021) enviado al Subdirector, mediante correo electronico y adjunto a el archivo en mención el dia 4 de febrero de 2022
La actividad aun se encuentra en ejecución </t>
  </si>
  <si>
    <t>Pendiente segundo seguimiento semestral a las variaciones de las primas Técnicas.</t>
  </si>
  <si>
    <t>Avance de Actividades:
El 04/02/2022 se remitio mediante corrreo electrónico  a la Subdirección Técnica de Desarrollo Humano del IDIPRON, el primer informe semestral a las variaciones de las primas tecnicas, dicho informe se envío en archivo excel.
Análisis indicador: Se ejecuta el indicador en un 50% mediante el envío del primer informe semestral de variaciones de Prima Técnica al Subdirector. 1/2</t>
  </si>
  <si>
    <t>Servicios administrativos / Gestión Financiera (Contabilidad)</t>
  </si>
  <si>
    <t>PMCB-2021-080</t>
  </si>
  <si>
    <t>Hallazgo administrativo por la falta de coherencia en la información suministrada por el IDIPRON al Organismo de Control Fiscal, contenida tanto en el archivo de información general como en el archivo de información detallada; así como la no entrega de información adicional solicitada, referente a la ejecución del presupuesto para el Rubro de Servicios Públicos de Gobierno (Energía, acueducto y alcantarillado y aseo).</t>
  </si>
  <si>
    <t>Se manejan dos bases de datos, una base de datos es de ejecución y la otra de seguimiento a las facturas de servicios públicos.</t>
  </si>
  <si>
    <t>Realizar mesas de trabajo trimestralmente entre el proceso Servicios Administrativos y el área de contabilidad, para conciliar la información de las dos bases de datos de seguimiento a los servicios públicos.</t>
  </si>
  <si>
    <t>Conciliaciones de servicios públicos</t>
  </si>
  <si>
    <t>Mesas de trabajo realizadas / Mesas de trabajo programadas (4)*100</t>
  </si>
  <si>
    <t xml:space="preserve">Actas de reunión 
Registro de asistencia </t>
  </si>
  <si>
    <t>Se verifica los soportes y se evidencia:
Acta de reunión del 18 de abril del 2022 con el Proceso Servicios Administrativos y el de Contabilidad, la cual se realiza conciliación de la información de servicos publicos y posteriormente registro en Sysma, el soporte cuenta con lista de asistencia.
Actividad aun se encuentra en ejecución.</t>
  </si>
  <si>
    <t>Pendiente Tres (3) reuniones la cual tenga como fin la conciliación de la información con el area de contabilidad.</t>
  </si>
  <si>
    <t>Se evidencio que el dia 18 de abril de 2022, se realizo´reunión soportada con acta de reunión de revision trimestral servicios publicos 1er trimestre Cod. A-GDO-FT-004.
Analisis del indicador:   De cuatro reuniones se ha realizado solo una. 1/4: 25%</t>
  </si>
  <si>
    <t>Oficina Asesora Jurídica - Subdirección Técnica de Desarrollo Humano-bienestar y capacitaciones</t>
  </si>
  <si>
    <t>PMCB-2021-081</t>
  </si>
  <si>
    <t>Hallazgo administrativo por faltas al Artículo 2.2.1.2.1.4.1. del Decreto 1082 de 2015, en la suscripción del contrato 1033 de 2021</t>
  </si>
  <si>
    <t>Porque el artículo 2.2.1.2.1.4.9 del Decreto 1082 de 2015 establece que el acto administrativo no es necesario cuando el contrato a celebrar es de prestación de servicios profesionales y de apoyo a la gestión y este argumento no es válido para la Contraloría.</t>
  </si>
  <si>
    <t>Elaborar una mesa de trabajo Técnica y Jurídica  liderada por la Oficina Asesora Jurídica, para determinar la modalidad de contratación de cara a la Ley de garantías y a las necesidades propias del Área.</t>
  </si>
  <si>
    <t>Mesa de Trabajo</t>
  </si>
  <si>
    <t xml:space="preserve">Una mesa de trabajo técnica y jurídica </t>
  </si>
  <si>
    <t>Listado de asistencia A-GDH-FT-010 y Acta A-GDO-FT-004</t>
  </si>
  <si>
    <t>* Se evidencia acta de reunión sobre Definición modalidad de contratación vigencia 2022 para Plan de mejoramiento Bienestar e incentivos, realizada el 9 de febrero del 2022</t>
  </si>
  <si>
    <t>Se observo que el dia 9 de febrero de 2022, se realizo mea de trabajo para la definición modalidad de contratación 2022, para plan de mejormiento bienestar e incentivos y PIC, soportado con acta de reunión A-GDO-FT-004.
Analisis del indicador: 1/1 : 100%</t>
  </si>
  <si>
    <t xml:space="preserve">Responsable Área de Bienestar </t>
  </si>
  <si>
    <t>PMCB-2021-082</t>
  </si>
  <si>
    <t>Hallazgo administrativo por fallas en los estudios previos artículo 2.2.1.1.1.6.1. del decreto 1082 de 2015 y manual de supervisión e interventoría de la entidad.</t>
  </si>
  <si>
    <t>Porque el Plan de Bienestar contempla actividades con costo que al momento de ser cotizadas en el mercado, se reciben diferentes propuestas de ejecución contempladas a nivel global.</t>
  </si>
  <si>
    <t>Al momento de adelantar las cotizaciones, solicitar que se discriminen los precios requeridos para la ejecución de la actividad con costo contemplados en el Plan de Bienestar e Incentivos.</t>
  </si>
  <si>
    <t>Cotizaciones detalladas</t>
  </si>
  <si>
    <t># De cotizaciones en las que se discriminan los precios en las actividades con costo de bienestar/Total de cotizaciones recibidas de las actividades con costo de bienestar</t>
  </si>
  <si>
    <t xml:space="preserve">Requerimiento de cotizaciones
Cotizaciones recibidas </t>
  </si>
  <si>
    <t xml:space="preserve">Se verifica los soportes adjuntos, Se evidencia tres cotizaciones las cuales discriminan los costos o precios de las actividades del plan de Bienestar e Incentivos de las cajas de compensación Cafam, Compensar y Colsubsidio.
Se evidencia correos de solicitud y envio de contizaciones.
Se evidencia que cumple con la actividad propuesta
</t>
  </si>
  <si>
    <t>Se observa que el dia 7 de febrero de 2022, se enviaron tres correos solicitando corización detallada con catidades y especificaciones para el plan de bienestar e incentivos 2022, a las cajas de compensacion CAFAM, COLSUBISIDO Y COMPENSAR, asi mismo, se tiene soporte de las respuestas de las cajas de compensación.
Analisis del indicador: # De cotizaciones en las que se discriminan los precios en las actividades con costo de bienestar/Total de cotizaciones recibidas de las actividades con costo de bienestar, 3/3. Se observa que el indicador esta mal formulado debe invertirse el numerador por el denominador para que la ponderación de un correcto resutado aqui coincidio porque se recibiron la 3 corizaciones requeridas, pero si solo hubieran llegado 2 el indicador seria 3/2: 150%. lo que seria incorrecto, verificar formulación de indicadores</t>
  </si>
  <si>
    <t>Servicios administrativos / Oficina Asesora Jurídica</t>
  </si>
  <si>
    <t>PMCB-2021-083</t>
  </si>
  <si>
    <t>3.2.8</t>
  </si>
  <si>
    <t>Hallazgo administrativo por falta al principio de planeación en el contrato 1494 de 2021</t>
  </si>
  <si>
    <t>En la planeación inicial de la suscripción de los convenios, no se tuvieron en cuenta los consumos históricos para el alcance de los nuevos procesos contractuales.</t>
  </si>
  <si>
    <t>Capacitar a los supervisores y/o apoyos a la supervisión del proceso Servicios Administrativos, respecto al Principio de Planeación que permita tener en cuenta los consumos históricos para el alcance de los nuevos procesos contractuales.</t>
  </si>
  <si>
    <t>Se observo que el dia 25 de marzo de 2022, se realizo capacitación en principio de planeación de contratación.
Analisis del indicador: 1/1 : 100%</t>
  </si>
  <si>
    <t>PMCB-2021-084</t>
  </si>
  <si>
    <t xml:space="preserve">Hallazgo administrativo por faltas al Artículo 2.2.1.2.1.4.1. del decreto 1082 de 2015, faltas al manual de supervisión e interventoría de la entidad. </t>
  </si>
  <si>
    <t>Una mesa de trabajo técnica y jurídica</t>
  </si>
  <si>
    <t>Se evidencia que el dia 9 de febrero de 2022, soportada con acta de reunión sobre Definición modalidad de contratación vigencia 2022 para Plan de mejoramiento Bienestar e incentivos.
Analisis del indicador.. realizada la capacitación 1/1: 100%</t>
  </si>
  <si>
    <t>STAF- Area sistemas
OAP - MIPG</t>
  </si>
  <si>
    <t>PMVD-2021-001</t>
  </si>
  <si>
    <t>5.8</t>
  </si>
  <si>
    <t>Seguimiento a la meta del Sector Gestión Pública</t>
  </si>
  <si>
    <t>Monitorear y evaluar la exposición al riesgo relacionadas con tecnología nueva y emergente,
por parte de los cargos que lideran de manera transversal temas estratégicos de gestión (tales como jefe de planeación, financiero, contratación, TI, servicio al ciudadano y líderes de otros sistemas de gestión.</t>
  </si>
  <si>
    <t>La entidad no había identificado por separado los riesgos de seguridad digital</t>
  </si>
  <si>
    <t>Definir la metodología para la identificación de los riesgos de seguridad digital</t>
  </si>
  <si>
    <t>Metodología identificación de  riesgos de seguridad digital</t>
  </si>
  <si>
    <t>Metodología para la identificación de los riesgos de seguridad digital realizada / Metodología para la identificación de los riesgos de seguridad digital programada (1)*100</t>
  </si>
  <si>
    <t>Metodología para la identificación de los riesgos de seguridad digital</t>
  </si>
  <si>
    <t>Actividad finaliza en junio de 2022, se encuentra en estado de ejecución</t>
  </si>
  <si>
    <t xml:space="preserve">Se evidencia la existencia del manual para la administración del riesgo en su versión 6, el cuál contempla la tecnologia y su seguridad dentro de los factores de riesgo y establece lineamientos para la administración de los riesgos de seguridad.
</t>
  </si>
  <si>
    <t>GESTION DOCUMENTAL</t>
  </si>
  <si>
    <t>PMVD-2021-002</t>
  </si>
  <si>
    <t>Seguimiento a la meta del Sector Gestión Pública)</t>
  </si>
  <si>
    <t>Realizar el monitoreo y control (con equipos de medición) de las condiciones ambientales, en los sitios donde se conservan los soportes físicos de la gestión de la entidad.</t>
  </si>
  <si>
    <t>No se efectuaba control de las condiciones ambientales de los sitios donde se conservan los soportes físicos de la gestión de la entidad.</t>
  </si>
  <si>
    <t>Realizar reporte mensual de los sistemas de monitoreo y control de las condiciones ambientales de los sitios donde se conserva la documentación de la entidad</t>
  </si>
  <si>
    <t>Reporte de los sistemas de monitoreo y control</t>
  </si>
  <si>
    <t>Reportes de los sistemas de monitoreo y control realizados / Reportes de los sistemas de monitoreo y control programados (12)*100</t>
  </si>
  <si>
    <t xml:space="preserve">Reporte de los sistemas de monitoreo y control </t>
  </si>
  <si>
    <t>Se observa evidencia de los reportes realizados para los meses de febrero, marzo y abril</t>
  </si>
  <si>
    <t>Aportar evidencias de los reportes mensuales de los sistemas de monitoreo y control de las condiciones ambientales de los sitios donde se conserva la documentación de la entidad correspondientes a los mess siguientes.</t>
  </si>
  <si>
    <t>PMVD-2021-003</t>
  </si>
  <si>
    <t xml:space="preserve">Realizar la socialización de la metodología para la identificación de riesgos de seguridad digital </t>
  </si>
  <si>
    <t>Metodología socializada</t>
  </si>
  <si>
    <t>Socialización de metodología realizada / Socialización de metodología programada (1)*100</t>
  </si>
  <si>
    <t xml:space="preserve">Correo electrónico de socialización  de la metodología para la identificación de riesgos de seguridad digital </t>
  </si>
  <si>
    <t>Según lo reportado, aún no se ha realizado la socialización del documento.</t>
  </si>
  <si>
    <t>Pendiente ejecutar la acción planteada</t>
  </si>
  <si>
    <t>PMVD-2021-004</t>
  </si>
  <si>
    <t>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t>
  </si>
  <si>
    <t xml:space="preserve">Se evidencia la existencia del manual para la administración del riesgo en su versión 6, el cuál contempla la tecnologia y su seguridad dentro de los factores de riesgo y establece lineamientos para la administración de los riesgos de seguridad.
</t>
  </si>
  <si>
    <t>PMVD-2021-005</t>
  </si>
  <si>
    <t>OAP - MIPG</t>
  </si>
  <si>
    <t>PMVD-2021-006</t>
  </si>
  <si>
    <t>Monitorear desde le CICCI, el estado de los riesgos aceptados (apetito por el riesgo), con el fin de identificar cambios sustantivos que afecten el funcionamiento de la entidad.</t>
  </si>
  <si>
    <t>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t>
  </si>
  <si>
    <t>Realizar la implementación de la metodologa para la administración del riesgo  y realizar la presentación de los resultados al CICCI luego de los seguimientos realizados.</t>
  </si>
  <si>
    <t>Presentación de resultados al CICCI</t>
  </si>
  <si>
    <t xml:space="preserve">Numero de presentaciones al CICCI realizadas / 2 presentaciones de resultados del seguimiento a riesgos al CICCI </t>
  </si>
  <si>
    <t>2 actas de reunion del CICCI con la presentación realizada.</t>
  </si>
  <si>
    <t>Se evidencia la formulacion de los mapas de riesgo de corrupción</t>
  </si>
  <si>
    <t>Formular los mapas de riesgo de gestión de los procesos</t>
  </si>
  <si>
    <t>Falta realizar la formulacion del  mapa de riesgos de gestion y sus correspondientes seguimientos , asi como la presentación de los resultados al CICCI luego de los seguimientos realizados.</t>
  </si>
  <si>
    <t xml:space="preserve">Actividad No. 1. Si bien se adjunta acta de reunión con el grupo de SST, el documento no evidencia que se haya desarrollado el tema especifico que era la definición de las necesidades de la señalética.  Se recomienda al proceso que en proximas ocasiones en las actas ese deje explícito el desarrollo  del tema objeto del hallazgo.
Actividad No. 2 No obstante lo anterior, se evidencia la adquisición e  instalacion de la señaletica en los diferentes puntos de la entidad que incluyen los puntos de atención a la ciudadanía </t>
  </si>
  <si>
    <t>PMVD-2021-007</t>
  </si>
  <si>
    <t>Realizar seguimiento a los indicadores de gestión y utilizar los resultados para llevar a cabo mejoras a los procesos y procedimientos de la entidad. </t>
  </si>
  <si>
    <t xml:space="preserve">Falta de formulación e implementación de una metodología que establezca los lineamientos frente a la formulación, medición y seguimiento a los indicadores de gestión del IDIPRON </t>
  </si>
  <si>
    <t>Se evidencia la implementación de la metodología, el monitoreo de los mapas de riesgo y su seguimiento.</t>
  </si>
  <si>
    <t>Presentación de los resultados al CICCI</t>
  </si>
  <si>
    <t>PMVD-2021-008</t>
  </si>
  <si>
    <t>Fomentar la generación de acciones para apoyar la segunda línea de defensa frente al seguimiento del riesgo, por parte del CICCI.</t>
  </si>
  <si>
    <t>PMVD-2021-009</t>
  </si>
  <si>
    <t>Aumentar los mecanismos y controles para evitar la materialización de posibles riesgos de corrupción, mediante las acciones de racionalización de trámites y de otros procedimientos administrativos implementados por la entidad.</t>
  </si>
  <si>
    <t>PMVD-2021-010</t>
  </si>
  <si>
    <t>Incluir el propósito del control y el manejo de las desviaciones del control en los controles definidos por la entidad para mitigar los riesgos de corrupción.</t>
  </si>
  <si>
    <t>GESTIÓN CONTRACTUAL-Oficina de Comunicaciones</t>
  </si>
  <si>
    <t>PMVD-2021-011</t>
  </si>
  <si>
    <t>Establecer posibles actos de corrupción en el Instituto Distrital para la Protección de la Niñez y la Juventud-IDIPRON.</t>
  </si>
  <si>
    <t>1.	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t>
  </si>
  <si>
    <t>No hay claridad en los lineamientos. 
No se socializan los tiempos para subir la documentación a SECOP II.</t>
  </si>
  <si>
    <t>Dar línea a través del envio bimestral (agosto - octubre y diciembre) de medios visuales a todo el IDIPRON haciendo referencia a la actualización del expediente virtual en el SECOP II.</t>
  </si>
  <si>
    <t xml:space="preserve">No. envíos realizados/ 3 envíos programados </t>
  </si>
  <si>
    <t>3 envíos de medio audiovisual a todos los correos institucionales del Instituto.</t>
  </si>
  <si>
    <t>No se encuentran evidencias que permitan establecer el envío de medios audiovisuales al todo el IDIPRON, haciendo referencia a la actualización del expediente virtual en el SECOP II.</t>
  </si>
  <si>
    <t xml:space="preserve">* Se evidencia el envio por correo electronico de la pieza comunicativa "Paso a paso de cómo cargar información del contrato en SECOP II" en las siguiente fechas:
- 13/10/2022
- 17/11/2022 
- 10/12/2022 </t>
  </si>
  <si>
    <t>PMVD-2021-012</t>
  </si>
  <si>
    <t>Diseñar un instrumento de comunicación didáctica donde se de claridad a los contratistas del cómo cargar el informe con sus respetivos soportes en el SECOP II y divulgarlo de manera trimestral vía correo electrónico y página Web institucional.</t>
  </si>
  <si>
    <t>1 Instrumento de comunicación didáctica divulgado a todos los correos institucionales del Instituto y en la página Web del Instituto.</t>
  </si>
  <si>
    <t>No se encuetran evidencias que permitan establecer cumplimiento de la accion por ende no hay claridad en los lineamientos, ni observa  socialización de los tiempos para subir la documentación a SECOP II.</t>
  </si>
  <si>
    <t>GESTIÓN CONTRACTUAL</t>
  </si>
  <si>
    <t>PMVD-2021-013</t>
  </si>
  <si>
    <t>"2.	Establecer puntos de control para la verificación de la publicación de los informes de ejecución de los contratos que suscriba el instituto."</t>
  </si>
  <si>
    <t xml:space="preserve">Los contratistas omiten el cargue de los informes de ejecución mensual de los contratos de SECOP II </t>
  </si>
  <si>
    <t xml:space="preserve">Expedir memorando dirigido a los Supervisores y Apoyos a la supervisión donde se indique que es requisito para la aprobación de la respectiva cuenta de cobro que el informe del periodo anterior se encuentre debidamente publicado en el SECOP II en la sección de ejecución. </t>
  </si>
  <si>
    <t>1 Memorando elaborado y divulgado</t>
  </si>
  <si>
    <t>1 Memorando o circular</t>
  </si>
  <si>
    <t>Se observa en las evidencias que no hay sustento documental que permita identificar la expdición del 1 memorando dirigido a suervisores para efectos de cumplir con la presente acción</t>
  </si>
  <si>
    <t xml:space="preserve">* Se evidencia el envio del memorando con fecha del 2 de noviembre del 2021 </t>
  </si>
  <si>
    <t>Resoluciones de fijación de honorarios</t>
  </si>
  <si>
    <t>PMVD-2021-015</t>
  </si>
  <si>
    <t xml:space="preserve">"3.	Instruir a los servidores públicos y contratistas responsables de la revisión de los documentos precontractuales para que den aplicación estricta a las resoluciones de fijación de honorarios profesionales, para que se apliquen en su integridad cada de los requisitos o cuando sea necesario invocar las excepciones que existen en la misma."
</t>
  </si>
  <si>
    <t xml:space="preserve">La resolución esta redactada con un lenguaje que da lugar a la ambigüedad_  En la resolución 025 de 2020 resolución, parágrafo 2 se menciona que los honorarios se aplican  como referencia. Información aclaratoria frente a la interpretación correcta que se debe hacer.
</t>
  </si>
  <si>
    <t>Publicar cápsulas de información aclarando la interpretación correcta de la resolucion de honorarios.</t>
  </si>
  <si>
    <t>Capsula de información/ 3 envíos realizados</t>
  </si>
  <si>
    <t xml:space="preserve">1 cápsula de información bimestral divulgada </t>
  </si>
  <si>
    <t>No se encontró evidencia de Publicación de cápsulas de información aclarando la interpretación correcta de la resolucion de honorarios.</t>
  </si>
  <si>
    <t>* Se evidencia las piezas counicativas sobre la resolución de honorarios con fecha del:
- 21 de abril del 2022
- 27 de abril del 2022
- 4 de mayo del 2022</t>
  </si>
  <si>
    <t>PMVD-2021-016</t>
  </si>
  <si>
    <t>4. Impartir instrucciones a los centros de gestión para que al momento de iniciar los procesos de contratación de personal se verifique con estricto cumplimiento a las normas vigentes, la revisión y verificación de los documentos soporte de los futuros contratistas</t>
  </si>
  <si>
    <t>Faltan más puntos de control para la verificación de documentos</t>
  </si>
  <si>
    <t>Revisión de manera aleatoria del 10% de los expedientes contractuales de los contratos  de prestación de servicios suscritos por la entidad para el primer semestre de 2022</t>
  </si>
  <si>
    <t>(Numero de expedientes revisados de contratos de prestación de servicios suscritos en el primer semestre de 2022/Numero de expedientes  de contratos de prestación de servicios suscritos en el primer semestre de 2022)*100</t>
  </si>
  <si>
    <t>Revisar de manera aleatoria del 10% de los expedientes contractuales de los contratos  de prestación de servicios suscritos por la entidad para el primer semestre de 2022</t>
  </si>
  <si>
    <t>* Verificando la matriz que adjunta el proceso esta cuenta con 56 contrattos de los cuales de realializo la validación a 18 contratos, lo que equivale un 32,1%</t>
  </si>
  <si>
    <t>5. Establecer puntos de control previos a la contratación para verificación de las revisiones efectuadas por los centros de gestión a los documentos contractuales.</t>
  </si>
  <si>
    <t>Los documentos de los contratistas vienen con falencias.</t>
  </si>
  <si>
    <t>Revisión por parte del Grupo Precontractual de los documentos y reportar las novedades (observaciones, devoluciones) que se encuentren en la documentación del futuro contratista aportada por cada Proyecto de Inversión.</t>
  </si>
  <si>
    <t>Contratos revisados/ contratos allegados al área precontratuales</t>
  </si>
  <si>
    <t>100% de los contratos</t>
  </si>
  <si>
    <t>No se hallaron evidencias que comprueben la realización de la actividad</t>
  </si>
  <si>
    <t>Mantenimiento de Bienes - Atención a la Ciudadanía</t>
  </si>
  <si>
    <t>Acondicionamiento para personas con discapacidad</t>
  </si>
  <si>
    <t>INFORME EVALUACIÓN DE ACCESIBILIDAD DEL PUNTO DE SERVICIO A LACIUDADANÍA DEL INSTITUTO DISTRITAL PARA LA PROTECCIÓN DE LA NIÑEZ Y LA JUVENTUD - IDIPRON</t>
  </si>
  <si>
    <t>No existen zonas destinadas para la ubicación de personas  usuarias de silla de ruedas, la espera se realiza sobre circulaciones o independiente al área general de la sala, siendo no accesible.</t>
  </si>
  <si>
    <t xml:space="preserve">No existen puntos de atención a la ciudadanía </t>
  </si>
  <si>
    <t xml:space="preserve">Establecer zonas de ubicación de personas usuarias de silla de ruedas en el punto principal de atención a la ciudadanía en la Calle 61, en la calle 15 y Distrito joven. </t>
  </si>
  <si>
    <t>"Se Evidencia que la actividad se encuentra vencida
Se verifica los soportes adjuntos en donde se evidencia registro fotografico de mobiliarioa de adecuación en los punto principal de atención a la ciudadanía en la Calle 61, en la calle 15 y Distrito joven. 
Se solicia a la OCI el cierre preliminar del Hallazgo, ya que se evidencia que cumple con la actividad propuesta. "</t>
  </si>
  <si>
    <t>NO existe información para verificar el avance de la acción</t>
  </si>
  <si>
    <t>Mantenimiento de Bienes - Seguridad y Salud en el Trabajo</t>
  </si>
  <si>
    <t>Acondicionamiento   espacios físicos de acceso al ciudadano</t>
  </si>
  <si>
    <t>En algunas dependencias, el ancho de las circulaciones es inadecuado, porque se presentan obstáculos y en otros espacios porque el ancho de libre de paso es de 50 cm.</t>
  </si>
  <si>
    <t>Poco espacio para la circulación entre dependencias en  el punto de atención de atención a la ciudadanía</t>
  </si>
  <si>
    <t>1. Realizar un diagnóstico de las condiciones actuales de accesibilidad y circulación de la sede administrativa calle 63.
2. Realizar una propuesta de las condiciones de accesibilidad requeridas para la sede administrativa calle 63. 
3. Socializar la propuesta de las condiciones de accesibilidad requeridas para la sede administrativa calle 63.</t>
  </si>
  <si>
    <t>Se Evidencia que la actividad se encuentra vencida
Se revisan los soportes de adjuntos y se evidencia correo enviado desde la STAF solicitando información sobre el hallazgo a la Subdireeción de Métodos 
La actividad aun se encuentra en ejecución.</t>
  </si>
  <si>
    <t xml:space="preserve">NO existe información para verificar el avance de la actividad </t>
  </si>
  <si>
    <t>Las circulaciones no cuentan con un ancho de paso adecuado. No se garantizan zonas donde se puedan realizar giros y maniobras por parte de las personas con discapacidad física.</t>
  </si>
  <si>
    <t>Poco espacio para la circulación entre dependencias en la sede de la calle 63</t>
  </si>
  <si>
    <t>Se Evidencia que la actividad se encuentra vencida
Se verifica los soportes adjuntos en donde se evidencia acta de reunión en donde se realiza un diagnostico de las condiciones actuales de accesibilidad, asi mismo se realiza propuesta de requerimientos de calle 63 dando cumplimiento a la accesibilidad y circulación.
Se solicia a la OCI el cierre preliminar del Hallazgo, ya que se evidencia que cumple con la actividad propuesta. 
Mediante acta se socializa a las partes que intervienen entre seguridad y salud en el trabajo y mantenimiento de bienes  
Se solicia a la OCI el cierre preliminar del Hallazgo, ya que se evidencia que cumple con la actividad propuesta.</t>
  </si>
  <si>
    <t>Atención a la Ciudadanía - Seguridad y Salud en el Trabajo</t>
  </si>
  <si>
    <t>No cuenta con una señalética accesible, ya que el material es reflectivo y la información no se encuentra de manera audible y visual (en sistema braille, lengua de señas, macro carácter y alto relieve).</t>
  </si>
  <si>
    <t xml:space="preserve">La señalética existente en la entidad no es accesible </t>
  </si>
  <si>
    <t xml:space="preserve">1. Realizar una  mesa de trabajo con el Área de Seguridad y Salud en el Trabajo para identificar conjuntamente las necesidades de señalética en los puntos de atención a la ciudadanía. 
2. Realizar la instalación de la señalética accesible en los puntos de atención a la ciudadanía, de acuerdo con las necesidades identificadas y lo señalado en el norma NTC 6047. </t>
  </si>
  <si>
    <t>Se evidencia correo electronico de informe de avance  del proceso contractual</t>
  </si>
  <si>
    <t xml:space="preserve">Acta de reunion de coordinacion de mesa de trabajo con el Área de Seguridad y Salud en el Trabajo para identificar conjuntamente las necesidades de señalética en los puntos de atención a la ciudadanía
Registro fotografico de la instalación de la señalética accesible en los puntos de atención a la ciudadanía
</t>
  </si>
  <si>
    <t xml:space="preserve">NO existe información que permita  verificar el avance de la actividad </t>
  </si>
  <si>
    <t xml:space="preserve">ATENCION A LA CIUDADANÍA </t>
  </si>
  <si>
    <t xml:space="preserve">Quejas, reclamos, sugerencias y solicitudes </t>
  </si>
  <si>
    <t>PMAI-2021-002</t>
  </si>
  <si>
    <t xml:space="preserve">AUDITORÍA DE SEGUIMIENTO AL PROCESO ATENCIÓN AL CIUDADANO VIGENCIA 1 DE ENERO 2020 AL 30 DE JUNIO DE 2020 </t>
  </si>
  <si>
    <r>
      <rPr>
        <b/>
        <sz val="10"/>
        <rFont val="Arial"/>
        <family val="2"/>
      </rPr>
      <t>OBSERVACIÓN:</t>
    </r>
    <r>
      <rPr>
        <sz val="10"/>
        <rFont val="Arial"/>
        <family val="2"/>
      </rPr>
      <t xml:space="preserve"> Se evidenció 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esto porque se evidenció respuesta fuera de términos durante la vigencia auditada. Cómo se puede evidenciar en el punto 15.1.2 Requerimientos Fuera de Términos.</t>
    </r>
  </si>
  <si>
    <t xml:space="preserve">La respuesta de las peticiones ciudadanas está acargo de cada depedencia. Por tal razón, atención a la ciudadanía no puede garantizar el cierre oportuno de las peticiones ciudadanas.  </t>
  </si>
  <si>
    <t>Atención a la ciudadanía enviará de forma mensual al área de control interno disciplinario la información de las dependencias que cerras por fuera de términos. Así mismo realizará capacitaciones al personal administrativo sobre los términos para dar respuestas según la ley 1755 y las implicaciones según el código único disciplinario.</t>
  </si>
  <si>
    <t xml:space="preserve">De acuerdo con los soportes suministrados por el proceso, se evidencia un cumplimiento del 100%, en las actividades propuestas. </t>
  </si>
  <si>
    <t xml:space="preserve">N/A </t>
  </si>
  <si>
    <t>La acción esta repetida es igual a la acción asociada con el cód. PMAI-2020017</t>
  </si>
  <si>
    <t>En el primer seguimiento se reporta por parte de la OAP: De acuerdo con los soportes suministrados por el proceso, se evidencia un cumplimiento del 100%, en las actividades propuestas.</t>
  </si>
  <si>
    <t>carpetas primer seguimiento</t>
  </si>
  <si>
    <t>Verificadas las evidencias no se observa que se integren documentos que den cuenta del envio de forma mensual al área de control interno disciplinario de la información de las dependencias de la entidad para identificar peticiones que se resuelven  por fuera de términos. No hay eviedncia de capacitaciones al personal administrativo sobre los términos para dar respuestas según la ley 1755 y las implicaciones según el código único disciplinario.</t>
  </si>
  <si>
    <t xml:space="preserve">Actividad No 1.   Se evidencia que el proceso ha venido realizando el envío de los correos electrónicos al proceso de Control Interno Disciplinario. El proceso ha formalizado esta actividad como uno de los  controles de su mapa de riesgos.                                                                                                                                                                                                                                
Actividad No. 2 Se evidencia que se realizaron las capacitaciones sobre Bogotá Te Escucha </t>
  </si>
  <si>
    <t>revisadas las evidencias se observa que el proceso envió a la Oficina de Control interno Disciplinario el reporte corresponidente a derechos de petición respondidos fuera de términos, mas sin embargo no hay evidencias referidas a capacitaciones en lo que se refiere a cumplimientos de términos en el marco de ley 1755/2015</t>
  </si>
  <si>
    <t>Navis Alberto Florez León</t>
  </si>
  <si>
    <t>SALUD OCUPACIONAL
INFRAESTRUCTURA
ATENCION A LA CIUDADANÍA</t>
  </si>
  <si>
    <t>PMAI-2021-003</t>
  </si>
  <si>
    <r>
      <rPr>
        <b/>
        <sz val="10"/>
        <rFont val="Arial"/>
        <family val="2"/>
      </rPr>
      <t>HALLAZGO:</t>
    </r>
    <r>
      <rPr>
        <sz val="10"/>
        <rFont val="Arial"/>
        <family val="2"/>
      </rPr>
      <t xml:space="preserve">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t>
    </r>
  </si>
  <si>
    <t xml:space="preserve">Se observan avances en cuanto a los ajustes razonables que se deben implementar en la entidad. Sin embargo no existe la señalización que establece la norma. </t>
  </si>
  <si>
    <t xml:space="preserve">Teniendo en cuenta que es un hallazgo que implica a más dependencias se realizarán mesas de trabajo con el area de salud ocupacional e infraestructura para la formulación de un plan de trabajo y adquisición e instalación  de la señalización necesaria en los puntos de atención de la entidad. </t>
  </si>
  <si>
    <t xml:space="preserve"> Teniendo en cuenta que los productos de la actividad son un plan de trabajo, la adquisición e instalación de la señalización necesaria en los puntos de atención de la entidad, el avance reportado no evidencia progreso en la actividad planteada.         
En el acta se definen unos compromisos, pero no un Plan de Trabajo, donde se establezcan fechas y responsables para la adquisición e instalación de señalización en todos los puntos de atención al ciudadano y no solo en la sede de la calle 63, como lo mencionan. se revisan soportes, los cuales estan acorde con lo registrado.                                                              Nota: Es importante señalar que la fecha final de la actividad es el 30/06/2021.          </t>
  </si>
  <si>
    <t>Formulación de un plan de trabajo y adquisición e instalación  de la señalización necesaria en los puntos de atención de la entidad. (Desarrollo Humano)</t>
  </si>
  <si>
    <t>La acción se encuentra vencida. No se observan avances de esta.</t>
  </si>
  <si>
    <t>"Se evidencia que la actividad se encuentra vencida.
Se verifica el los soportes adjuntos la cual se evidencia designación de supervisión de la adquisición de la señalitica para sedes de la entidad
La actividad aun se encuentra en ejecución"</t>
  </si>
  <si>
    <t>Pendiente instalación de la Señalitica en las diferentes sedes de la entidad</t>
  </si>
  <si>
    <t>Revisado archivo de evidencias se observa que no hay elementos que permitan establecer que se realizaron las mesas de trabajo con el area de salud ocupacional e infraestructura para la formulación de un plan de trabajo y la adquisición e instalación  de la señalización necesaria en los puntos de atención de la entidad.</t>
  </si>
  <si>
    <t xml:space="preserve">Se evidencia que la actividad se encuentra vencida.
Se verifica los soportes adjuntos, Se evidencia Acta de entrega a la OAP de las 177 señales con lenguaje inclusivo con fecha de 30 de marzo de 2022, para su instalación, sin embargo no se evidencia adjunto el plan de trabajo y adquisición e instalación de la señalización necesaria en los puntos de atención de la entidad, como lo refiere en la actividad formulada
</t>
  </si>
  <si>
    <t>Plan de trabajo y adquisición e instalación  de la señalización necesaria en los puntos de atención de la entidad. (Desarrollo Humano)</t>
  </si>
  <si>
    <t xml:space="preserve">Subdirección Técnica de Metodos Educativos y Operativa.-STMEO  
Oficina Asesora de Planeación.  </t>
  </si>
  <si>
    <t>PMAI-2021-004</t>
  </si>
  <si>
    <t>AUDITORÍA DE GESTIÓN AL PROCESO RESTITUCIÓN DE DERECHOS, 2017. HALLAZGOS Y ACCIONES DE MEJORA, INCORPORADAS PARA VERIFICACIÓN EN AUDITORÍA DE GESTIÓN AL PROCESO MISIONAL, 2019.</t>
  </si>
  <si>
    <t xml:space="preserve">9.9.2 Indicadores de Gestión  : 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y el numeral 5.4 Mecanismos de Medición y Seguimiento de la NTD: SIG 001:2011.   </t>
  </si>
  <si>
    <t xml:space="preserve">Para la vigencia 2020  se trabajo desde la STMEO en  la reformulación de los Indicadores de gestión, y se realizarón dos mediciones, no se ha formalizado el documento para su oficialización. </t>
  </si>
  <si>
    <t xml:space="preserve">Formalizar  e implementar a través documento en el SIGID los indicadores de gestión de las áreas de derecho  y contextos pedagogicos   </t>
  </si>
  <si>
    <t>12-09-2021: Se actualiza tablero de control , se incluye hallazgo nuevo</t>
  </si>
  <si>
    <t>No se observan evidencias</t>
  </si>
  <si>
    <t xml:space="preserve"> NO SE REPORTA AVANCE NI EVIDENCIAS</t>
  </si>
  <si>
    <t>Se realiza implementación y resultados en los informes de gestión, la oficialización de dichos indicadores queda anclada a la caracterización del proceso, la cual se encuentra oficializada.</t>
  </si>
  <si>
    <t xml:space="preserve">Caracterización oficializada, hoja de vida de indicadores codificada </t>
  </si>
  <si>
    <t>Subdirección de Métodos - Área Educación</t>
  </si>
  <si>
    <t xml:space="preserve"> Educación</t>
  </si>
  <si>
    <t>PMAI-2021-005</t>
  </si>
  <si>
    <t>Los procedimientos que se evaluaron para las tres Áreas de Derecho presentan debilidades o ausencia de identificación de puntos de control y mecanismos de verificación en actividades de revisión y/o toma de decisiones, o tienen puntos de control sin enunciar cuál es la fuente de información con la que se hace la verificación o análisis. El no contar con puntos de control adecuados compromete a los procesos a riesgos en su gestión afectando así el desempeño de la Institución. Por lo anterior, se está incumpliendo el Manual de Elaboración y Control de Documentos E-MEJ-MA-002”, numeral 10.1, que refiere la importancia de la materialización de los controles en los procedimientos.</t>
  </si>
  <si>
    <t xml:space="preserve">Para el momento en cual fueron creados los documentos no se tuevieron en cueta los aspectos relacionados en la observación </t>
  </si>
  <si>
    <t>Ajsutar por parte del los líderes   de los componentes de las áreas de Sociolegal, Salud  y psicosocial   los procedimientos  e instructivos para inlcuir los puntos de control.</t>
  </si>
  <si>
    <t>Se verifica la actualización y oficialización de puntos de control en procedimientos e instructivos.</t>
  </si>
  <si>
    <t xml:space="preserve">Subdirección Técnica de Metodos Educativos y Operativa.-STMEO 
Líder área de Salud    </t>
  </si>
  <si>
    <t>PMAI-2021-006</t>
  </si>
  <si>
    <t>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t>
  </si>
  <si>
    <t xml:space="preserve">El personal  que atiende los turnos de la noche en los internados no tiene capacitación para atender conductas relacionadas con la asistencia de Primeros Auxilios. </t>
  </si>
  <si>
    <t xml:space="preserve">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t>
  </si>
  <si>
    <t>20-12-2021: Se incluye formulacion al tablero de contro
No se evidencian soportes de avance en la acción. Vencimiento a noviembre de 2021l</t>
  </si>
  <si>
    <t>Se verifica la gestión e implementación de capacitaciones al personal de enfermería.</t>
  </si>
  <si>
    <t xml:space="preserve">Subdirección Técnica de Metodos Educativos y Operativa.-STMEO 
Líder área de Salud     </t>
  </si>
  <si>
    <t>PMAI-2021-007</t>
  </si>
  <si>
    <t>Falta claridad en el Manual de Salud, e instructivo de enfermería,  para establecer las Unidades de Protección Integral en las cuales se requiere atención 24 horas, por parte de el/la auxiliar de enfermería.</t>
  </si>
  <si>
    <t>Ajustar el Manual de Salud y  el Instructivo de Acciones de Enfermería para establecer las necesidades del Servicio de Enfermería las 24 horas, así como la forma en cual se prestará dicho servicio.</t>
  </si>
  <si>
    <t>se verifica la actualización con las indicaciones planteadas del Manual Operativo del área de salud.</t>
  </si>
  <si>
    <t xml:space="preserve">Subdirección Técnica de Metodos Educativos y Operativa.-STMEO  
Líder del área Psicosocial.   </t>
  </si>
  <si>
    <t>Psicosocial</t>
  </si>
  <si>
    <t>PMAI-2021-008</t>
  </si>
  <si>
    <r>
      <t>NO CONFORMIDAD:</t>
    </r>
    <r>
      <rPr>
        <sz val="8"/>
        <rFont val="Times New Roman"/>
        <family val="1"/>
      </rPr>
      <t xml:space="preserve">
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t>
    </r>
  </si>
  <si>
    <t>No se realizó la oficialización del Instructivo -Ruta de atención por medicina alternativa.</t>
  </si>
  <si>
    <t xml:space="preserve">Realizar la formalización del documento     RUTA PARA LA ATENCIÓN AL COMPONENTE MITIGACIÓN. </t>
  </si>
  <si>
    <t>se verifica la oficialización de la ruta.</t>
  </si>
  <si>
    <t xml:space="preserve">Subdirección Técnica de Metodos Educativos y Operativa.-STMEO  -Área  de salud. 
Oficina Asesora de Planeación.  </t>
  </si>
  <si>
    <t>PMAI-2021-009</t>
  </si>
  <si>
    <t xml:space="preserve">Si bien se  realizan los seguimientos a los NNAJ por parte de los profesionales del componente de mitigación y se consignan en FICHA FOS, se requiere del desarrollo especifico de parametros en el Sistema Misional de Información de la entidad  que permitan medir los resultados y hacer seguimiento a las intervenciones realizadas por los profesionales del componente de Mitigación.  </t>
  </si>
  <si>
    <t xml:space="preserve">Diseñar y desarrollar un plan de trabajo para la construcción y desarrollo en el SIMI
 del  los parametros que permitan evidenciar   seguimientos y controles para medir la disminución del consumo como resultado de las  intervenciones. Ya que actualmente la  infriomación se registra a través de ficha FOS. </t>
  </si>
  <si>
    <t>Se verifica el diseño y desarrollo de pland e trabajo a través de mesas de trabajo y solicitudes de desarrollo, como se plantea en la acción.</t>
  </si>
  <si>
    <t xml:space="preserve">Subdirección Técnica de Metodos Educativos y Operativa.-STMEO  -Área Psicosocial  
Oficina Asesora de Planeación.  </t>
  </si>
  <si>
    <t>PMAI-2021-010</t>
  </si>
  <si>
    <t>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lo que genera un riesgo para el Instituto en cuanto a falta de recurso humano para el cumplimiento de su objeto misional por cuanto conlleva a la atención exclusiva de situaciones cotidianas, dejando a un lado procesos que requieren de la intervención constante y compleja</t>
  </si>
  <si>
    <t xml:space="preserve">Desde la documentación del área no se encuentra establecido un estándar de atención diferenciado para internados, externados y  externado habitante, que establezca los tanto las condiciones de la población como las necesidades de atención diferenciadas . 
2. El IDIPRON no atiende con estándar de ICBF, por lo cual es necesario definir un estándar de atención diferenciado.  
</t>
  </si>
  <si>
    <t xml:space="preserve">Ajustar el manual  Operativo del área  sicosocial, por parte del líder del área y la STMEO, para establecer un estándar de atención diferenciado en UPI Internado, UPI Externado y UPI Externado Joven habitante de calle . </t>
  </si>
  <si>
    <t>Se verifica observación y se evidencia cierre en el informe de auditoría proceso misional - área sicosocial. 
En el informe se indica “Se realiza la verificación del soporte, el cual es el Manual Operativo M-MSSMA-001; en esta versión oficializada el día 2 de junio de 2021, donde se describen las acciones de los equipos psicosociales diferenciando estás por cada contexto. Por esta razón se cierra este hallazgo.”
El informe se encuentra publicado en el link https://www.idipron.gov.co/sites/default
/files/docs/transparencia/control-interno/informes/auditorias/2021/Informe-Final-Auditoria-area-Sicosocial-2021.pdf</t>
  </si>
  <si>
    <t>Se ecnuentra pendiente por evaluación de Control Interno</t>
  </si>
  <si>
    <t>Evaluación Control Interno</t>
  </si>
  <si>
    <t xml:space="preserve">Subdirección Técnica de Metodos Educativos y Operativa.-STMEO  -Área Psicosocial  -Area Salud 
Oficina Asesora de Planeación.  </t>
  </si>
  <si>
    <t>PMAI-2021-011</t>
  </si>
  <si>
    <t xml:space="preserve">Valoraciones Iniciales :Existen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así como de generar recomendaciones necesarias para el autocuidado y la prevención en salud en el marco de la restitución de derechos, incumpliendo con las funciones establecidas en la Resolución 322 de 2016 de la entidad, con el numeral  7.5.1 Control de la producción y de la prestación del servicio de la NTCGP 1000:2009 y lo mencionado en el Art. 52 de la Ley 1098 de 2006 del Código de la infancia y adolescencia. </t>
  </si>
  <si>
    <t xml:space="preserve">1.Desde la documentación de las áreas no se encuentra establecido un estándar de atención diferenciado para internados, externados y  externado habitante, que establezca los tanto las condiciones de la población como las necesidades de atención diferenciadas .  
2. La realización  de las valoraciones unicilaes  en los externados depende de la asistencia de los NNAJ
a las UPI, por tanto  las valoraciones se realizan a los beneficiarios que tienen un mínimo de asistencia, lo cual debe ser definido en el Manual Operativo de las áreas.   </t>
  </si>
  <si>
    <t xml:space="preserve">Ajustar por parte  de los Coordinadores de las areas de Salud y Psicosocial , los manuales operativos a  fin de establecer el numero de asistencias en las cuales se debe realizar la valoración inicial.   Aplicando un indicador de gestión, que de cuenta del cumplimiento de los crietrios de asisitencia  para la aplicación de las valoraciones iniciales. </t>
  </si>
  <si>
    <t>Se evidencia el ajuste en los Manuales Operativos con versiones actualizadas de lo solicitado.</t>
  </si>
  <si>
    <t>Subdirección Técnica de Metodos Educativos y Operativa.-STMEO  
Cordinadores de Areas SE (3)</t>
  </si>
  <si>
    <t>Cordinadores de Areas SE (3)</t>
  </si>
  <si>
    <t>PMAI-2021-012</t>
  </si>
  <si>
    <t xml:space="preserve">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lo que pone en riesgo en aspectos post contractuales al Instituto.
</t>
  </si>
  <si>
    <t xml:space="preserve">Debilidades en el seguimiento a la ejeución de los contratatos de prestación de servicios.  </t>
  </si>
  <si>
    <t xml:space="preserve">Realizar revisiones cada dos meses en el SECOP , para verificar el cargue de los documentos correspondientes a cada pago por parte del coordinador de cada área y dejar contancia de la verifcacion realizada a través de  foramto de acta.  </t>
  </si>
  <si>
    <t>Se verifica las revisiones realizadas por los coordinadores de cada área sobre el cague de las evidencias en el SECOP</t>
  </si>
  <si>
    <t>PMAI-2021-013</t>
  </si>
  <si>
    <t xml:space="preserve">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y fomentar la toma efectiva de decisiones de tipo misional y administrativo. Lo que genera un desplazamiento de la función en cuanto al poder decisivo en los responsables de unidad frente a los procesos pedagógicos y psicosociales de los NNAJ.
</t>
  </si>
  <si>
    <t xml:space="preserve">Formalizar  e implementar a través documento en el SIGID los indicadores de gestión de las áreas de derecho  y contextos pedagogicos. </t>
  </si>
  <si>
    <t xml:space="preserve">Se verifica la oficialización a través de la acaracterización del proceso y la implementación y resultados en los informes de gestión oficial de la entidad. </t>
  </si>
  <si>
    <t>PMAI-2021-014</t>
  </si>
  <si>
    <t xml:space="preserve">De acuerdo con el lineamiento técnico del modelo para la atención de los niños, las niñas y adolescentes, con derechos inobservados, amenazados o vulnerados, vigencia 2017, establecido por el ICBF, y el riesgo que representa para los NNAJ, la falta de enfermeras en Upis las 24 horas. En las UPIS visitadas, en términos generales el horario de atención de enfermería es: de lunes a viernes durante todo el día y los sábados hasta medio día. Es del caso advertir, la importancia del servicio de enfermería durante las 24 horas, para la modalidad internado, como quiera que la población de los NNAJ que atiende el Idipron lo amerita, pues tienen tendencia a auto lesionarse y suelen ser agresivos entre ellos generando peleas, como se pudo evidenciar en algunas unidades.
</t>
  </si>
  <si>
    <t xml:space="preserve">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t>
  </si>
  <si>
    <t xml:space="preserve">STMEO
Responsable área de salud - Líder Componente Seguridad Alimentaria
ÁREA DE INFRAESTRUCTURA </t>
  </si>
  <si>
    <t>Calidad alimentaria 
Area infraestrucrura</t>
  </si>
  <si>
    <t>Mantenimiento y adecuacion UPIS</t>
  </si>
  <si>
    <t>PMAI-2021-015</t>
  </si>
  <si>
    <t xml:space="preserve">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
</t>
  </si>
  <si>
    <t xml:space="preserve">Debilidad en la  articulación entre la STMEO y el área de Infraestructura para realizar las mejoras y mantenimiento  de conformidad con lo establecido en la Resolución 2674 de 2013, </t>
  </si>
  <si>
    <t xml:space="preserve">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
Se realizara una visita para diagnostico y una visita  al cumplimiento del cronograma de mejoras propuesto por el Area de infaestructura. </t>
  </si>
  <si>
    <t>Se verifica las visitas y articulación entre Subdirección de Métodos y la STAF (infraestructura) como se plantea en la acción</t>
  </si>
  <si>
    <t>Subdirección Técnica de Metodos Educativos y Operativa.-STMEO 
Líder área  Sicosocial</t>
  </si>
  <si>
    <t>PMAI-2021-017</t>
  </si>
  <si>
    <t xml:space="preserve">Los Planes de Atención Individual y Familiar no responden a una estructura parametrizada y generalizada en físico o en SIMI, por tanto, el criterio de desarrollo es diferente en cada una de las unidades visitadas, lo que conlleva a omitir información relevante asociada a situación encontrada, logros propuestos o situación deseada.
</t>
  </si>
  <si>
    <t xml:space="preserve">A la fecha se encuentra pendiente la Oficialización de documento en el cual se estabelcen los criterios e instructivos  de diligenciamientodel PAIF . </t>
  </si>
  <si>
    <t>Oficializar, socializar e implementar  por parte del coordinador del área de sicosocial el  instructivo de diligenciamiento PAIF.</t>
  </si>
  <si>
    <t>20-12-2021: Se incluye formulacion al tablero de control
Se observa construcción instructivo PAIF, se encuentra en proceso de oficialización.</t>
  </si>
  <si>
    <t>Se verifica la oficialización, socialización y aplicabilidad del instructivo mencionado.</t>
  </si>
  <si>
    <t xml:space="preserve">
Subdirección Técnica de Metodos Educativos y Operativa.-STMEO - AREA PSICOSOCIAL 
</t>
  </si>
  <si>
    <t>PMAI-2021-018</t>
  </si>
  <si>
    <t xml:space="preserve">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
</t>
  </si>
  <si>
    <t xml:space="preserve">A la fecha se encuentran en desarrollo en el SIMI  los formatos del Area psicosocial par el registro sus acciones </t>
  </si>
  <si>
    <t>Desarrollar y grarantizar  por parte de la OAP  el desarrollo e implementación  de  los formatos del área psicosocial en el Sistema de Información misional – SIMI.</t>
  </si>
  <si>
    <t>20-12-2021: Se incluye formulacion al tablero de control
Se avanza en la creación de los formatos del Área Sicosocial en SIMI, pero no en su totalidad</t>
  </si>
  <si>
    <t>Se evidencia correo electronioco de incio de actvidades ene l SIMI</t>
  </si>
  <si>
    <t>PMAI-2021-019</t>
  </si>
  <si>
    <t>Realizar  por parte del profesional asignado del area de Psicosocial un seguimiento mensual  de manera aleatoria a la realización de las diferentes acciones del área a través del SIMI,  una  vez se realicen los desarrollos   por parte de la OAP  de  los formatos del área psicosocial en el Sistema de Información misional – SIMI, .</t>
  </si>
  <si>
    <t>Se verifica, la revisión desde la estrategia UPI como vamos, del uso del SIMI</t>
  </si>
  <si>
    <t>Subdirección Técnica de Metodos Educativos y Operativa.-Coordinadores de lo contextos pedagogicos internados , externados y Territortio.</t>
  </si>
  <si>
    <t>Contexto pedagogico internado
Contexto pedagogico  externado
Contexto pedagogico  territorio</t>
  </si>
  <si>
    <t xml:space="preserve">Remisiones interinstitucionales </t>
  </si>
  <si>
    <t>PMAI-2021-020</t>
  </si>
  <si>
    <t xml:space="preserve">No se evidencia oportunidad en las remisiones interinstitucionales ni seguimiento e impulso de estas, delegando de esta manera, la integralidad de la atención y la restitución de derechos a terceros. Cabe mencionar que, de acuerdo con el Código de la Infancia y la Adolescencia, la corresponsabilidad se refiere a “la concurrencia de actores y acciones conducentes a garantizar el ejercicio de los derechos de los niños, las niñas y los adolescentes.
</t>
  </si>
  <si>
    <t xml:space="preserve">Ausencia de puntos de control en las actividades del Instructivo COMITÉS MISIONALES- M-MEX-IN-003, que indiquen la necesidad de seguimiento a los casos que se presentan en comite y que requeiren remisiones inter e intrainstitucuonales. </t>
  </si>
  <si>
    <t xml:space="preserve">Ajustar  por parte de los Coordinadores de lo contextos pedagogicos internados , externados y Territortio el  instructivo  COMITÉS MISIONALES M-MEX-IN-003, para inlcuir puntos de control, que indiquen actividades encaminadas a realizar los seguimientos de las acciones propuestas para los casos en los cuales se requiera remisión institucional de una NNAJ,  hasta que se cierre el caso. </t>
  </si>
  <si>
    <t>No se presentan evidencias de ajustes al instructivo  COMITÉS MISIONALES M-MEX-IN-003
20-12-2021: Se incluye formulacion al tablero de control</t>
  </si>
  <si>
    <t>Se evidencia la actualización del instructivo y el planteamiento de puntos de control.</t>
  </si>
  <si>
    <t>PMAI-2021-021</t>
  </si>
  <si>
    <t xml:space="preserve">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
</t>
  </si>
  <si>
    <t xml:space="preserve">Formalizar e implementar  a través documento en el SIGID los indicadores de gestión de las áreas de derecho  y contextos pedagogicos. </t>
  </si>
  <si>
    <t>PMAI-2021-021-1</t>
  </si>
  <si>
    <t>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t>
  </si>
  <si>
    <t>Subir al SECOP II la información relacionada con la ejecución de los contratos</t>
  </si>
  <si>
    <t>Sin información</t>
  </si>
  <si>
    <t>11-04-2021: Se incluye formulacion al tablero de control</t>
  </si>
  <si>
    <t>No se realiza ajuste toda vez que las actividades son diferentes</t>
  </si>
  <si>
    <t>Líder del área de Tesorería</t>
  </si>
  <si>
    <t>PMAI-2021-022</t>
  </si>
  <si>
    <t>Auditoría Interna Proceso Gestión Financiera - Subproceso Tesorería</t>
  </si>
  <si>
    <t xml:space="preserve">OBSERVACION 10.1 No se evidencia  un procedimiento  para  la disposición  de elementos  tales como tokens  bancarios  o tarjetas  prepagadas   que  ya  no  tengan  utilidad  o  viabilidad. </t>
  </si>
  <si>
    <t>1. No se solicito información a los bancos sobre que hacer en caso de desactivación o vencimiento de los tokens y en el caso de las tarjetas nunca se realizo la devolución al proyecto
2. Se creia que eran desechos electrónicos que no serian recibidos por los bancos y las tarjetas se espero a que la subdirección las solicitara
3. No se ideo un instructivo que diera claridad al interior de la entidad sobre el tratamiento final para estos dispositivos y para las tarjetas que se dejen en custodia por parte de otras áreas</t>
  </si>
  <si>
    <t xml:space="preserve">Crear un Instructivo para indicar la disposición  de elementos  tales como tokens  bancarios  o tarjetas  prepagadas   que  ya  no  tengan  utilidad  o  viabilidad. </t>
  </si>
  <si>
    <t>No se aportan evidencias - Sin avance</t>
  </si>
  <si>
    <t>* Se evidencia la creación del Instructivo Solicitud y devolución de tokens - A-GFI-IN-010 con versión 1 y vigencia del 15 del junio del 2021
* Es importante que el correo enviado desde MIPG informando de la oficialización del documento es una divulgación NO una socialización.
La socialización del documento se debe realizar desde el proceso.</t>
  </si>
  <si>
    <t>PMAI-2021-023</t>
  </si>
  <si>
    <t>OBSERVACION 10.2 Las tarjetas correspondientes al convenio de estímulos de corresponsabilidad  son custodiadas por un funcionario diferente al autorizado</t>
  </si>
  <si>
    <t>1. No hay una carpeta fisica con las autorizaciones de las personas que pueden custodiar las tarjetas
2. Se creia que con el correo electrónico era suficiente soporte
3. No se solicito información directamente a los bancos sobre quienes son los autorizados</t>
  </si>
  <si>
    <t>Modificar procedimiento "Concesion de estimulo de corresponsabilidad" (M-MEM-PR-001)  en que se incluya solicitar a los bancos información sobre quienes son las personas autorizadas para custodiar las tarjetas. Así como crear una carpeta digital en que se archiven dichas autorizaciones</t>
  </si>
  <si>
    <t>* Se evidencia la modificación del Procedimiento consesión de estímulos de corresponsabilidad - M-MEN-PR-001, con versión 9 y vigencia del 25 de agosto del 2021
* Es importante que el correo enviado desde MIPG informando de la oficialización del documento es una divulgación NO una socialización.
La socialización del documento se debe realizar desde el proceso.</t>
  </si>
  <si>
    <t>Diferencias en los saldos reportados</t>
  </si>
  <si>
    <t>PMAI-2021-025</t>
  </si>
  <si>
    <t xml:space="preserve">OBSERVACION 10.4 Se evidenciaron debilidades en el reporte interno de información y diferencias en los saldos reportados a entidades externas </t>
  </si>
  <si>
    <t>1. No se organizaron las fechas de entrega para informes anuales y no se definieron las actividades para presentar el informe de SIVICOF
2. Hace falta determinar los tiempos y fechas de entrega de los informes del área y hace falta crear el instructivo del informe
3. No se cuenta con un cronograma que genere las alertas correspondientes a los informes y no se cumple con el instructivo</t>
  </si>
  <si>
    <t>Elaborar un cronograma de alertas correspondientes a los informes del área de Tesorería y socializar el instructivo 001 ELABORACIÓN FORMATO CB-0115 INFORME SOBRE RECURSOS DE TESORERÍA A-GFI-IN-001</t>
  </si>
  <si>
    <t>* Se evidencia la modificación del Instructivo Elaboración formato CB-0115 infrome sobre recursos de tesoreria - A-GFI-IN-001, versión  2 con vigencia del 2 de noviembre del 2021 y el Procedimiento Anual de caja PAC - A-GFI-PR-015 con versión 5 y vigencia del 16 de noviembre del 2021.
* Lista de asistecia a la socialización del instructivo y procedimiento
* Es importante que el correo enviado desde MIPG informando de la oficialización del documento es una divulgación NO una socialización.
La socialización del documento se debe realizar desde el proceso.</t>
  </si>
  <si>
    <t>PMAI-2021-026</t>
  </si>
  <si>
    <t>OBSERVACION 10.5 Los  valores   tomados   como  referencia   para  establecer   el   cumplimiento   de  los  límites  de concentración  de riesgos en los excedentes del Instituto,  por emisor,  no corresponden  con los saldos de las cuentas bancarias según los extractos</t>
  </si>
  <si>
    <t>1. Aunque existe una resolución sobre el tema, no es clara sobre qué saldos son los que se deben reportar
2. Los saldo se reportan según la interpretación del que envía la información
3. No se ha solicitado a Secretaria de Hacienda que de claridad sobre qué saldos son los que se deben reportar</t>
  </si>
  <si>
    <t>Solicitar concepto a la Secretaria de Hacienda y a la Contraloría que den claridad sobre qué saldos son los que se deben reportar</t>
  </si>
  <si>
    <t>* Se evidencia el correo con la solicitud de información a la Secretaria de Hacienda con su respectiva respuesta; y el memorando enviado a la contraloria con lla solicitud de la información, memorando con fecha del 26 de abril del 2021</t>
  </si>
  <si>
    <t>PMAI-2021-027</t>
  </si>
  <si>
    <t xml:space="preserve">OBSERVACION 10.6 Se observa  falencias  en requisitos de validación  y en archivo  de soportes  de algunos  formatos comprobantes de egreso, encontrándose  que no se imprimen y archivan las órdenes de pago, vulnerando procedimientos  "EJECUCIÓN  DE PAGOS A-GFI-PR-013" </t>
  </si>
  <si>
    <t>1. Al cambiar de plataforma se hace necesario cambiar de actividades según la adaptabilidad del sistema
2. Las actividades no se documentan de acuerdo a la realidad del área 
3. No se ha actualizado el procedimiento EJECUCION DE PAGOS A-GFI-PR-013</t>
  </si>
  <si>
    <t>Actualizar el procedimiento EJECUCION DE PAGOS A-GFI-PR-013</t>
  </si>
  <si>
    <t>* Se evidencia la modificación del Procedimiento Ejecución de pagos - A-GFI-PR-003, con versión 8 y vigencia del 21 de septiembre del 2021
* Es importante que el correo enviado desde MIPG informando de la oficialización del documento es una divulgación NO una socialización.
La socialización del documento se debe realizar desde el proceso.</t>
  </si>
  <si>
    <r>
      <t xml:space="preserve"> </t>
    </r>
    <r>
      <rPr>
        <sz val="10"/>
        <rFont val="Arial"/>
        <family val="2"/>
      </rPr>
      <t>Servicios Administrativos / Gestión Documental</t>
    </r>
    <r>
      <rPr>
        <sz val="10"/>
        <color indexed="10"/>
        <rFont val="Arial"/>
        <family val="2"/>
      </rPr>
      <t xml:space="preserve"> </t>
    </r>
  </si>
  <si>
    <t>Radicación de facturas</t>
  </si>
  <si>
    <t>PMAI-2021-033</t>
  </si>
  <si>
    <t xml:space="preserve">NO CONFORMIDAD 11.2 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"PLANEACIÓN, PRODUCCIÓN, GESTIÓN Y TRAMITE DOCUMENTAL,  código  A-GDO-IN-002  y  el  procedimiento   "Administración  de  las Comunicaciones Oficiales",  A-GDO-PR-002.  </t>
  </si>
  <si>
    <t>1. En el área no tenia se tenía la cultura de radicar todas la comunicaciones
2. No se le indico al auxiliar como debía hacerse el tramite correspondiente
3. No se ha realizado una sensibilización sobre los procedimientos en los que el área interviene.</t>
  </si>
  <si>
    <t>Modificar procedimiento  Gestión, Control y Pago de Servicios Públicos, Privados e Impuestos (A-SAD-PR-004) para fijar tiempos de entrega de las facturas en formato digital desde el área de Servicios Administrativos al área de Gestión Documental (3 días hábiles contados a partir del momento en que la factura  sea recibida por el área de Servicios Administrativos) y tiempos de entrega desde el área de  Gestión Documental a las áreas de Presupuesto, Contabilidad y Tesorería (1 día hábil).</t>
  </si>
  <si>
    <t xml:space="preserve">Se evidencia que la actividad se encuentra vencida.
Se verifican los soportes adjuntos y se evidencia:
Acta de Reunión del  01 de febrero de 2022 con el Proceso servicio sadministrativos y el area de tesoreria para la actualización de procedimiento, sin embargo a la fecha no se ha actualizado el documento, para darle cumplimiento a la actividad. 
</t>
  </si>
  <si>
    <t xml:space="preserve">Pendiente actualizar y oficializar procedimiento con la inclusión de los tiempos de entrega </t>
  </si>
  <si>
    <t>Líder del área Financiera / Encargado de caja menor</t>
  </si>
  <si>
    <t>Servicios generales</t>
  </si>
  <si>
    <t>PMAI-2021-034</t>
  </si>
  <si>
    <t>NO CONFORMIDAD 11.3 Se evidencian debilidades en el procedimiento Programación, apertura y legalización de Cajas Menores A-GFI-PR-005 ya que la actividad 9 no se identifica como punto de control.</t>
  </si>
  <si>
    <t>1. En el área no realiza revisión, la revisión la efectúan las áreas de presupuesto y contabilidad
2. El área de contabilidad es la encargada de causar y elaborar el comprobante de cuentas por pagar y el área de presupuesto es quien expide el registro presupuestal por tanto, no se revisa.
3. No se ha realizado no se ha realizado una actualización del procedimiento .</t>
  </si>
  <si>
    <t>Realizar modificación al procedimiento Programación, apertura y legalización de Cajas Menores A-GFI-PR-005</t>
  </si>
  <si>
    <t>* Se evidencia la modificación del Procedimiento Programación, apertura y legalización de cajas menores - A-GFI-PR-005, con versión 7 y vigencia del 4 de noviembre del 2021
* Es importante que el correo enviado desde MIPG informando de la oficialización del documento es una divulgación NO una socialización.
La socialización del documento se debe realizar desde el proceso.</t>
  </si>
  <si>
    <t>PMAI-2021-035</t>
  </si>
  <si>
    <t>NO CONFORMIDAD 11.4 Se evidencia  el  incumplimiento de las actividades establecidas  en el procedimiento  "COBRO  DE CARTERA   A-GFI-PR-019"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t>
  </si>
  <si>
    <t>1. En el área no hay una persona encargada de hacerle seguimiento a la edad de la cartera y generar las alertas
2. No existe un cronograma de seguimiento para las actividades del procedimiento de cobro de cartera
3. El procedimiento no indica la periodicidad en que se debe realizar la verificación de la edad de la cartera y la remisión de la misma.</t>
  </si>
  <si>
    <t>Actualizar el procedimiento "Cobro de cartera" con Código A-GFI-PR-019, indicando la periodicidad en que se debe realizar la verificación de la edad de la cartera y la remisión de la misma.</t>
  </si>
  <si>
    <t>Área de transportes</t>
  </si>
  <si>
    <t>PMAI-2021-038</t>
  </si>
  <si>
    <t>Segundo Seguimiento Vigencia 2020 a Caja Menor No 1</t>
  </si>
  <si>
    <t>Se observa en el reintegro del mes de octubre, recibos de pago de PEAJE LOS PATIOS, de las camionetas con placa OCK355, OCK310, OCK307, OCK310, si bien estos viajes fueron realizados en misionalidad del Instituto y dirigidos a la UPI la Calera, es importante recordar que el pago de peajes reiterativos por parte de la caja menor no están permitidos, toda vez que el área de transportes debe contar con un contrato de concesión de peajes.</t>
  </si>
  <si>
    <t>Situación fortuita en el mes de octubre por traslado de  bienes y servicios entre UPIS</t>
  </si>
  <si>
    <t>Realizar el contrato con la concesión de peajes.</t>
  </si>
  <si>
    <t xml:space="preserve">Actividades en ejecucion </t>
  </si>
  <si>
    <t xml:space="preserve"> contrato con la concesión de peajes</t>
  </si>
  <si>
    <t>No se evidenció avance en el desarrollo de la actividad</t>
  </si>
  <si>
    <t>Gestión Documental</t>
  </si>
  <si>
    <t>Programa de Gestión Documental</t>
  </si>
  <si>
    <t>PMAI-2021-040</t>
  </si>
  <si>
    <t>INFORME VISITA DE SEGUIMIENTO AL
CUMPLIMIENTO DE LA NORMATIVA ARCHIVÍSTICA</t>
  </si>
  <si>
    <t>Mediante radicado 2-2020-27531 de fecha 11/09/2020 de la Subdirección del Sistema Distrital de Archivos se convocó a mesa de trabajo para el día 16 septiembre de 2020 con el fin de brindar asistencia técnica sobre la actualización del Instrumento Archivístico- Programa de Gestión Documental-PGD. De acuerdo con la evidencia de reunión, el Instituto indicó que el PGD estaba en actualización y que se tenía previsto la aprobación para diciembre 2020 e implementación en 2021. Sin embargo, durante la visita, el IDIPRON señala que se determinó realizar la revisión integral de los instrumentos archivísticos para validar su actualización, previendo la actualización del PGD para septiembre de 2021.</t>
  </si>
  <si>
    <t>Obsolescencia en el documento y por tanto, en la planeación estratégica de la gestión documental de la entidad</t>
  </si>
  <si>
    <t>Actualizar, aprobar, adoptar y publicar el Programa de Gestión Documental - PGD, conforme a los procesos archivísticos contemplados</t>
  </si>
  <si>
    <t>Programa de Gestión Documental actualizado, aprobado, adoptado y publicado (1) *100</t>
  </si>
  <si>
    <t>Programa de Gestión Documental actualizado, aprobado, adoptado y publicado</t>
  </si>
  <si>
    <t>NO SE REPORTA AVANCE NI EVIDENCIAS</t>
  </si>
  <si>
    <t xml:space="preserve">Se reporta la existencia de un documento preiminar por parte del area responsable, la acción se encuentra en ejecución. </t>
  </si>
  <si>
    <t xml:space="preserve">Programa de Gestión Documental adoptado y publicado. </t>
  </si>
  <si>
    <t>Gestión Documental / Oficina Asesora de Planeación</t>
  </si>
  <si>
    <t>Tablas de retención documental, tablas de control de acceso, banco terminológico de tipos, series y subseries documentales</t>
  </si>
  <si>
    <t>PMAI-2021-041</t>
  </si>
  <si>
    <t>Identificar las nuevas tipologías documentales en virtud de lo establecido en la Directiva 003 de fecha 03 de mayo de 2021 emitida por la Secretaría General de la Alcaldía Mayor de Bogotá, acerca de los lineamientos para la protección de los documentos de archivo
relacionados con la emergencia económica, social y ecológica declarada por el Gobierno Nacional, con ocasión del COVID-19.</t>
  </si>
  <si>
    <t>Se deben identificar los documentos que se constituyen en registros con valores secundarios de tipo histórico, cultural , científico e investigativo para el Distrito y la Nación, que deben ser conservados permanentemente y ésta labor no se ha realizado</t>
  </si>
  <si>
    <t xml:space="preserve">Identificar formatos y nuevas tipologías documentales producidas a raíz la emergencia económica, social y ecológica declarada por el Gobierno Nacional, con ocasión del COVID-19, mediante mesa de trabajo con la Oficina Asesora de Planeación </t>
  </si>
  <si>
    <t xml:space="preserve">Formatos y nuevas tipologías documentales </t>
  </si>
  <si>
    <t>Relación de documentos producidos a raíz la emergencia económica, social y ecológica declarada por el Gobierno Nacional, con ocasión del COVID-19 (1) *100</t>
  </si>
  <si>
    <t>Acta de reunión con relación de documentos identificados producidos a raíz la emergencia económica, social y ecológica declarada por el Gobierno Nacional, con ocasión del COVID-19</t>
  </si>
  <si>
    <t>No se observa reporte ni evidencia que demuestre la ejecución de la acción</t>
  </si>
  <si>
    <t>Listado de documentos identificados producidos a raíz la emergencia económica, social y ecológica declarada por el Gobierno Nacional, con ocasión del COVID-19</t>
  </si>
  <si>
    <t>PMAI-2021-042</t>
  </si>
  <si>
    <t>En los soportes allegados por la entidad, no se evidencian transferencias secundarias realizadas durante la vigencia 2020.</t>
  </si>
  <si>
    <t>Para realizar las transferencias secundarias, primero se deben hacer las transferencias primarias y éstas no se habían realizado.</t>
  </si>
  <si>
    <t>Elaborar el Plan de Transferencias Secundarias conforme a los lineamientos establecidos por la Dirección Distrital de Archivo de Bogotá</t>
  </si>
  <si>
    <t>Plan de Transferencias Secundarias formulado</t>
  </si>
  <si>
    <t>Plan de Transferencias Secundarias formulado/ Plan de Transferencias Secundarias programado (1) *100</t>
  </si>
  <si>
    <t>el Plan de Transferencias Secundarias conforme a los lineamientos establecidos por la Dirección Distrital de Archivo de Bogotá</t>
  </si>
  <si>
    <t>PMAI-2021-043</t>
  </si>
  <si>
    <t>En el enlace https://www.idipron.gov.co/transparencia-y-acceso-a-informacion-publica, se encuentra  el archivo "Inventarios documentales de documentación a eliminar". Durante el desarrollo de la visita,  la entidad manifiesta que los documentos a eliminar corresponden a documentos de apoyo del Área 
de Almacén, y que aún no han surtido proceso de eliminación.</t>
  </si>
  <si>
    <t>No se contaba con Plan de Trabajo de Eliminación Documental</t>
  </si>
  <si>
    <t>Elaborar e implementar el Plan de Trabajo de Eliminación Documental</t>
  </si>
  <si>
    <t>Plan de Trabajo de Eliminación Documental</t>
  </si>
  <si>
    <t>Plan de Trabajo de Eliminación Documental elaborado e implementado (1) *100</t>
  </si>
  <si>
    <t>Plan de Trabajo de Eliminación Documental implementado</t>
  </si>
  <si>
    <t>No se observa evidencia que demuestre la ejecución de la acción</t>
  </si>
  <si>
    <t>Evidencias de elaboración e implementación del Plan de Trabajo de Eliminación Documental</t>
  </si>
  <si>
    <t>PMAI-2021-044</t>
  </si>
  <si>
    <t>Actualizar el Banco Terminológico para las series, subseries y tipos documentales de la Tabla de Retención Documental, según lo establece el Decreto 1080 de 2015, artículo 2.8.2.5.8, literal g. y el Acuerdo AGN 004 de 2019, artículo 5.</t>
  </si>
  <si>
    <t>No se había recibido suficiente capacitación sobre normatividad documental</t>
  </si>
  <si>
    <t xml:space="preserve"> Actualizar y presentar el Banco Terminológico ante el Comité Institucional de Gestión y Desempeño para su aprobación. </t>
  </si>
  <si>
    <t>Banco Terminológico</t>
  </si>
  <si>
    <t>Banco Terminológico actualizado y aprobado (1) *100</t>
  </si>
  <si>
    <t>Banco Terminológico  actualizado y aprobado</t>
  </si>
  <si>
    <t>PMAI-2021-045</t>
  </si>
  <si>
    <t>Solicitar al área encargada, realizar capacitaciones sobre Gestión Documental</t>
  </si>
  <si>
    <t>Solicitud capacitaciones</t>
  </si>
  <si>
    <t>Solicitud capacitaciones (1) *100</t>
  </si>
  <si>
    <t>Solicitud capacitaciones sobre Gestión Documental</t>
  </si>
  <si>
    <t>PMAI-2021-046</t>
  </si>
  <si>
    <t>Una vez revisada la Tabla Control de Acceso, se informa que este instrumento cumple con algunos requerimientos normativos y técnicos vigentes para este tipo de documentos</t>
  </si>
  <si>
    <t>Las Tablas de Control de Acceso no se encontraban actualizadas</t>
  </si>
  <si>
    <t xml:space="preserve"> Actualizar, aprobar, adoptar y publicar las Tablas de Control de Acceso. </t>
  </si>
  <si>
    <t>Tablas de Control de Acceso</t>
  </si>
  <si>
    <t>Tablas de Control de Acceso actualizadas, aprobadas, adoptadas y publicadas / Tablas de Control de Acceso a actualizar, aprobar, adoptar y publicar *100</t>
  </si>
  <si>
    <t>Tablas de Control de Acceso actualizadas, aprobadas, adoptadas y publicadas</t>
  </si>
  <si>
    <t>Se reporta la existencia de tablas de control de acceso, pero de conformidad con el lo reportado por el area estas aun no cumplen con todo lo exigido por la normatividad vigente.</t>
  </si>
  <si>
    <t>Documentos electrónicos, sistema integrado de conservación, plan de conservación documental, plan de preservación digital a largo plazo</t>
  </si>
  <si>
    <t>PMAI-2021-047</t>
  </si>
  <si>
    <t>Revisar y actualizar el documento, debido a la producción documental electrónica generada por la modalidad de teletrabajo durante la emergencia sanitaria del COVID 19.</t>
  </si>
  <si>
    <t>Se deben identificar los documentos electrónicos que se constituyen en registros con valores secundarios de tipo histórico, cultural , científico e investigativo para el Distrito y la Nación, que deben ser conservados permanentemente y ésta labor no se ha realizado</t>
  </si>
  <si>
    <t xml:space="preserve">Identificar formatos y nuevas tipologías documentales generadas de forma electrónica, producidas a raíz la emergencia económica, social y ecológica declarada por el Gobierno Nacional, con ocasión del COVID-19, mediante mesa de trabajo con la Oficina Asesora de Planeación </t>
  </si>
  <si>
    <t>Formatos y nuevas tipologías documentales generadas de forma electrónica</t>
  </si>
  <si>
    <t>Relación de documentos electrónicos producidos a raíz la emergencia económica, social y ecológica declarada por el Gobierno Nacional, con ocasión del COVID-19 (1) *100</t>
  </si>
  <si>
    <t>Acta de reunión con relación de documentos electrónicos identificados producidos a raíz la emergencia económica, social y ecológica declarada por el Gobierno Nacional, con ocasión del COVID-19</t>
  </si>
  <si>
    <t>PMAI-2021-048</t>
  </si>
  <si>
    <t>Implementar el modelo en el Sistema de Gestión de Documentos Electrónicos de Archivo (SGDEA), con el fin de que el SGDEA cumpla con los procesos de la gestión documental y garantice entre otras cosas la preservación a largo plazo de la información producida por la entidad.</t>
  </si>
  <si>
    <t>No se cuenta con un sistema de información que implemente las funcionalidades de un Sistema para Gestión de Documentos Electrónicos de Archivo</t>
  </si>
  <si>
    <t>Establecer un mapa de ruta para llevar a cabo el proyecto del SGDEA, en el que se incluya la implementación del Modelo de Requisitos</t>
  </si>
  <si>
    <t>Mapa de ruta SGDEA</t>
  </si>
  <si>
    <t>Mapa de ruta para la implementación del Sistema de Gestión de Documentos Electrónicos de Archivo (SGDEA) (1) *100</t>
  </si>
  <si>
    <t>Mapa de ruta para llevar a cabo el proyecto del SGDEA, en el que se incluya la implementación del Modelo de Requisitos</t>
  </si>
  <si>
    <t>No se observa reporte ni evidencia que demuestre la eJecución de la acción</t>
  </si>
  <si>
    <t>mapa de ruta para llevar a cabo el proyecto del SGDEA, en el que se incluya la implementación del Modelo de Requisitos</t>
  </si>
  <si>
    <t>PMAI-2021-049</t>
  </si>
  <si>
    <t>Continuar con la actualización de los procedimientos que se encuentran pendientes, contemplando además los procedimientos de preservación y valoración de documentos.</t>
  </si>
  <si>
    <t>Los procedimientos no reflejan la realidad del área</t>
  </si>
  <si>
    <t>Revisar y actualizar los procedimientos que hacen parte del proceso de Gestión Documental</t>
  </si>
  <si>
    <t>Mesas de trabajo para revisión de procedimientos que hacen parte del proceso Gestión Documental (3) *100</t>
  </si>
  <si>
    <t>Acta de revisión de procedimientos</t>
  </si>
  <si>
    <t>PMAI-2021-050</t>
  </si>
  <si>
    <t>Definir estrategias para la gestión y organización de los documentos electrónicos producidos en el marco de la emergencia sanitaria COVID 19, como lo sugiere la guía; 
http://archivobogota.secretariageneral.gov.co/sites/default/files/documentacion_x0002_archivo/0_Gu%C3%ADa%20Documento%20Electr%C3%B3nico%202020.pd</t>
  </si>
  <si>
    <t>No se había implementado la guía del Archivo Distrital</t>
  </si>
  <si>
    <t>Elaborar mapa de ruta para la implementación del SGDEA con las estrategias para la gestión y organización de los documentos electrónicos</t>
  </si>
  <si>
    <t>Mapa de ruta para la implementación del SGDEA con las estrategias para la gestión y organización de los documentos electrónicos (1)*100</t>
  </si>
  <si>
    <t>Mapa de ruta para la implementación del SGDEA con las estrategias para la gestión y organización de los documentos electrónicos</t>
  </si>
  <si>
    <t>Se observa la existencia de los documentos mapa de ruta para la implementación de SGDEA.</t>
  </si>
  <si>
    <t>PMAI-2021-051</t>
  </si>
  <si>
    <t xml:space="preserve"> La producción documental electrónica, se puede producir y/o capturarse en cualquier formato electrónico, por lo anterior, se debe asegurar que se trate de formatos sin obsolescencia 
tecnológica o que estén en desuso. Dado lo anterior es importante implementar estrategias de Preservación Digital a Largo Plazo.</t>
  </si>
  <si>
    <t>No se implementó el Plan de Preservación Digital</t>
  </si>
  <si>
    <t xml:space="preserve"> Elaborar mapa de ruta para la implementación del SGDEA con la estrategia 3 del Plan de Preservación Digital</t>
  </si>
  <si>
    <t>Mapa de ruta para la implementación del SGDEA con la estrategia del Plan de Preservación Digital e implementarla (1)*100</t>
  </si>
  <si>
    <t>Mapa de ruta para la implementación del SGDEA con la estrategia del Plan de Preservación Digital implementada</t>
  </si>
  <si>
    <t>Rendición de cuentas</t>
  </si>
  <si>
    <t>PMAI-2021-052</t>
  </si>
  <si>
    <t>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t>
  </si>
  <si>
    <t>La información se consolida en el informe general presentado por la STAF</t>
  </si>
  <si>
    <t>Realizar solicitud a la Oficina Asesora de Planeación para la inclusión de la información correspondiente al área de Gestión Documental dentro del Informe de Rendición de cuentas.</t>
  </si>
  <si>
    <t>Solicitud inclusión de información en Informe Rendición de Cuentas</t>
  </si>
  <si>
    <t>Solicitud realizada / Solicitud programada (1) *100</t>
  </si>
  <si>
    <t>Comunicación en la que se solicita a la Oficina Asesora de Planeación la inclusión de la  información correspondiente al área de Gestión Documental dentro del Informe de Rendición de cuentas.</t>
  </si>
  <si>
    <t>PMAI-2021-053</t>
  </si>
  <si>
    <t>Realizar mesa de trabajo con la STAF en la cual se solicite incluir en los informes de gestión el ítem asociado con la gestión documental</t>
  </si>
  <si>
    <t>Mesa de trabajo</t>
  </si>
  <si>
    <t>Mesa de trabajo realizada / Mesa de Trabajo programada (1) *100</t>
  </si>
  <si>
    <t>Acta de reunión en la que se solicita a la STAF la inclusión de la  información correspondiente al área de Gestión Documental dentro del Informe de Gestión.</t>
  </si>
  <si>
    <t>PMAI-2021-054</t>
  </si>
  <si>
    <t>Implementación del Plan de Conservación Documental: Detectores de humo</t>
  </si>
  <si>
    <t>No se había identificado con claridad el área que debía realizar la adquisición de los detectores de humo</t>
  </si>
  <si>
    <t>Solicitar al área de Seguridad y Salud en el Trabajo la adquisición de detectores de humo para el archivo central y misional</t>
  </si>
  <si>
    <t>Memorando solicitud instalación detectores de humo</t>
  </si>
  <si>
    <t>Memorando instalación detectores de humo realizado / Memorando solicitud detectores de humo programado (1) *100</t>
  </si>
  <si>
    <t>Memorando</t>
  </si>
  <si>
    <t>Se observa la existencia del memorando de solicitud y reiteración. Con lo anterior y dada la manera en que está formulada la acción se pude dar por cumplida. Sin embargo, se sugiere aportar evidencias que demuestren una gestión efectiva para lograr la instalación de los detectores de humo.</t>
  </si>
  <si>
    <t>Gestión Financiera / Gerentes y Administradores de
Proyectos  / Oficina Asesora Jurídica</t>
  </si>
  <si>
    <t>Ejecución Presupuesto</t>
  </si>
  <si>
    <t>PMAI-2021-055</t>
  </si>
  <si>
    <t>9.1</t>
  </si>
  <si>
    <t>AUDITORÍA REGULAR DE GESTIÓN – PROCESO DE
GESTIÓN FINANCIERA</t>
  </si>
  <si>
    <t>Se pudo verificar que la Entidad en la vigencia 2020 no ejecutó la totalidad del presupuesto proyectado en ingresos y gastos bajo el contexto de la entrega real de bienes y servicios en términos anuales.</t>
  </si>
  <si>
    <t xml:space="preserve"> Algunos Convenios fueron suspendidos y otros fueron prorrogados dificultando la ejecución y gestión presupuestal de los mismos</t>
  </si>
  <si>
    <t>Realizar mesa de trabajo trimestral para el seguimiento a la ejecución presupuestal a cargo de los gerentes y administradores de
proyectos</t>
  </si>
  <si>
    <t>Seguimiento a la ejecución presupuestal</t>
  </si>
  <si>
    <t>Actas de reunión</t>
  </si>
  <si>
    <t>No se evidencio las capetas en drive. si embargo, las acciones se encuentran dentro de los tiempos establecidos de ejecución.</t>
  </si>
  <si>
    <t>* Se adjunta las actas de reunión de las mesas de trabajo realizadas en las siguientes fechas:
- 2 de febrero del 2022
- 30 de marzo del 2022</t>
  </si>
  <si>
    <t>Quedan pendientes por realizar 2 mesas de trabajo</t>
  </si>
  <si>
    <t>Gestión Financiera / Gerentes y Administradores de
Proyectos  / Oficina Asesora Jurídica / Oficina Asesora de Planeación</t>
  </si>
  <si>
    <t>PMAI-2021-056</t>
  </si>
  <si>
    <t>Realizar mesa de trabajo 
Formulacion Plan de Adquisiciones de tal forma que para septiembre de 2022 se garantize una ejecucion presupuestal del 85% (Recursos Distrito)</t>
  </si>
  <si>
    <t>Formulacion Plan de Adquisiciones</t>
  </si>
  <si>
    <t>Mesas de trabajo realizadas / Mesas de trabajo programadas (3)*100</t>
  </si>
  <si>
    <t>No se evidencio las capetas en drive. la accion se encuentra vencida</t>
  </si>
  <si>
    <t>* Se evidencia que se ha realizado solo una mesa de trabajo de las tres que se encuentran programadas. Mesa de trabajo con fecha del 18 de agosto del 2021</t>
  </si>
  <si>
    <t>Gestión Financiera - Presupuesto / Gestion Tecnologias dela Informacion</t>
  </si>
  <si>
    <t>PMAI-2021-057</t>
  </si>
  <si>
    <t>9.2</t>
  </si>
  <si>
    <t>El proceso de Gestión Financiera tiene implementado el formato “Solicitud Certificado de Disponibilidad Presupuestal” código A-GFI-FT-02 para la creación de los CDPs, si bien el formato pide ser claro, preciso y concreto en el objeto del contrato, se evidencia objetos de contratos extensos. Es importante indicar que el aplicativo SYSMAN, solo permite el ingreso de 254 caracteres, lo que genera reproceso en el área de Presupuesto toda vez que deben modificar el objeto de los contratos con el fin de llegar a 254 caracteres, generando un posible riesgo en transcripción o corrección manual.</t>
  </si>
  <si>
    <t xml:space="preserve">Existe limitación en el número de caracteres del objeto de la disponibilidad </t>
  </si>
  <si>
    <t>Realizar seguimiento bimensual a la ampliación del número de caracteres para el objeto de disponibilidad en la creación del aplicativo SYSMAN WEB módulo de presupuesto</t>
  </si>
  <si>
    <t>Seguimiento módulo presupuesto SYSMAN WEB</t>
  </si>
  <si>
    <t>Seguimientos realizados / Seguimientos programados  (3)*100</t>
  </si>
  <si>
    <t>Informe de seguimiento</t>
  </si>
  <si>
    <t>* Se evidencia correos enviado por el area de presupuesto al área de sistemas con el seguimiento a los caracteres permitidos en el aplicativo Sysman Web, con fechas del 16 de marzo y 9 de mayo del 2022.
Tambien se encuentra un correo con la respues de sistemas con fecha del 17 de mayo del 2022</t>
  </si>
  <si>
    <t>Queda pendiente un seguimiento por realizar</t>
  </si>
  <si>
    <t>Gestión Financiera - Presupuesto</t>
  </si>
  <si>
    <t>PMAI-2021-058</t>
  </si>
  <si>
    <t>9.3</t>
  </si>
  <si>
    <t xml:space="preserve">Se observó que en el procedimiento para la Expedición de Registros Presupuestales A-GFI-PR-002; el paso 2 del flujograma contiene el símbolo de decisión con la pregunta “2. ¿Los datos de la disponibilidad corresponden?”; y que para el evento en que la respuesta al interrogante sea “SI”, el siguiente paso del procedimiento es enviarlo nuevamente a: “1. Solicitar registro presupuestal”, cuando lo correcto es continuar con la siguiente actividad, es decir con la “3. Digitar la información en el aplicativo”. Lo anterior obedece a que la conexión de las respuestas “SI” o “NO”, están invertidas en el
flujograma del procedimiento. </t>
  </si>
  <si>
    <t>Se presentó error de digitación en el diagrama</t>
  </si>
  <si>
    <t>Revisar y actualizar (si es el caso) los procedimientos que hacen parte del proceso Gestión Financiera área de Presupuesto</t>
  </si>
  <si>
    <t>Revisión y actualización de procedimientos</t>
  </si>
  <si>
    <t>Revisiones realizadas / revisiones programadas (1) *100</t>
  </si>
  <si>
    <t>Acta de reunión y procedimientos oficializados (si se requiere)</t>
  </si>
  <si>
    <t>* Se adjunta acta de reunión con fecha del 11 de enero del 2022, en donde se especifica que los siguientes procedimiento fueron actualizados:
- Expedición disponibles presupuestales - A-GFI- PR-001
- Expedición de registros presupuestales - A-GFI-PR-002
- Cierre presupuestal - A-GFI-PR-003
- Informe de Ejecución presupuestal de ingresos y gastos - A-GFI-PR-004
- Creación y actualización de terceros - A-GFI-PR-018</t>
  </si>
  <si>
    <t>PMAI-2021-059</t>
  </si>
  <si>
    <t>9.4</t>
  </si>
  <si>
    <t>Se observó que, de manera general que, en los flujogramas de los procedimientos del Área de Presupuesto, el campo destinado para el diligenciamiento de “DOCUMENTO/REGISTRO”, en algunos casos se encuentra en blanco. En dicho campo se debe relacionar la evidencia de los resultados que se obtiene en la ejecución de las actividades, y en el evento de no identificar registros, se sugiere marcar como no aplica (NA), así mismo, se observó que en los procedimientos del Área de Presupuesto, en
diferentes actividades se hace referencia del registro de la información en el Sistema de Presupuesto Distrital PREDIS de la Secretaria Distrital de Hacienda, aplicativo que ya no se está utilizando desde el 1 de octubre de 2020, debido a que entró en vigencia la aplicación BOGDATA; por lo tanto, la
información se captura en los aplicativos SYSMAN y BOGDATA, y no en PREDIS ya que no está vigente.</t>
  </si>
  <si>
    <t>No se tenían los procedimientos actualizados</t>
  </si>
  <si>
    <t>Gestión Financiera - Presupuesto / Oficina Asesora Jurídica / Oficina Asesora de Planeación</t>
  </si>
  <si>
    <t>PMAI-2021-060</t>
  </si>
  <si>
    <t>10.1</t>
  </si>
  <si>
    <t>Se verificó que no existe una Política en la entidad para la constitución de reservas, que considere las situaciones excepcionales o imprevisibles que de manera sustancial afecten el ejercicio básico de la PROCESO SEGUIMIENTO Y EVALUACIÓN A LA GESTIÓN CÓDIGO S-SEG-FT-007 VERSIÓN 02 FORMATO INFORME DE AUDITORIA PÁGINA: 5 de 27 VIGENTE DESDE 21/12/2018 función pública en el ejercicio normal de la Entidad, así como las medidas de seguimiento y control estricto a desarrollar por el área encargada a fin de lograr el 100% de giros planificados por concepto de reservas presupuestales.</t>
  </si>
  <si>
    <t>Se consideró que bastaba con la Ley de Presupuesto ya que ésta contempla la constitución de reservas</t>
  </si>
  <si>
    <t>Realizar mesa de trabajo con la Oficina Asesora Jurídica y la Oficina Asesora de Planeación para formular lineamientos de Constitución de Reservas</t>
  </si>
  <si>
    <t>Lineamientos de Constitución de Reservas</t>
  </si>
  <si>
    <t>Mesa de trabajo realizada / Mesa de trabajo programada (1)*100</t>
  </si>
  <si>
    <t xml:space="preserve">Acta de reunión </t>
  </si>
  <si>
    <t>Actividad en ejecucion</t>
  </si>
  <si>
    <t>PMAI-2021-061</t>
  </si>
  <si>
    <t>10.2</t>
  </si>
  <si>
    <t>Se evidencia que como requisito para la expedición del registro presupuestal (CRP), el auxiliar administrativo del área de Presupuesto verifica sí el proceso de contratación se realizó previamente en SECOP II. Sin embargo, en el procedimiento para la expedición de Registros Presupuestales A-GFI-PR-002, vigente desde el 19 de enero de 2020; dicha actividad de validación en el SECOP II está establecido que se realice con posterioridad a la impresión del certificado de registro presupuestal, según el paso No.
9 del procedimiento. Lo correcto que debe quedar en el procedimiento, es que la verificación en el SECOP II sea previa a la emisión del CRP.</t>
  </si>
  <si>
    <t>PMAI-2021-062</t>
  </si>
  <si>
    <t>Se evidencia falencia en los puntos de control de los procedimientos “Expedición de Registros Presupuestales (A-GFI-PR-002)”, “Cierre Presupuestal (A-GFI-PR-003)” y “Informe de Ejecución Presupuestal de Ingresos y Gastos (A-GFI-PR-004)” del área de presupuesto estando en contravía del “Manual para la Elaboración de Documentos E-MEJ-MA-002”, que indica que, en aquellas actividades que se identifican con verbos como supervisar, revisar, validar o verificar, se deben identificar con una x.</t>
  </si>
  <si>
    <t>SERVICIOS ADMINISTRATIVOS - TRANSPORTES</t>
  </si>
  <si>
    <t>PMAI-2021-063</t>
  </si>
  <si>
    <t>PROCESO DE APOYO SERVICIOS ADMINISTRATIVOS –TRANSPORTES Y SERVICIOS PÚBLICOS</t>
  </si>
  <si>
    <t>En el desarrollo del seguimiento de auditoría a Servicio Administrativos se evidencia debilidades en la identificación de puntos de control y mecanismos de verificación; el formato CONTROL DE RECORRIDOS – CÓDIGO A-SAD-FT-009, no es diligenciado por el total de conductores del instituto, estando así, en contravía de la finalidad del formato la cual es, generar un control diario de recorridos y bitácora de la prestación del servicio. Por otra parte, no se ha implementado control para determinar el consumo de los vehículos por cada reabastecimiento de combustible, si bien, el área de Transportes tiene en cuenta el reporte de la empresa prestadora Terpel, la información allí consignada sobre el kilometraje carece de validación, es de recordar que el señor bombero digita manualmente el kilometraje que el conductor le indica y esta información es la que va a los váuchers y a dicho reporte. Es
importante señalar que al momento de la auditoría, por parte de Servicios Administrativos no se han presentado seguimientos al plan de mejoramiento a la Oficina de Control Interno, incumpliendo lo establecido en el procedimiento “SEGUIMIENTO Y CONTROL DE LA
MEJORA– CÓDIGO S-SEG-PR-003”. donde se establece “Realizar seguimiento trimestral de las acciones adelantadas y reportarlo a través de correo electrónico a la Oficina de Control Interno”.</t>
  </si>
  <si>
    <t>Mediante el formato, se llevaba el control de horas laboradas por los funcionarios (conductores) de planta.</t>
  </si>
  <si>
    <t>Realizar seguimiento diario del recorrido y consumo de combustible de cada vehículo</t>
  </si>
  <si>
    <t>Matriz de recorridos y consumo de combustible</t>
  </si>
  <si>
    <t>Matriz de recorridos y consumo de combustible realizada / Matriz de recorridos y consumo de combustible programada (1)</t>
  </si>
  <si>
    <t>Matriz</t>
  </si>
  <si>
    <t xml:space="preserve">Se verifica los soportes y  se evidencia que:
se encuentra las matrices de recorridos del mes de enero, febrero, marzo y abril, en donde se le realiza seguimiento a los recorridos y al combustible de cada no de los vehiculo.
Se evidencia que se cumple la actividad propuesta. </t>
  </si>
  <si>
    <t>PMAI-2021-064</t>
  </si>
  <si>
    <t>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
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
S-SEG-PR-003”. donde se establece “Realizar seguimiento trimestral de las acciones
adelantadas y reportarlo a través de correo electrónico a la Oficina de Control Interno”.</t>
  </si>
  <si>
    <t>Ausencia de punto de control frente a las planillas de recorridos VS  Consumo de combustible.</t>
  </si>
  <si>
    <t>Realizar control y verificación del consumo de combustible reportado mediante váucher Vs. el consumo reportado por la aplicación de Terpel, mediante el formato "Control de recorridos" (A-SAD-FT-009)</t>
  </si>
  <si>
    <t>Consumo combustible</t>
  </si>
  <si>
    <t>Consumo de combustible reportado mediante váucher Vs. Consumo reportado por la aplicación de Terpel</t>
  </si>
  <si>
    <t>Consumo de combustible por vehículo</t>
  </si>
  <si>
    <t>Pendiente modificar el procedimiento "GESTIÓN, CONTROL Y PAGO DE SERVICIOS PÚBLICOS, PRIVADOS E IMPUESTOS A-SAD-PR-004"</t>
  </si>
  <si>
    <t>SERVICIOS ADMINISTRATIVOS</t>
  </si>
  <si>
    <t>PMAI-2021-065</t>
  </si>
  <si>
    <t>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
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
S-SEG-PR-003”. donde se establece “Realizar seguimiento trimestral de las acciones
adelantadas y reportarlo a través de correo electrónico a la Oficina de Control Interno”.</t>
  </si>
  <si>
    <t>Falta de articulación en los criterios para la entrega de soportes y facturas</t>
  </si>
  <si>
    <t>Realizar modificación al procedimiento "GESTIÓN, CONTROL Y PAGO DE SERVICIOS
PÚBLICOS, PRIVADOS E IMPUESTOS A-SAD-PR-004"</t>
  </si>
  <si>
    <t>PROCEDIMIENTO</t>
  </si>
  <si>
    <t>Modificación procedimiento realizada / Modificación procedimiento programada</t>
  </si>
  <si>
    <t>PROCEDIMIENTO ACTUALIZADO</t>
  </si>
  <si>
    <t xml:space="preserve">Se evidencia que la actividad se encuentra vencida.
Se verifican los soportes adjuntos y se evidencia:
Acta de Reunión del  01 de febrero de 2022 con el Proceso servicio sadministrativos y el area de tesoreria para la actualización de procedimiento, sin embargo a la fecha no se ha actualizado el documento, para darle cumplimiento a la actividad. 
</t>
  </si>
  <si>
    <t>Demoras en los reportes de información</t>
  </si>
  <si>
    <t>PMAI-2021-068</t>
  </si>
  <si>
    <t>Informe Contable</t>
  </si>
  <si>
    <t>1.1.27 - 8.2. Las dificultades para el análisis de información?</t>
  </si>
  <si>
    <t>Demoras por parte de las áreas proveedoras de información, en la remisión de la misma.</t>
  </si>
  <si>
    <t>Actualizar Plan de Sostenibilidad Contable (estableciendo las fechas en las que las áreas deben entregar la información a Contabilidad)</t>
  </si>
  <si>
    <t>Se observa Plan de Sostenibilidad Contable con tiempos de entrega.</t>
  </si>
  <si>
    <t>aprobacion</t>
  </si>
  <si>
    <t>Se evidenció la existencia del documento de formulación del Pan de Sostenibilidad Comntable del IDIPRON, pero se evidenció su formalización.</t>
  </si>
  <si>
    <t>* Se adjunta el acta de reunión y lista de asistencia del comité de sostenibilidad contable con fecha del 13 de marzo del 2022. En el punto numero 3 del acta se evidencia la apobación del Plan de Sostenibilidad Contable</t>
  </si>
  <si>
    <t>PMAI-2021-069</t>
  </si>
  <si>
    <t>1.1.33 - 10.2. Existen mecanismos para verificar el cumplimiento de estas directrices, procedimientos, instrucciones o lineamientos?</t>
  </si>
  <si>
    <t>Los compromisos adquiridos por las áreas no contables no son atendidos oportunamente</t>
  </si>
  <si>
    <t>PMAI-2021-071</t>
  </si>
  <si>
    <t>1.2.1.1.1 - 11. Se observan debilidades en la oportunidad y calidad de los datos remitidos por las dependencias proveedoras de información de relevancia financiera</t>
  </si>
  <si>
    <t>Gastos</t>
  </si>
  <si>
    <t>PMAI-2021-072</t>
  </si>
  <si>
    <t>1.2.1.3.1 - 16. Se evidencia gastos de arriendos registrados en meses posteriores a los meses en que se realizó la prestación del servicio o adquisición de los bienes.</t>
  </si>
  <si>
    <t>No se ejerció el suficiente control a la ejecución de los contratos</t>
  </si>
  <si>
    <t>Realizar un cronograma mediante el cual se monitorea la trazabilidad de la fecha de recepción de los documentos de pago</t>
  </si>
  <si>
    <t>Se evidencia matriz SEGUIMIENTO CONTOL DE PAGOS CONTRATOS DE ARRENDAMIENTOS</t>
  </si>
  <si>
    <t>El documento aportado como evidencia no cumple con la características de un cronograma, ya que debería contemplar, por lo menos, la programación del año 2022 y sólo muestra actividades de octubre y noviembre de 2021.</t>
  </si>
  <si>
    <t xml:space="preserve">Se evidencia cronograma de control de pagos de arrendamiento para la vigencia 2022.
Se evidencia que se cumple la actividad propuesta. </t>
  </si>
  <si>
    <t>PMAI-2021-073</t>
  </si>
  <si>
    <t>1.2.1.3.2 - 16.1. Se evidencia gastos de arriendos registrados en meses posteriores a los meses en que se realizó la prestación del servicio o adquisición de los bienes.</t>
  </si>
  <si>
    <t>Realizar un cronograma mediante el cual se monitoreara la trazabilidad de la fecha de recepción de los documentos de pago</t>
  </si>
  <si>
    <t xml:space="preserve">Almacén y Mantenimiento de Bienes </t>
  </si>
  <si>
    <t>PMAI-2021-074</t>
  </si>
  <si>
    <t>1.2.2.3 - 22.2. La depreciación y vida útil de la propiedad planta y equipo, no cuenta con unos tiempos de revisión periódica.</t>
  </si>
  <si>
    <t>Mediante la política contable del deterioro del valor de los activos no generadores de efectivo, establece que la revisión del deterioro se realizará como mínimo una vez al año</t>
  </si>
  <si>
    <t>Revision periodica del estado de la propiedad planta y equipo (bienes muebles e inmuebles) de acuerdo a la Resolucion 001 de 2019 y lo que se establezca en las politicas contables, e informar el resultado al area de contabilidad para que se realicen los registros a que haya lugar</t>
  </si>
  <si>
    <t>"Se verifica los soportes adjuntos en donde se evidencia resolución 517 de 2021 y creación del Manual de Políticas Contables del Instituto Distrital Para la Protección de la Niñez y la Juventud - IDIPRON A-GFI-MA-001
la actividad aun se encuentra en ejecución"</t>
  </si>
  <si>
    <t>Pendiente revisión periódica del estado de la propiedad planta y equipo según lo establecido en la políticas contables, e informar el resultado al área de contabilidad para que se realicen los registros a que haya lugar</t>
  </si>
  <si>
    <t>La evidencia aportada es el Manual de Políticas Contables y la Resolución 517 de 2021  de adopción de la Política, pero dado que la actividad refiere: "Revisión periódica del estado de la propiedad planta y equipo (bienes muebles e inmuebles) de acuerdo a la Resolución 001 de 2019 y lo que se establezca en las políticas contables, e informar el resultado al área de contabilidad para que se realicen los registroa a que haya lugar", y dado que el Manual de Política Contable, establece: "El método de depreciación, la vida útil y el valor residual serán revisados, como mínimo, al término de cada periodo contable...", lo que esperaría es el documento que evidencie esa revisión al término de cada vigencia y particularmente, en este caso,  la vigencia 2021.</t>
  </si>
  <si>
    <t xml:space="preserve">Se verifica los soportes adjuntos se observa:
Actualización  del manual de Politicas contables a partir del 3 de enero de 2021
Informe final de toma fisica de inventario vigencia 2021 en donde se incluye indicios de deterioro de bienes muebles.
Se evidencia envio de información al area contable con las novedades de la vigencia presentadas para su actualización
Se evidencia que se cumple la actividad propuesta. </t>
  </si>
  <si>
    <t>cálculo de deterioro sobre los bienes</t>
  </si>
  <si>
    <t>PMAI-2021-075</t>
  </si>
  <si>
    <t>1.2.2.4 - 22.3. Para el periodo 2020 no se realizo cálculo de deterioro sobre los bienes.</t>
  </si>
  <si>
    <t>PMAI-2021-078</t>
  </si>
  <si>
    <t>1.2.3.1.9 - 26.1. No se hallaron indicadores de gestión del área contable.</t>
  </si>
  <si>
    <t>La entidad requiere medir la gestion de los procesos y definir la metodología de formulación de los indicadores</t>
  </si>
  <si>
    <t>Formular los indicadores de gestión una vez la OAP defina y socialice la metodologia para hacerlo</t>
  </si>
  <si>
    <t>Sin avance</t>
  </si>
  <si>
    <t>Formular los indicadores de gestión una vez la OAP defina y socialice la metodología para hacerlo</t>
  </si>
  <si>
    <t>No se evidencia avance de la actividad</t>
  </si>
  <si>
    <t>* No se evidencia soportes a esta actividad
* informan que estan a la espera a la socialización de la metodología y mesas de trabajo para la formulación de indicadores</t>
  </si>
  <si>
    <t>Formulación de indicadores</t>
  </si>
  <si>
    <t>Temas contables</t>
  </si>
  <si>
    <t>PMAI-2021-079-2</t>
  </si>
  <si>
    <t>1.4.10 - 32. Se requieren más capacitaciones por parte del instituto dirigidas al área contable, con el fin de una mayor actualización en cuanto a cambios en la Normatividad.</t>
  </si>
  <si>
    <t>El insumo principal del PIC es el Diagnóstico  Necesidades de Aprendizaje Organizacional- DNAO a través del cual se solicitan las capacitaciones requeridas, y no se han solicitado capacitaciones en esta temática.</t>
  </si>
  <si>
    <t xml:space="preserve">
2. Solicitar a través del Diagnóstico de Necesidades de Aprendizaje Organizacional -DNAO las temáticas de capacitación requeridas para el año 2022 en temas contables y normativos.</t>
  </si>
  <si>
    <t>Diagnóstico de Necesidades de Aprendizaje Organizacional -DNAO las temáticas de capacitación requeridas para el año 2022 en temas contables y normativos.</t>
  </si>
  <si>
    <t>No se encontro evidencia delavance de la actividad.</t>
  </si>
  <si>
    <t>* Se evidencia el correo electronico enviado por la STAF con la tématicas sugeridas para capacitación del área contable, para que se incluyan en el Plan Integral de Capacitación - PIC, con fecha del 19 de mayo del 2022</t>
  </si>
  <si>
    <t>PMAI-2021-080-2</t>
  </si>
  <si>
    <t>1.4.12 - 32.2. Se requieren más capacitaciones por parte del instituto dirigidas al área contable, con el fin de una mayor actualización en cuanto a cambios en la Normatividad.</t>
  </si>
  <si>
    <t>Porque el insumo principal del PIC es el Diagnóstico  Necesidades de Aprendizaje Organizacional- DNAO a través del cual se solicitan las capacitaciones requeridas, y no se han solicitado capacitaciones en esta temática.</t>
  </si>
  <si>
    <t>Atención a la Ciudadanía</t>
  </si>
  <si>
    <t>PMAI-2021-081</t>
  </si>
  <si>
    <t>AUDITORÍA DE SEGUIMIENTO AL PROCESO ATENCIÓN AL CIUDADANO VIGENCIA 1 DE JULIO 2020 AL 31 DE DICIEMBRE DE 2020</t>
  </si>
  <si>
    <r>
      <t xml:space="preserve">Observación 11.1 </t>
    </r>
    <r>
      <rPr>
        <sz val="10"/>
        <color rgb="FF000000"/>
        <rFont val="Arial"/>
        <family val="2"/>
      </rPr>
      <t>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t>
    </r>
  </si>
  <si>
    <t xml:space="preserve">La respuesta de las peticiones ciudadanas está a cargo de cada dependencia. </t>
  </si>
  <si>
    <r>
      <t xml:space="preserve">Atención a la ciudadanía enviará de forma mensual al área de control interno disciplinario la información de las dependencias que cierran por fuera de términos las peticiones. </t>
    </r>
    <r>
      <rPr>
        <sz val="10"/>
        <rFont val="Arial"/>
        <family val="2"/>
      </rPr>
      <t>Incluir como política dentro del procedimiento de "Atención a requerimientos y denuncias ciudadanas a través del aplicativo Bogotá te Escucha - SDQS".</t>
    </r>
  </si>
  <si>
    <t>Se evidencian correos enviados a control interno disciplinario</t>
  </si>
  <si>
    <t xml:space="preserve">No se observan evidencias que permitan establecer el cumplimiento de la presente acción </t>
  </si>
  <si>
    <t>Actividad No 1.   Se evidencia que el proceso ha venido realizando el envío de los correos electrónicos al proceso de Control Interno Disciplinario. El proceso ha formalizado esta actividad como uno de los  controles de su mapa de riesgos.
Actividad No. 2 Se evidencia la inclusión del lineamiento en el procedimiento  "Atención a requerimientos y denuncias ciudadanas a través del aplicativo Bogotá te Escucha - SDQS" A-ACI-PR-001"</t>
  </si>
  <si>
    <t>PMAI-2021-082</t>
  </si>
  <si>
    <t xml:space="preserve">
Así mismo realizará capacitaciones al personal administrativo sobre los términos para dar respuestas según la ley 1755 y las implicaciones según el código único disciplinario.</t>
  </si>
  <si>
    <t xml:space="preserve">
Se evidencian listados de asistencia de capacitaciones</t>
  </si>
  <si>
    <t xml:space="preserve">Pendiente capacitacion en:
Administración calle 61
Administración calle 63
Centro acopio san Blas
UNIDADES DE PROTECCIÓN INTEGRAL (UPI):
• Bosa
• La 27
• La 32
• Conservatorio javier de nicoló
• La rioja
• Lunapark
• Oasis i - oasis ii
• Perdomo
• Santa lucía
• Servitá
• Casa belén
• Liberia
• Molinos
UNIDADES DE PROTECCIÓN INTEGRAL (UPI) RURALIDAD:
• Arcadia
• Edén
• San francisco
• florida
• Carmen de Apicalá
• la calera
</t>
  </si>
  <si>
    <t>Revisados las evidencias no se encuentra información que permita considerar el cumplimiento de compromisos para identificar el cumplimiento de la presente acción</t>
  </si>
  <si>
    <t>Actividad No. 2 Se evidencia que se realizaron las capacitaciones sobre Bogotá Te Escucha</t>
  </si>
  <si>
    <t>DE las evidencias allegadas se determina el cumplimiento de plan con la realización de capacitaciones.</t>
  </si>
  <si>
    <t>PMAI-2021-083</t>
  </si>
  <si>
    <t xml:space="preserve">
Se realizará socialización ante el Comité de Gestión y Desempeño de las dependencias de la entidad que han respondido peticiones fuera de términos</t>
  </si>
  <si>
    <t xml:space="preserve">No se adjuntan soportes
</t>
  </si>
  <si>
    <t>socialización ante el Comité de Gestión y Desempeño de las dependencias de la entidad que han respondido peticiones fuera de términos</t>
  </si>
  <si>
    <t xml:space="preserve">Revisada la información consolidada  en relación con el presente hallazgo no existen evidencias que permitan observar cumplimiento en la atención de peticiones </t>
  </si>
  <si>
    <t>Actividad No. 1 El proceso reporta que no se ha realizado la socialización al comité debido a que no se han presentado respuesta a peticiones fuera de término. Se recomienda al proceso solicitar a Control Interno ajustar la actividad y enfocarla al cumplimiento de las actividades preventivas y creacion de controles para que no se vuelva a repetir las causas</t>
  </si>
  <si>
    <t>Realizar la socialización ante el Comité de Gestión y Desemepeño</t>
  </si>
  <si>
    <t>Revisadas las evidencias se determina que no se allegan elementos que permitan identificar plan de mejora.</t>
  </si>
  <si>
    <t>Participación Ciudadana</t>
  </si>
  <si>
    <t>PMAI-2021-086</t>
  </si>
  <si>
    <t xml:space="preserve">INFORME FINAL AUDITORÍA PARTICIPACIÓN CIUDADANA
 PRIMER SEMESTRE 2021
</t>
  </si>
  <si>
    <t>En la etapa de aprestamiento se observó debilidad en la identificación de enlaces de las áreas y experiencias de relacionamiento; no se identificó por cada dependencia, los actores con los cuales se tienen relaciones de suministro de información, diálogo y participación, determinando los medios utilizados y la información más clara.</t>
  </si>
  <si>
    <t>1. No se han identificado los enlaces de suministro de información en las áreas y dependencias del Instituto.
Revisar el analisi de causas</t>
  </si>
  <si>
    <t>Realizar una reunión con las áreas y dependencias del Instituto que tienen a su cargo suministrar información para Rendición de Cuentas con el fin de  definir los enlaces y los actores encargados de esta gestión ante la OAP.</t>
  </si>
  <si>
    <t>Reuniones realizadas</t>
  </si>
  <si>
    <t>Reuniones realizadas/(1) Una  Reunion convocada</t>
  </si>
  <si>
    <t>1. Acta de reunión con enlaces y actores definidos
2. Listado de asistencis
3. Correo a jefes de áreas y dependencias con compromisos</t>
  </si>
  <si>
    <t>Se realiza capacitación con los enlaces institucionales de las áreas para el proceso de Rendición de Cuentas en su etapa de publicación de la información previa a la ciudadanía (informe de metas de la vigencia anterior).
Análisis del indicador: el día 8 de febrero se realizó reunión con delegados de las áreas para asignar responsabilidades en cuanto al envío de la información previa de Rendición de Cuentas. Se cumple al 100%</t>
  </si>
  <si>
    <t>PMAI-2021-087</t>
  </si>
  <si>
    <t>En la etapa de diseño se identificó que se realizó la difusión de la Estrategia de Rendición de Cuentas a los grupos de interés mediante la publicación del documento en el sitio web del Instituto, mas no se hizo la sensibilización, siendo ésta la que contextualiza sobre cómo funciona el proceso de rendición de cuentas, cuáles son sus límites y propósitos, cuáles son las herramientas y los mecanismos para facilitar su implementación entre otras cosas, esta sensibilización hace parte del componente de comunicación.</t>
  </si>
  <si>
    <t>1. Falta de socialización a los grupos de valor de la Estrategia de Rendición de Cuentas.</t>
  </si>
  <si>
    <t xml:space="preserve">Socializar la estrategia de rendicion de cuentas 2022 </t>
  </si>
  <si>
    <t>Socializacion realizada</t>
  </si>
  <si>
    <t>Socializacion realizada/Socializaciones programadas</t>
  </si>
  <si>
    <t xml:space="preserve">1. Pieza comunicativa que invite a conocer la estrategia a los grupos de valor.
2. Correos
3.Listas de asistencia y/o formulario web
</t>
  </si>
  <si>
    <t>Se realiza consulta ciudadana para la Estrategia de Rendición de Cuentas con el fin de recopilar impresiones y recomendaciones frente al contenido del documento.
Análisis del indicador: el documento Estrategia Integral de Rendición de Cuentas IDIPRON 2022 se lleva a consulta ciudadana mediante la creación de pieza comunicactiva y su difusión en el sitio web del Instituto y un formulario web. Se cumple al 100%</t>
  </si>
  <si>
    <t>PMAI-2021-088</t>
  </si>
  <si>
    <t>10.3</t>
  </si>
  <si>
    <t>En la Estrategia de Rendición de Cuentas del Instituto, se definieron metas e indicadores sobre los cuales no se observó que se tenga implementada una herramienta o mecanismo a través del cual se realice monitoreo y seguimiento periódico a los indicadores formulados de manera consolidada, ni tampoco que se haya incluido su reporte en el “Informe Ejercicios de Rendición de Cuentas vigencia 2020”. Lo anterior puede representar riesgos frente al cumplimiento oportuno de las actividades por debilidades en la implementación de controles que permitan llevar un monitoreo sobre el desarrollo del ejercicio permanente de rendición de cuentas.</t>
  </si>
  <si>
    <t>1.  No se tiene definido una herramienta o instrumento interno que soporte  la medicion de metas e indicadores</t>
  </si>
  <si>
    <t>Implementar tablero de control para la medicion de metas e indicadores para la  Estrategia de Rendición de Cuentas 2022</t>
  </si>
  <si>
    <t>Tablero de control implementado</t>
  </si>
  <si>
    <t>Seguimiento a las actividades y/o acciones de la Estrategia de Rendición de Cuentas 2022/ (1) Seguimiento programado</t>
  </si>
  <si>
    <t xml:space="preserve">1. Tablero de control con el seguimiento
1. Informe de seguimeinto
</t>
  </si>
  <si>
    <t xml:space="preserve">Se realiza tablero de control de la Estrategia de Rendición de Cuentas 2022 para evidenciar cada una de las actividades a realizar durante esta vigencia.
Análisis del indicador: se realiza tablero de control que le hace seguimiento a cada una de las actividades planteadas en la Estretagia de Rendición de Cuentas IDIPRON 2022. </t>
  </si>
  <si>
    <t>Informe de seguimeinto</t>
  </si>
  <si>
    <t>PMAI-2021-089</t>
  </si>
  <si>
    <t>11.1</t>
  </si>
  <si>
    <t>En la Estrategia de Rendición de Cuentas no se pudo evidenciar las acciones institucionales asociadas a la articulación entre el avance en la garantía de derechos y el cumplimiento de los ODS, incumpliendo los lineamientos del Manual Único de Rendición de Cuentas (MURC) versión 2 del DAFP, que señala, “el contenido de la rendición de cuentas debe incluir información sobre: Los derechos humanos a cargo de la entidad: la entidad debe identificar los derechos que está obligada a respetar, proteger, garantizar o promover; asociarlos a los objetivos e indicadores de desarrollo sostenible –ODS- y, así mismo, evidenciar con mediciones el cumplimiento de los plazos y objetivos institucionales (misión de la entidad y derechos asociados a la misma)…”. Subrayado fuera del texto.</t>
  </si>
  <si>
    <t>1. Falta de inclusión de temas sobre los ODS en la Estretageia de Rendición de Cuentas.</t>
  </si>
  <si>
    <t>Incluir en la Estrategia de Rendición de Cuentas las actividades que den cuenta de la inclusion de garantía de derechos desde los Objetivos de Desarrollo Sostenible que trabaja el Instituto desde su misionalidad.</t>
  </si>
  <si>
    <t>Estrategia de rendicion de cuentas con temas incluidos</t>
  </si>
  <si>
    <t>Estrategia de rendicion de cuentas publicada con temas incluidos/(1) Estrategia de rendicion de cuentas</t>
  </si>
  <si>
    <t>1. Estrategia de Rendición de Cuentas 2022 
2. Informe publico previo de rendicion de cuentas</t>
  </si>
  <si>
    <t>Se incluye la información de garantía de Derechos en la Estrategia de Rendición de Cuentas 2022 y en el informe público previo de rendición para la ciudadanía.
Análisis del indicador: dentro del informe público previo de Rendición de Cuentas a la ciudadanía, que se publica 30 días antes de la audiencia pública, se genera la información sobre garantía de derechos para la vigencia 2021. Se cumple al 100%</t>
  </si>
  <si>
    <t>PMAI-2021-090</t>
  </si>
  <si>
    <t>11.2</t>
  </si>
  <si>
    <t>Se observó que en la elaboración del Informe público de Rendición de cuentas no se tuvo en cuenta los contenidos institucionales obligatorios de Contratación (Procesos contractuales y Gestión Contractual), y faltó profundización en el tema del Impacto de la gestión; esto porque se relacionaron cifras mas no se precisó el desarrollo sobre los cambios concretos que ha presentado la población, incumpliendo la Metodología del proceso de Rendición de cuentas de la Administración Distrital y Local 2018, ítem 2.1 Alistamiento (aprestamiento/diseño) punto d. Elaborar el informe Público de Rendición de cuentas.</t>
  </si>
  <si>
    <t>1. Faltó envío de la información sobre contratación y gestión contractual.
2. Faltó profundizar el tema de impactos de la gestión.</t>
  </si>
  <si>
    <t>Incluir en el informe público previo de Rendición de Cuentas para 2022 los contenidos institucionales obligatorios de Contratación (Procesos contractuales y Gestión Contractual) y  el Impacto de la gestión especificamente en los cambios concretos que ha presentado la población objeto de la misionalidad del IDIPRON</t>
  </si>
  <si>
    <t>Estrategia publicada</t>
  </si>
  <si>
    <t>Informe público previo de Rendición de Cuentas para 2022 publicado con temas incluidos/(1) Un Informe público previo de Rendición de Cuentas</t>
  </si>
  <si>
    <t>1. Informe público (previo)de Rendición de Cuentas 2022</t>
  </si>
  <si>
    <t>Se incluye la información de Contratación (Procesos contractuales y Gestión Contractual) y el Impacto de la gestión especificamente en los cambios concretos que ha presentado la población objeto de la misionalidad del IDIPRON en el informe públio previo paa la ciudadanía.
Análisis del indicador: dentro del informe público previo de Rendición de Cuentas a la ciudadanía, que se publica 30 días antes de la audiencia pública, se anexa la información correspondiente a la contratación en el Instituto (procesos y gestión contractual proporcionado por la Oficina Asesora Jurídica para la vigencia 2021. Se cumple al 100%</t>
  </si>
  <si>
    <t>PMAI-2021-091</t>
  </si>
  <si>
    <t>11.3</t>
  </si>
  <si>
    <t>En la etapa de diseño no se observó con claridad la validación con los grupos de valor de la Estrategia diseñada que les permitiera a estos verificar que la Estrategia de Rendición de Cuentas responde al resultado de los ejercicios participativos realizados, por lo anterior se observa un incumplimiento en la etapa de diseño según el Manual Único de Rendición de Cuentas versión 2 del DAFP.</t>
  </si>
  <si>
    <t>1. Falta de tener en cuenta a los grupos de valor para la validación de la Estrategia de Rendición de Cuentas.</t>
  </si>
  <si>
    <t>Validar la Estrategia de Rendición de Cuentas 2022 con los grupos de valor del Instituto.</t>
  </si>
  <si>
    <t>Estrategia validada</t>
  </si>
  <si>
    <t xml:space="preserve">Instrumento de validacion aplicado/(1) Un ejercicio de validacion de la estrategia de rendion de cuentas </t>
  </si>
  <si>
    <t>1. Estrategia de Rendición de Cuentas 2022 
2. Formulario web
3.Pieza comunicativa</t>
  </si>
  <si>
    <t>Se valida la Estrategia de Rendición de Cuentas con los grupos de 
valor del Instituto a través de una consulta ciudadana (pieza comunicativa, formulario web) socializada en el sitio web del Instituto y redes sociales.
Análisis del indicador: el documento Estrategia Integral de Rendición de Cuentas IDIPRON 2022 se lleva a consulta ciudadana mediante la creación de pieza comunicactiva y su difusión en el sitio web del Instituto y un formulario web. Se cumple al 100%</t>
  </si>
  <si>
    <t>PMAI-2021-092</t>
  </si>
  <si>
    <t>11.4</t>
  </si>
  <si>
    <t>En la etapa de preparación fase 6 no se observó el fortalecimiento de la petición de cuentas, los posibles canales para que los ciudadanos y los grupos de interés realicen la petición de cuentas sobre los resultados y avances en la garantía de los derechos humanos a su cargo, presentándose un incumplimiento al Manual Único de Rendición de Cuentas versión 2 del DAFP, en la fase 6 de la Etapa de preparación.</t>
  </si>
  <si>
    <t>1.No se incluyo de manera especifica en la estrategia de rendicion de cuentas el tema de petición de cuentas y los posibles canales</t>
  </si>
  <si>
    <t>Incluir en la estrategia de rendicion de cuentas de manera especifica el tema de petición de cuentas y los posibles canales</t>
  </si>
  <si>
    <t>1. Estrategia de Rendición de Cuentas 2022.</t>
  </si>
  <si>
    <t>Se incluye el tema de Petición de Cuentas en la Estrategia de Rendición de Cuentas.
Análisis del indicador: en el documento Estrategia Integral de Rendición de Cuentas IDIPRON 2022 se incluyen los temas de petición de cuentas ciudadanas. Se cumple al 100%</t>
  </si>
  <si>
    <t>Líder Área psicosocial 
Equipo Sicosocial</t>
  </si>
  <si>
    <t>PMAI-2021-093</t>
  </si>
  <si>
    <t>INFORME DE AUDITORÍA 
PROCESO MISIONAL - ÁREA SICOSOCIAL 
VIGENCIA 2021 - PERIODO AUDITADO 2020</t>
  </si>
  <si>
    <t xml:space="preserve">10.1. El  Plan  de  Atención  Individual  y  Familiar  (PAIF)  no  se  evidencia  con  una  estructura  estandarizada,  este criterio  es  diferente  en  cada  una  de  las  unidades  visitadas,  lo  que  conlleva  a  que  al  ser  trasladado  un NNAJ de una unidad a otra no se retome su proceso y se omita información relevante asociada a la situación encontrada o  situación deseada.   </t>
  </si>
  <si>
    <t xml:space="preserve">  Porqué no cuenta con un instructivo de diligenciamiento</t>
  </si>
  <si>
    <t xml:space="preserve">Realizar  la socialización por parte del líder del área psicosocial en los procesos de inducción y reinducccuòn a los profesionales  el  instructivo de diligenciamiento Plan de atención individual y familiar M-MSS-IN-005, e implementar  por parte de los profesionales  del área el instructivo </t>
  </si>
  <si>
    <t xml:space="preserve">Instructivo socializado e implementado </t>
  </si>
  <si>
    <t>Un (1)Instructivo socializado e implementado</t>
  </si>
  <si>
    <t xml:space="preserve">*Acta de socialización del instructivo en las jornadas de inducción y reinducccuòn.  
*Reporte SIMI, de la implementación del instructivo.  </t>
  </si>
  <si>
    <t>04-01-2022: Se incluye formulacion al tablero de control</t>
  </si>
  <si>
    <t>Se evidencia socialización de instructivo PAIF.</t>
  </si>
  <si>
    <t xml:space="preserve">STMEO 
Lideres de áreas del modelo Pedagógico </t>
  </si>
  <si>
    <t>PMAI-2021-094</t>
  </si>
  <si>
    <t>10.2.  Aunque  se  evidenciaron  las  acciones  que  desarrolla  el  Área  Sicosocial  en  relación  con  la  postulación  a  actividades de corresponsabilidad, no se observó con claridad que las actividades de preparación y evaluación de competencias  y  habilidades  sociales  se  encuentren  documentadas  en  procedimientos  o  documentos  internos,  lo 
que limita identificar aspectos como tiempos de ejecución, contenidos temáticos y responsables entre otros, que  determinen criterios de referencia</t>
  </si>
  <si>
    <t xml:space="preserve"> No se había identificado la necesidad de documentar el proceso. </t>
  </si>
  <si>
    <t xml:space="preserve">Formular e implementar documento que formalice las actividades, tiempos, contenidos temáticos  y responsables del proceso de postulación a actividades de responsabilidad. </t>
  </si>
  <si>
    <t xml:space="preserve">Un (1) documento oficializado e implementado </t>
  </si>
  <si>
    <t xml:space="preserve">Documento oficializado
Acta de socialización del documento
Reporte SIMI  de la implementación de la estrategia. </t>
  </si>
  <si>
    <t>Se evidencia la creación, oficialización  e implementación del Manual que da lineamiento sobre la estrategia SEMILLEROS</t>
  </si>
  <si>
    <t xml:space="preserve">Líder área psicosocial </t>
  </si>
  <si>
    <t>PMAI-2021-095</t>
  </si>
  <si>
    <t xml:space="preserve">10.3. En las consultas  realizadas  en el SIMI  no se observó con precisión las  acciones de seguimiento por parte del equipo psicosocial de la UPI en los aspectos relacionados con el desarrollo de las actividades de  corresponsabilidad,  pues  la  información  de  acompañamientos  y  seguimientos  evidenciados  en  la  Ficha  de  Observación  y  Seguimiento  –FOS-  se  encuentra  registrada  por  el  equipo  de  convenios,  por  lo  que  tampoco  es claro si existe un mecanismo para el seguimiento articulado entre el proceso que lleva el/la joven en la UPI y el  proceso adelantado en la AC, que genere un concepto integral respecto a su evolución. </t>
  </si>
  <si>
    <t>No se encuentra definido en los manuales de procesos y procedimientos la realización de seguimientos  por parte del área de psicosocial .</t>
  </si>
  <si>
    <t xml:space="preserve">Ajustar el manual del área sicosocial para incluir la realización de mínimo un seguimiento durante el tiempo de vinculación a actividades de corresponsabilidad y realizar seguimientos aleatorios a  la implementación de la acción. </t>
  </si>
  <si>
    <t xml:space="preserve"> Manual de sicosocial ajustado </t>
  </si>
  <si>
    <t xml:space="preserve">Un (1) manual de sicosocial ajustado </t>
  </si>
  <si>
    <t>*Manual ajustado
*Verificación aleatoria en los espacios de UPI como vamos documentada a través de acta, del seguimiento realizado  a los jóvenes  que se encuentran en AC. (reporte SIMI)</t>
  </si>
  <si>
    <t>Realizar la actividad</t>
  </si>
  <si>
    <t xml:space="preserve">Coordinación externados 
Lideres de áreas del modelo Pedagógico
Territorio 
</t>
  </si>
  <si>
    <t>PMAI-2021-096</t>
  </si>
  <si>
    <t>10.4</t>
  </si>
  <si>
    <t>10.4. A pesar de que se pudo establecer la claridad operativa que se tiene por parte de  los equipos psicosociales sobre el proceso de ingreso a Externado, no se evidenció que  el Área Sicosocial cuente con un procedimiento o documento interno que dé lineamientos frente a las actividades, responsables, registros, controles y tiempos, que orienten el desarrollo de este proceso y prevengan el posible incumplimiento de las actividades por  desconocimiento o falta de oportunidad en las mismas</t>
  </si>
  <si>
    <t xml:space="preserve">No se encuentran documentadas las actividades para realizar el proceso de ingreso a externados </t>
  </si>
  <si>
    <t xml:space="preserve">Formular y socializar   por parte de la Coordinador  de contexto pedagógico externados un documento que formalice las actividades, tiempos,  y responsables del proceso de ingreso a externados. </t>
  </si>
  <si>
    <t xml:space="preserve">Documento oficializado  y socializado </t>
  </si>
  <si>
    <t xml:space="preserve">Un (1) documento oficializado  y socializado </t>
  </si>
  <si>
    <t xml:space="preserve">*Documento oficializado
*Acta de socialización del documento con los equipos de territorio,   de las Unidades de Protección Integral y coordinadores de área.  </t>
  </si>
  <si>
    <t>PMAI-2021-097</t>
  </si>
  <si>
    <t>10.5</t>
  </si>
  <si>
    <t>11.1. Consulta social en domicilio
En  el  seguimiento  realizado  a  las  consultas  realizadas  en  SIMI  se  observó  incumplimiento  en  el  seguimiento  o actualización de la Consulta Social en domicilio de acuerdo  al Manual Operativo Área Sicosocial M-MSS-MA- 001 ítem 3.1.1., la actualización debe realizarse anualmente o cuando el equipo sicosocial  identifique amenaza,  vulneración  y/o  inobservancia,  siendo  este  un  instrumento  para  identificar  condiciones  de  vulnerabilidad,  factores protectores y de riesgo en los contextos sociales entre otros.</t>
  </si>
  <si>
    <t xml:space="preserve">El manual operativo del área de salud,  carece del establecimiento de  una herramienta de seguimiento que permita identificar y alertar las actualizaciones de la realización de la CSD.   </t>
  </si>
  <si>
    <t xml:space="preserve">Ajustar el manual operativo del área de Sicosocial, para oficializar el indicador de Consulta Social en domicilio, y realizar el seguimiento del mismo por parte del Líder del área. </t>
  </si>
  <si>
    <t xml:space="preserve"> manual de sicosocial ajustado </t>
  </si>
  <si>
    <t xml:space="preserve">1 manual de sicosocial ajustado </t>
  </si>
  <si>
    <t xml:space="preserve">*Manual ajustado
*Seguimiento al indicador formulado. </t>
  </si>
  <si>
    <t>PMAI-2021-098</t>
  </si>
  <si>
    <t>10.6</t>
  </si>
  <si>
    <t>11.2. Valoraciones iniciales  
Existen debilidades en las valoraciones iniciales que se realiza en el Área de Psicosocial a los NNAJ del Instituto 
debido  a  que  no  se  hacen  de  manera  oportuna,  evidenciando  falta  de  gestión,  seguimiento  y  control  en  estos 
diagnósticos,  se  realizan  diferentes  intervenciones  sin  estos  conceptos  técnicos,  requisitos  necesarios  para realizar  los  tratamientos  de  acuerdo  con  situaciones  específicas  en  el  momento  del  ingreso  generando  un incumplimiento al Manual operativo área Sicosocial ítem 3.15 y el procedimiento ingreso de NNA a unidad es de 
protección integral de internado M-MIN-PR-002</t>
  </si>
  <si>
    <t xml:space="preserve">El manual operativo del área de sicosocial,  carece del establecimiento de  una herramienta de seguimiento que permita identificar y alertar de la realización de las valoraciones psicosociales.   </t>
  </si>
  <si>
    <t xml:space="preserve">Ajustar el manual operativo del área de Sicosocial, para oficializar el indicador de valoraciones psicosociales., y realizar el seguimiento del mismo por parte del Líder del área. </t>
  </si>
  <si>
    <t xml:space="preserve">Manual ajustado
Seguimiento al indicador formulado. </t>
  </si>
  <si>
    <t>PMAI-2021-099</t>
  </si>
  <si>
    <t>10.7</t>
  </si>
  <si>
    <t>Se observa falencias en el diligenciamiento de la valoración del riesgo por consumo de SPA y el  seguimiento a  la  Valoración  del  riesgo  por  Consumo  de  SPA  (VESPA)  de  acuerdo  con  el  Manual  Operativo  Área  Sicosocial  M-MSS-MA-001 el ítem 3.1.6, Valoración del riesgo por consumo SPA esta debe realizarse cada tres (3) meses, 
y se evidenció que en algunos casos se ha realizado cada seis (6) meses o más.</t>
  </si>
  <si>
    <t xml:space="preserve"> carece del establecimiento de  una herramienta de seguimiento que permita identificar de la realización de las valoraciones psicosociales.    </t>
  </si>
  <si>
    <t xml:space="preserve">Ajustar el manual operativo del área de Sicosocial, para oficializar el indicador de valoración y seguimiento al VESPA y realizar el seguimiento del mismo por parte del Líder del área. </t>
  </si>
  <si>
    <t>PMAI-2021-100</t>
  </si>
  <si>
    <t>10.8</t>
  </si>
  <si>
    <t>En  la  revisión  realizada  a  algunos  casos  de  NNAJ  en  estado  de  egreso  en  la  vigencia  2020,  se  identificó  el incumplimiento  de  uno  o  más  criterios  establecidos  en  el  documento  interno  Seguimiento  a  la  Inasistencia Temporal  y/o  al  Egreso  de  NNAJ  –  M-MSL-DI-002  versión  2,  numerales  4.1.2  (Contexto  Internado)  y  4.2.2 
(Contexto Externado), evidenciando que en 7 casos la fecha de egreso registrada en SIMI no corresponde al Acta  de Comité Misional de la UPI realizado; 2 casos, no adjuntaron el formato escaneado Solicitud de traslados entre UUPI/Egreso  o  Reasignación  de  talleres  M-MEX-FT-009  y  en  uno  de  esos  mismos  casos  el  acta  escaneada  no tiene relacionada a la joven registrada en el egreso; 4 casos, presentan última actualización de ficha de ingreso en  el  año  2018  y  2  casos  de  UPI  Internado  con  tiempo  prolongado  entre  la  última  asistencia  y  la  legalización  del egreso.  Con  lo  anterior,  no  sólo  se  incumple  lo  establecido  en  el  documento  M-MSL-DI-002,  sino  que, 
situaciones como la falta de actualización de las fichas de ingreso afecta las acciones posteriores de seguimiento al egreso y en los demás casos, la confiabilidad de la información registrada.</t>
  </si>
  <si>
    <t xml:space="preserve">no se ha realizado socialización del documento interno Seguimiento  a  la  Inasistencia Temporal  y/o  al  Egreso  de  NNAJ  –  M-MSL-DI-002  y se requiere de un tiempo para desarrollar  la curva de aprendizaje. </t>
  </si>
  <si>
    <t xml:space="preserve">Socialización  por  parte del líder del área psicosocial  con los profesionales del área el documento interno Seguimiento  a  la  Inasistencia Temporal  y/o  al  Egreso  de  NNAJ  –  M-MSL-DI-002 , en las jornadas de inducción y reinducccuòn </t>
  </si>
  <si>
    <t xml:space="preserve">Socialización del documento </t>
  </si>
  <si>
    <t xml:space="preserve">Un documento socializado </t>
  </si>
  <si>
    <t xml:space="preserve">*Acta de socialización del documento interno  en las jornadas de inducción y reinducccuòn.  </t>
  </si>
  <si>
    <t>PMAI-2021-101</t>
  </si>
  <si>
    <t xml:space="preserve">no se ha realizado socialización del documento interno Seguimiento  a  la  Inasistencia Temporal  y/o  al  Egreso  de  NNAJ  –  M-MSL-DI-002 </t>
  </si>
  <si>
    <t>Incluir en el desarrollo de "UPI COMO VAMOS", la revisión aleatoria de los egresos realizados en el SIMI (mes vencido) , conforme al numero de egresos mensuales, estableciendo el porcentaje de la muestra aleatoria según corresponda .</t>
  </si>
  <si>
    <t xml:space="preserve">Revisiones aleatorias realizadas </t>
  </si>
  <si>
    <t xml:space="preserve">verificación del cumplimento de los requisitos para formalizar los egresos /número de egresos a verificar conforme a muestra aleatoria por UPI. </t>
  </si>
  <si>
    <t xml:space="preserve">Verificación del cumplimiento de los requisitos de formalización del egreso, documentado en acta por UPI. </t>
  </si>
  <si>
    <t xml:space="preserve">STMEO
Líder área psicosocial 
líder del área de salud </t>
  </si>
  <si>
    <t>PMAI-2021-102</t>
  </si>
  <si>
    <t>10.9</t>
  </si>
  <si>
    <t>A partir del segundo semestre de la vigencia 2020, el Área Sicosocial dejó de contar con el servicio de psicología especializada, pues no se mantuvo la contratación de profesionales en esta disciplina, es decir, que la atención de los  NNAJ  que  presentan  situaciones  asociadas  a  diagnósticos  psiquiátricos  y/o  con  conductas  no  funcionales  o adaptativas  dentro  de  las  UPI ́s  se  dejaron  de  atender  bajo  los  criterios  señalados  en  el  Manual  Operativo  del Área  M-MSS-MA-001,  vigente  para  el  2020,  desplazando  su  atención  en  los  servicios  de  salud  de  la  Subred  gestionados  a  través  del  Área  de  Salud  del  Instituto.  Es  importante  reconsiderar  la  pertinencia  de  contar  con profesionales idóneos en psicología especializada que favorezcan la oportunidad en la atención e intervención de los NNAJ que lo requieran y con los que se pueda trabajar un plan de atención orientado desde esta especialidad, articulado con las acciones que desarrollan los equipos psicosociales de las UPI ́s.</t>
  </si>
  <si>
    <t>Se encuentra en construcción la propuesta de documento que establece la línea técnica para  atender situaciones de casos clínicos.</t>
  </si>
  <si>
    <t>Estructurar   y oficializar  un documento que incluya las acciones  para atender situaciones de casos clínicos.</t>
  </si>
  <si>
    <t xml:space="preserve">Documento oficializado  </t>
  </si>
  <si>
    <t xml:space="preserve">Un Documento oficializado  </t>
  </si>
  <si>
    <t>Documento oficializado
Acta de socialización del documento</t>
  </si>
  <si>
    <t xml:space="preserve">STMEO 
</t>
  </si>
  <si>
    <t>PMAI-2021-103</t>
  </si>
  <si>
    <t>10.10</t>
  </si>
  <si>
    <t>En la revisión efectuada sobre la muestra de Historias Sociales se evidenció falencias en el correcto 
diligenciamiento  del  formato  Salidas  y  permisos  con  acudiente  y/o  representante  legal  M-MSS-FT-009  en  las  UPI ́s Arcadia y San Francisco, por falta de información en algunos campos, documentos de soporte archivados  de otro beneficiario diferente al titular de la Historia Social, cartas de autorización de acudiente sin los requisitos  completos. Lo anterior incumple criterios del Instructivo Salidas, Permisos y Retorno de los NNA con Acudiente  y/o  Representante  Legal  M-MSS-IN-004,  numeral  3.2  Diligenciamiento  de  salidas  y  permisos  y  numeral  3.3.2  Ejecución de la salida y permiso con acudiente. Otra situación que se evidenció en la UPI La 27, fue la falta de  entrega de Historias Sociales de algunas jóvenes que fueron remitidas a la Unidad por el equipo de Territorio o el de Oasis, en contravía de lo señalado en el Instructivo Administración de Historias Sociales A-GDO-IN-003, evidenciando  la  falta  de  controles  frente  a  la  posible  pérdida  de  la  documentación  que  contiene  la  información 
básica de los/as jóvenes y que hace parte de la memoria institucional</t>
  </si>
  <si>
    <t xml:space="preserve">No se encuentra establecida la revisión periódica de las historias sociales.  
</t>
  </si>
  <si>
    <t xml:space="preserve">Emitir por parte de la STMEO una comunicación oficial a las Unidades de protección integral para que se  formule e implemente un plan de verificación del cumplimiento de la organización de  las historias sociales. </t>
  </si>
  <si>
    <t xml:space="preserve">Comunicación oficial emitida </t>
  </si>
  <si>
    <t xml:space="preserve">(1) Una Comunicación oficial emitida </t>
  </si>
  <si>
    <t>* Comunicación radicada</t>
  </si>
  <si>
    <t xml:space="preserve">
Lideres de contexto Pedagógico 
Responsables de UPI</t>
  </si>
  <si>
    <t>PMAI-2021-104</t>
  </si>
  <si>
    <t xml:space="preserve">Formular e implementar por parte de los responsables de UPI  un plan de verificación del cumplimiento de la organización de  las historias sociales. </t>
  </si>
  <si>
    <t xml:space="preserve">Plan de verificación de las historias sociales en las UPI </t>
  </si>
  <si>
    <t xml:space="preserve">(1) Un plan de verificación formulado y desarrollado. </t>
  </si>
  <si>
    <t xml:space="preserve">*Plan de verificación por UPI formulado
*Plan de verificación desarrollado y documentado mediante acta </t>
  </si>
  <si>
    <t xml:space="preserve">STMEO 
Coordinador  Internado
Coordinador Externado </t>
  </si>
  <si>
    <t>PMAI-2021-105</t>
  </si>
  <si>
    <t>8.1</t>
  </si>
  <si>
    <t>INFORME DE AUDITORÍA ESPECIAL: ATENCIÓN DEL SERVICIO PRESTADO A LOS JÓVENES DE LA UNIDAD DE LA FLORIDA</t>
  </si>
  <si>
    <t>Se observan debilidades en la comunicación y articulación entre el equipo de La Florida con la Unidad de La Rioja; lo cual han evidenciado los jóvenes, situación que en algunas ocasiones han utilizado para saltarse los conductos regulares generándose desautorización por parte de las cabezas superiores.</t>
  </si>
  <si>
    <t>No existe un documento que defina de manera estandarizada los  criterios sobre el manejo de autoridad para mejorar la comunicación y la articulación entre las áreas frente a la atención de la población</t>
  </si>
  <si>
    <t>Formular y socializar  por parte de la STMEO y los   coordinadores de internado y externado el Manual de convivencia para las UPI, de manera diferenciada frentes a los servicios y a la población atendida, en cual se incluyan los criterios sobre el manejo de autoridad para mejorar la comunicación y la articulación entre las áreas frente a la atención de la población.</t>
  </si>
  <si>
    <t xml:space="preserve">Manual de convivencia formulado y socializado </t>
  </si>
  <si>
    <t xml:space="preserve">(1) Un Manual de convivencia formulado y socializado </t>
  </si>
  <si>
    <t xml:space="preserve">Documento formalizado
Socialización del documento con los equipos de  las UPI, documentado mediante acta. </t>
  </si>
  <si>
    <t>De acuerdo con el avance, se ha adelantado un proyecto de documento, sin embargo no se adjunta ninguna evidencia</t>
  </si>
  <si>
    <t>Formular y socializar el documento</t>
  </si>
  <si>
    <t xml:space="preserve">Coordinador del área de salud </t>
  </si>
  <si>
    <t>PMAI-2021-106</t>
  </si>
  <si>
    <t xml:space="preserve">8.2 </t>
  </si>
  <si>
    <t>De manera reiterada se observa que se mantiene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nocturna, situación que también expone al Instituto ante posibles sanciones por parte de las entidades reguladoras.</t>
  </si>
  <si>
    <t xml:space="preserve">Falta de capacitación a los personas que acompañan en la noche como primeros respondientes en primeros auxilios. </t>
  </si>
  <si>
    <t>Numero de personas capacitadas como primer respondiente en primeros auxilios.</t>
  </si>
  <si>
    <t>Número de personas capacitadas/ número de personas que prestan sus servicios en el horario de la noche.</t>
  </si>
  <si>
    <t xml:space="preserve">Certificado de primer respondiente para los educadores de la noche. </t>
  </si>
  <si>
    <t xml:space="preserve">STMEO 
Coordinador Externado </t>
  </si>
  <si>
    <t>PMAI-2021-107</t>
  </si>
  <si>
    <t>8.3</t>
  </si>
  <si>
    <t xml:space="preserve">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t>
  </si>
  <si>
    <t xml:space="preserve">Se realizó la creación de los formatos M-MEX-FT-006  y el formato M-MEX-FT-030, sin articular a un documento que especifique su uso. </t>
  </si>
  <si>
    <t xml:space="preserve">Formalizar el documento de la  estrategia Semáforo incluyendo en éste,  los formatos que deben ser adoptados para el registro de las salidas y permisos conforme se establezcan en la estrategia.   </t>
  </si>
  <si>
    <t xml:space="preserve">Documento formalizado y socializado </t>
  </si>
  <si>
    <t>Un (1) Documento formalizado y socializado</t>
  </si>
  <si>
    <t xml:space="preserve">*Documento formalizado
*Socialización del documento con los equipos de  las UPI que incluya la directriz del uso de los formatos para el registro de salidas y permisos evidenciado  mediante acta. </t>
  </si>
  <si>
    <t>Se evidencia que se ha avanzado en un borrador del documento, la actividad continúa en ejecución</t>
  </si>
  <si>
    <t xml:space="preserve">Teminar el documento y oficializarlo </t>
  </si>
  <si>
    <t xml:space="preserve">*Coordinador de Externados </t>
  </si>
  <si>
    <t>PMAI-2021-108</t>
  </si>
  <si>
    <t xml:space="preserve">Se realizó la creación del  formato M-MEX-FT-030, sin incluir en el instructivo del formato y socializar la aplicación del mismo. </t>
  </si>
  <si>
    <t xml:space="preserve">Incluir en el instructivo del formato Registro de permisos de adolescentes y/o jóvenes M-MEX-FT-030, una nota aclaratoria que indique el correcto uso del mismo,  que no debe ser reemplazado por otro formato y socializar cada tres meses el uso del formato con el equipo de la UPI. </t>
  </si>
  <si>
    <t xml:space="preserve">Formato M-MEX-FT-030,ajustado </t>
  </si>
  <si>
    <t>Un (1) formato ajustado y socializado</t>
  </si>
  <si>
    <t xml:space="preserve">*Formato ajustado con nota aclaratoria 
*Socialización del uso de formato a los equipos de la UPI la florida, Rioja, Oasis cada tres meses, documentado mediante acta (4 socializaciones en la vigencia) </t>
  </si>
  <si>
    <t xml:space="preserve">*Responsable de UPI la Florida o a quien delegue. </t>
  </si>
  <si>
    <t>PMAI-2021-109</t>
  </si>
  <si>
    <t xml:space="preserve">Se presenta debilidad en la garantía de la calidad de la información. </t>
  </si>
  <si>
    <t xml:space="preserve">Socializar el informe de auditoria y el plan de mejoramiento con el equipo de la UPI Florida, y realizar revisiones aleatorias cada cuatro  meses por parte del responsable de UPI, o quien delegue del correcto diligenciamiento de los formatos. De presentarse novedades, se realizara una acta de compromisos con el profesional que realice la omisión. </t>
  </si>
  <si>
    <t xml:space="preserve">Una reunión de socialización del Informe de auditoria . </t>
  </si>
  <si>
    <t xml:space="preserve">*Acta de reunión
*Revisiones aleatorias a los formatos cada cuatro meses, documentadas mediante acta.
*Actas de compromiso con los profesionales en caso de presentarse novedades. </t>
  </si>
  <si>
    <t>PMAI-2021-110</t>
  </si>
  <si>
    <t>8.4</t>
  </si>
  <si>
    <t>Se observaron debilidades en la atención oportuna de las actividades de control de plagas y fumigación, pues
no se identifica que durante el primer semestre se haya prestado este servicio en la UPI La Florida a pesar de
la gestión realizada por el personal de la Unidad, generando con esto, incumplimiento del Instructivo Control
de Plagas y Fumigación A-GAMIN-012 y la exposición a riesgos de afectación en la salud de los beneficiarios
y el personal por falta de controles en la aparición de plagas.</t>
  </si>
  <si>
    <t>Las solicitudes de servicios ambientales se realizan por diferentes canales tales como, WhatsApp, correo electrónico, solicitud al profesional del área de trabajo ambiental asignado a la sede.</t>
  </si>
  <si>
    <t>Definir un único canal de atención de las solicitudes de saneamiento ambiental mediante memorando interno (Dichas intervenciones se realizan  de acuerdo al cronograma establecido por el área)</t>
  </si>
  <si>
    <t>Canal de atención solicitudes de saneamiento ambiental</t>
  </si>
  <si>
    <t>Memorando con la definición del canal de atención para las solicitudes de saneamiento ambiental emitido / Memorando con la definición del canal de atención para las solicitudes de saneamiento ambiental  programado (1)*100</t>
  </si>
  <si>
    <t>Memorando con la definición del canal de atención para las solicitudes de saneamiento ambiental</t>
  </si>
  <si>
    <t>Se evidencia la elaboración y difusión del memorando interno en donde se especifica el canal para la solicitud de servicios ambientales</t>
  </si>
  <si>
    <t>PMAI-2021-111</t>
  </si>
  <si>
    <t>Realizar monitoreo de la prestación de los servicios ambientales a través del sistema Aranda</t>
  </si>
  <si>
    <t xml:space="preserve">Monitoreo  prestación de los servicios ambientales </t>
  </si>
  <si>
    <t>Número de servicios ambientales prestados / Número de servicios ambientales solicitados *100</t>
  </si>
  <si>
    <t>Reporte de servicios de fumigación y desinfección</t>
  </si>
  <si>
    <t>De acuerdo con el reporte realizado por el proceso, ya se desarrollo el modulo de centro de servicios ambientales a través del aplicativo ARANDA, y se dieron capacitaciones a los contratistas del proceso en el manejo de la herramienta, así mimso mencionan que se encuentra en elaboración un instructivo que permita a los usuarios conocer el paso a paso para la radicación de solicitudes. No obstante lo anterior, no se aportan soportes que evidencien el cumplimiento de las acciones reportadas.</t>
  </si>
  <si>
    <t>PMAI-2021-112</t>
  </si>
  <si>
    <t>Realizar modificación al  Instructivo Control de Plagas y Fumigación A-GAMIN-012 (para establecer un único canal de atención de las solicitudes de saneamiento ambiental)</t>
  </si>
  <si>
    <t>Modificacion Instructivo Control de Plagas y Fumigación</t>
  </si>
  <si>
    <t>Modificación al instructivo Control de Plagas y Fumigación realizada / Modificacion al instructivo Control de Plagas y Fumigación programada  (1)*100</t>
  </si>
  <si>
    <t>Instructivo Control de Plagas y Fumigación modificado</t>
  </si>
  <si>
    <t>El proceso informa que la actividad no ha presentado avance, sin embargo a la fecha ya han pasado 4 meses de los 7 inicialmente planeados y para este seguimiento se debería haber presentado un avance. Es importante que el proceso tome las medidas necesarias para que en el mes que queda se ejecuten las acciones.</t>
  </si>
  <si>
    <t xml:space="preserve">Modificar el  Instructivo Control de Plagas y Fumigación A-GAMIN-012 </t>
  </si>
  <si>
    <t xml:space="preserve">STMEO
Responsables de UPI </t>
  </si>
  <si>
    <t>PMAI-2021-113</t>
  </si>
  <si>
    <t xml:space="preserve"> 8.8</t>
  </si>
  <si>
    <t>Se evidenciaron falencias en el control y seguimiento del inventario en la unidad La Florida, toda vez, que se encuentran diferencia entre la toma física y kardex digital, lo que refleja carencia de conteos físicos con el fin de poder identificar posibles faltantes o sobrantes de elementos.</t>
  </si>
  <si>
    <t>No se ha solicitado de manera formal la realización de conteos periódicos que permita identificar novedades y actualizar el formato de control de espacios de almacenamiento temporal.</t>
  </si>
  <si>
    <t xml:space="preserve">Formalizar por parte de la STMEO  el documento manejo de los espacios de almacenamiento en UPI, con la inclusión de una condición general que indique la realización de conteos periódicos de los bienes de consumo en las UPI y su contraste con los registros en el formato  CONTROL DE ESPACIOS DE ALMACENAMIENTO TEMPORAL M-MEX-FT-026  </t>
  </si>
  <si>
    <t xml:space="preserve">Un documento oficializado y socializado </t>
  </si>
  <si>
    <t xml:space="preserve">*Documento oficializado
*Documento socializado ,  documentado mediante acta. </t>
  </si>
  <si>
    <t>Se evidencia  en el manual de procesos la actualización del documento GESTIÓN Y CONTROL DE ELEMENTOS 
DE CONSUMO Y CONSUMO CONTROLADO UBICADOS EN LOS ESPACIOS DE ALMACENAMIENTO DE LAS UNIDADES DE PROTECCIÓN INTEGRAL con fecha 13 de enero de 2022 y en la condicion general No. 12 se evidencia la inclusión de la un lineamiento encaminado a que se realicen visitas periódicas de manera aleatoria en las cuales, se realicen conteos físicos a fin de poder identificar posibles faltantes o sobrantes de elementos</t>
  </si>
  <si>
    <t>Responsable Unidad de Protección Integral la Florida.</t>
  </si>
  <si>
    <t>PMAI-2021-114</t>
  </si>
  <si>
    <t xml:space="preserve"> 8.9</t>
  </si>
  <si>
    <t>Se observa utensilios de cocina tales como cubiertos, platos y ollas en la bodega de almacenamiento principal, los cuales no hacen parte de la cocina ni se encuentran registrados en el kardex de la unidad de La Florida.</t>
  </si>
  <si>
    <t xml:space="preserve">No se encontraban registrados en  el formato CONTROL DE ESPACIOS DE ALMACENAMIENTO TEMPORAL M-MEX-FT-026 , los bienes y utensilios de cocina. </t>
  </si>
  <si>
    <t xml:space="preserve">Incluir en el formato CONTROL DE ESPACIOS DE ALMACENAMIENTO TEMPORAL M-MEX-FT-026 , los bienes y utensilios que no se encontraban registrados en el momento de la  visita.   </t>
  </si>
  <si>
    <t xml:space="preserve">Formato M-MEX-FT-030, actualizado con los elementos y utensilios de cocina </t>
  </si>
  <si>
    <t xml:space="preserve"> Un Formato actualizado </t>
  </si>
  <si>
    <t xml:space="preserve">Formato actualizado con la inclusión de los elementos. </t>
  </si>
  <si>
    <t>Se evidencia el cargue del archivo control de espacios de almacenamiento actualizado</t>
  </si>
  <si>
    <t xml:space="preserve">Coordinador del área de salud 
Profesional asignado  componente seguridad alimentaria. </t>
  </si>
  <si>
    <t>PMAI-2021-115</t>
  </si>
  <si>
    <t>8.10</t>
  </si>
  <si>
    <t>Se verifica que el formato “control recepción de materia prima” falta de la firma del profesional de calidad, es importante que cada una de las firmas sean diligenciadas en los formatos establecidos del Instituto.</t>
  </si>
  <si>
    <t xml:space="preserve">la verificación del formato se realiza con posterioridad al recibo de materia prima, según cronograma asignado a cada profesional. </t>
  </si>
  <si>
    <r>
      <t xml:space="preserve">Revisar y ajustar  por parte del Líder del área de salud, el  formato CONTROL RECEPCIÓN DE MATERIA PRIMA M-MSD-FT-026  para incluir una nota  aclaratoria que indique que la firma del formato de materia prima  por parte de las profesionales de Seguridad Alimentaria- Área Salud se realiza con posterioridad al recibo de la materia prima  y de conformidad con  el cronograma definido por el área </t>
    </r>
    <r>
      <rPr>
        <b/>
        <sz val="10"/>
        <rFont val="Times New Roman"/>
        <family val="1"/>
      </rPr>
      <t xml:space="preserve">el mismo día de la visita  de acompañamiento técnico. </t>
    </r>
  </si>
  <si>
    <t xml:space="preserve">Formato  ajustado </t>
  </si>
  <si>
    <t xml:space="preserve">Un Formato  ajustado </t>
  </si>
  <si>
    <t xml:space="preserve">Formato ajustado con la nota aclaratoria.  </t>
  </si>
  <si>
    <t>Se evidencia la inclusión de la nota aclaratoria en el formato mencionado.</t>
  </si>
  <si>
    <t>PMAI-2021-116</t>
  </si>
  <si>
    <t>8.11</t>
  </si>
  <si>
    <t>La unidad de La Florida no contaba con báscula en la cocina, lo que interrumpe e impide el adecuado control a los alimentos enviados por el Economato.</t>
  </si>
  <si>
    <t>La báscula presentaba inexactitud en el pesaje y por tanto se encontraba en mantenimiento</t>
  </si>
  <si>
    <t xml:space="preserve">Realizar una visita anual a la Unidad de Protección Integral la Florida para verificar el estado de la báscula </t>
  </si>
  <si>
    <t>Visita anual</t>
  </si>
  <si>
    <t>Visita realizada / Visita programada (1)*100</t>
  </si>
  <si>
    <t>Acta de inspección</t>
  </si>
  <si>
    <t>Soporte de ejecucion actividades</t>
  </si>
  <si>
    <t>Verificando soportes adjuntos, se evidencia informe de mantenimiento realizado a las UPIs mendiante contrato 1734-2021, sin embargo aun no se ha realizado la visita anual para verificar la báscula de la UPI Florida.</t>
  </si>
  <si>
    <t>Pendiente realizar visita anual para verificar báscula de la UPI Florida.</t>
  </si>
  <si>
    <t>PMAI-2021-117</t>
  </si>
  <si>
    <t>8.12</t>
  </si>
  <si>
    <t xml:space="preserve"> El proceso misional del Instituto tiene establecido el formato de “CONTROL DE ESPACIOS DE ALMACENAMIENTO TEMPORAL M-MEX-FT-026”, desde el 30/12/2019, para el control de los elementos que reposan en la UPIs y como su nombre lo indica, es para “ESPACIOS DE ALMACENAMIENTO TEMPORAL” para los cuales se debe mantener las directrices entregadas por la Subdirección de Métodos en año 2019. </t>
  </si>
  <si>
    <t xml:space="preserve">Se observa la carencia de   un lineamiento estandarizado  frente al manejo de los espacios de almacenamiento de los elementos  de consumo en las UPI, en el SIGID, que haga sostenible las acciones en el tiempo.  </t>
  </si>
  <si>
    <t xml:space="preserve">Formalizar por parte de la STMEO  el documento manejo de los espacios de almacenamiento en UPI, con la inclusión de condiciones generales que indiquen las acciones que se deben tener en cuenta en cada una de las UPI, que reciben los bienes para la atención de los beneficiarios  y aseo locativos de las mismas. </t>
  </si>
  <si>
    <t xml:space="preserve">Un (1) Documento formalizado y socializado </t>
  </si>
  <si>
    <t>Se evidencia  en el manual de procesos la actualización del documento GESTIÓN Y CONTROL DE ELEMENTOS 
DE CONSUMO Y CONSUMO CONTROLADO UBICADOS EN LOS ESPACIOS DE ALMACENAMIENTO DE LAS UNIDADES DE PROTECCIÓN INTEGRAL con fecha 13 de enero de 2022.</t>
  </si>
  <si>
    <t xml:space="preserve">Responsable Unidad de Protección Integral la Florida.
Coordinador área de salud. </t>
  </si>
  <si>
    <t>PMAI-2021-118</t>
  </si>
  <si>
    <t>9.1.</t>
  </si>
  <si>
    <t>El Protocolo de Bioseguridad contiene la obligación y el uso correcto del tapabocas, así como el distanciamiento físico entre las personas y el lavado periódico de las manos, como elementos esenciales para evitar el contagio con el virus; esto incluye la postura y el retiro del tapabocas, un distanciamiento de al menos dos (2) metros para evitar el contacto directo y la técnica de lavado y desinfección de manos. En algunos casos se observó el no uso o el uso incorrecto del tapabocas por parte de los beneficiarios, así como el no cumplimiento de la distancia requerida, lo que podría traer como consecuencia la propagación del contagio del virus en toda la población de la Unidad.</t>
  </si>
  <si>
    <t xml:space="preserve">Carencia de carteles o avisos que promuevan el autocuidado frente a COVID 19 .  </t>
  </si>
  <si>
    <t xml:space="preserve">Elaborar o gestionar por parte del área de salud y la responsable de UPI,  carteles visibles que promuevan el autocuidado. </t>
  </si>
  <si>
    <t xml:space="preserve">Carteles visibles en espacios de uso común. </t>
  </si>
  <si>
    <t xml:space="preserve">Carteles visibles en espacios de uso común/Cárteles a fijar (10). </t>
  </si>
  <si>
    <t>*Soporte visual de los carteles fijados
*Socialización del propósito de los carteles con la comunidad  de la UPI, documentado mediante acta.</t>
  </si>
  <si>
    <t>Se evidencia la realización de implementación y socialización de la señalización relacionada con el autocuidado</t>
  </si>
  <si>
    <t>PMAI-2021-119</t>
  </si>
  <si>
    <t xml:space="preserve">Se evidenció la falta de oportunidad y deficiencias en el mantenimiento preventivo y correctivo para la debida conservación de las condiciones físicas de la infraestructura de la Unidad de La Florida </t>
  </si>
  <si>
    <t>En el presupuesto de la entidad no se contemplo el mantenimiento integral de la UPI, solo el mantenimiento de las áreas que se encuentran en operación.</t>
  </si>
  <si>
    <t>Realizar un diagnóstico del estado actual de la infraestructura, incluyendo el presupuesto de intervención del mantenimiento integral de la UPI La Florida</t>
  </si>
  <si>
    <t>Diagnóstico Infraestructura UPI La Florida</t>
  </si>
  <si>
    <t>Diagnóstico Infraestructura UPI La Florida realizado / Diagnóstico Infraestructura UPI La Florida programado (1)*100</t>
  </si>
  <si>
    <t>Diagnóstico UPI La Florida</t>
  </si>
  <si>
    <t xml:space="preserve">verificando soportes adjuntos, se evidencia diagnostico técnico de la UPI Florida, sin embargo queda pendiente la inclución del presupuesto. </t>
  </si>
  <si>
    <t>Pendiente incluir en el diagnostico el presupuestocomo lo indica la actividad</t>
  </si>
  <si>
    <t xml:space="preserve">STMEO
Responsable Unidad de Protección Integral la Florida.
</t>
  </si>
  <si>
    <t>PMAI-2021-120</t>
  </si>
  <si>
    <t>Se evidencia la falta de ropa de dotación para los NNAJ al momento de la apertura de la unidad, si bien es cierto, la encargada de la unidad realizó la solicitud formal de vestuario mediante tres (3) correos electrónicos a Rescursos@idipron.gov.co, a la fecha de la visita no se habían recibido el vestuario necesario para atender las necesidades básicas de los NNAJ, estando así en contravía a lo establecido en el modelo de atención SE3.</t>
  </si>
  <si>
    <t xml:space="preserve"> No se proyecto en la entrega de vestuario el numero de cupos a ocupar en la Florida de los jóvenes de Semáforo.</t>
  </si>
  <si>
    <t xml:space="preserve">Entrega de vestuario a los jóvenes que ingresan a la Florida durante el primer mes de estadía en la Florida . </t>
  </si>
  <si>
    <t xml:space="preserve">Numero de jóvenes con vestuario entregado.  </t>
  </si>
  <si>
    <t xml:space="preserve">Numero de jóvenes que cuentan con vestuario/ Numero de jóvenes a los cuales les entregan vestuario a su ingreso durante el primer mes. </t>
  </si>
  <si>
    <t xml:space="preserve">*Soporte entrega de vestuario en el formato   ENTREGA DE ELEMENTOS DE CONSUMO PARA EL DESARROLLO DE ACTIVIDADES A NNAJ M-MEX-FT-016. </t>
  </si>
  <si>
    <t>PMAI-2021-121</t>
  </si>
  <si>
    <t>Se evidencia en el arqueo de elementos una diferencia notable entre la toma física y el Kardex virtual, lo cual evidencia falta de control para el manejo de entradas y salidas del Almacén, así mismo no se encuentra la carpeta física de remisiones y entradas al Almacén, toda vez la responsable de este, se encontraba incapacitada y a su vez se encuentra en la modalidad de teletrabajo. Sin perjuicio a lo anterior, la información debe reposar al interior del Instituto para obtener un control claro de salida y entradas en los días que la encargada del Almacén no se encuentre allí.</t>
  </si>
  <si>
    <t xml:space="preserve">
Responsable de UPI Florida </t>
  </si>
  <si>
    <t>PMAI-2021-122</t>
  </si>
  <si>
    <t>9.5</t>
  </si>
  <si>
    <t>En la visita realizada el 27/05/2021, la cocina de la unidad La Florida, prepararon alimentos para 80 personas, conforme a la asistencia oficial del SIMI se observan una población de 60 NNAJ y 12 educadores autorizados para recibir alimentación, frente a lo anterior existe una diferencia de 8 preparaciones de alimento adicionales que no fueron justificadas por la encargada de la unidad.</t>
  </si>
  <si>
    <t xml:space="preserve">No se había identificado la necesidad de documentar las novedades que presentan frente al numero de preparaciones realizadas.  
</t>
  </si>
  <si>
    <t xml:space="preserve">Implementar en la UPI Florida un formato que de cuenta de las preparaciones realizadas frente a las servidas conforme a cobertura, que incluya un espacio para observaciones cuando se presenten novedades. </t>
  </si>
  <si>
    <t xml:space="preserve">Un formato implementado </t>
  </si>
  <si>
    <t xml:space="preserve">*Formato implementado. </t>
  </si>
  <si>
    <t xml:space="preserve">El formato que se adjunta no se evidencia que haya sido oficializado dentro del sistema integrado. </t>
  </si>
  <si>
    <t>Oficializar el documento dentro del SIGID</t>
  </si>
  <si>
    <t xml:space="preserve">Gerente del proyecto - 
STMEO  </t>
  </si>
  <si>
    <t>PMAI-2021-123</t>
  </si>
  <si>
    <t>AUDITORÍA ÁREA SOCIO-LEGAL Y JUSTICIA RESTAURATIVA VIGENCIA 2021-PERIODO AUDITADO VIGENCIA 2020</t>
  </si>
  <si>
    <t>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t>
  </si>
  <si>
    <t xml:space="preserve">No se cuenta con el equipo psicosocial que atienda los Procesos Administrativos de Restablecimiento de Derechos de los NNA y falta la articulación con ICBF </t>
  </si>
  <si>
    <t xml:space="preserve">1. Fortalecer el talento humano que se encarga del seguimiento a las acciones de PARD . </t>
  </si>
  <si>
    <t xml:space="preserve">Fortalecimiento de talento humano para realizar las acciones de seguimiento a PARD. </t>
  </si>
  <si>
    <t>Numero de personas asignadas/numero de personas a asignar (1)</t>
  </si>
  <si>
    <t xml:space="preserve">Contratos de prestación de servicios en os que se incluye la obligación. </t>
  </si>
  <si>
    <t xml:space="preserve">Área Sociolegal y Justicia Restaurativa
oficina Asesora de planeación.  </t>
  </si>
  <si>
    <t>Sociolegal y justicia restaurativa</t>
  </si>
  <si>
    <t>PMAI-2021-124</t>
  </si>
  <si>
    <t>No se cuenta con un indicador de gestión como punto de control que permita realizar y verificar el seguimiento al PARD  y   que permita mantener actualizado el 100% de los registro y seguimientos identificados por el área y que cuenten con PARD.</t>
  </si>
  <si>
    <t xml:space="preserve">Realizar seguimiento mensual a las acciones del PARD teniendo en cuenta la base de datos generada por el SIMI, a través del seguimiento del indicador de gestión.   
</t>
  </si>
  <si>
    <t>Seguimiento a PARD</t>
  </si>
  <si>
    <t># NNA con PARD  que presentan seguimiento  / # NNA identificados con PARD .</t>
  </si>
  <si>
    <t xml:space="preserve">Seguimiento mensual a la Hoja de vida del indicador diligenciada y soportada con el reporte de las acciones en SIMI </t>
  </si>
  <si>
    <t xml:space="preserve">Área Sociolegal y Justicia Restaurativa 
Área sicosocial  Contextos </t>
  </si>
  <si>
    <t>PMAI-2021-125</t>
  </si>
  <si>
    <t xml:space="preserve">No se cuenta con una condición en el instructivo que permita identificar cuando se debe realizar registro o actualización del estado del PARD de un NNA para así realizar seguimiento del estado del caso. </t>
  </si>
  <si>
    <t xml:space="preserve">Realizar mesa de trabajo con el área sicosocial, y contextos territorio, internado y externado   para actualizar definir el área responsable de la actualización de la ficha de ingreso. </t>
  </si>
  <si>
    <t xml:space="preserve">Mesa de trabajo  </t>
  </si>
  <si>
    <t xml:space="preserve">Una mesa de trabajo realizada </t>
  </si>
  <si>
    <t xml:space="preserve">Acta de la mesa realizada </t>
  </si>
  <si>
    <t>Se evidencia la realización de la mesa de trabajo en donde se determinar que los responsables de la actualización de la ficha de ingreso</t>
  </si>
  <si>
    <t xml:space="preserve">Área Sociolegal y Justicia Restaurativa 
Área sicosocial  </t>
  </si>
  <si>
    <t>PMAI-2021-126</t>
  </si>
  <si>
    <t xml:space="preserve">Ajustar, formalizar e implementar en  las condiciones del instructivo de "RESTABLECIMIENTO DE DERECHOS DE  NIÑOS, NIÑAS Y ADOLESCENTES CON SUS 
DERECHOS AMENAZADOS,  INOBSERVADOS O VULNERADOS M-MSL-IN-006, que la ficha de ingreso debe ser actualizada cuando se identifique una situación de PARD, y el área encargada de realizar la actualización d el ficha de ingreso.      </t>
  </si>
  <si>
    <t xml:space="preserve">Instructivo ajustado, formalizado e implementado  </t>
  </si>
  <si>
    <t xml:space="preserve">Un instructivo ajustado, formalizado e implementado  </t>
  </si>
  <si>
    <t xml:space="preserve">Instructivo ajustado y formalizado.
Ficha de ingreso actualizada reflejada en reporte SIMI, en los casos que aplique.  
</t>
  </si>
  <si>
    <t xml:space="preserve">Equipos psicosociales de las unidades y/o territorio y/o área psicosocial 
</t>
  </si>
  <si>
    <t>PMAI-2021-127</t>
  </si>
  <si>
    <t xml:space="preserve">10.2 </t>
  </si>
  <si>
    <t>Se observó en algunos casos revisados en el SIMI que la información que se registra en la ficha de ingreso en el parámetro “JUSTICIA RESTAURATIVA” en cuanto a las preguntas de antecedentes y estado actual del PARD, no se encuentra alineada o actualizada con la información consignada en el parámetro “ENTREVISTA CASO JURÍDICO/RESTABLECIMIENTO DE DERECHOS” de NNA que registran antecedentes y PARD abierto; lo evidenciado puede representar riesgos en la confiabilidad de la información y en los reportes que se generan desde el SIMI. Las acciones que se establezcan para atender la situación observada deberán ser compartidas entre el Área Sociolegal y el Contexto Territorio, teniendo en cuenta la responsabilidad de este último en el diligenciamiento de la ficha de ingreso.</t>
  </si>
  <si>
    <t xml:space="preserve">Actualizar la ficha de ingreso en el   momento en que el área Sociolegal o los equipos psicosociales detectan una apertura de PARD </t>
  </si>
  <si>
    <t>Actualización ficha de ingreso de los NNAJ</t>
  </si>
  <si>
    <t xml:space="preserve"># de NNA con actualización de ficha de ingreso de los NNAJ con proceso de "atención caso jurídico, Prácticas Restaurativas y restablecimiento de derechos -PARD"/ NNA identificados con PARD </t>
  </si>
  <si>
    <t xml:space="preserve">Ficha de ingreso actualizada frente al conocimiento de PARD cuando el NNA ha ingresado </t>
  </si>
  <si>
    <t xml:space="preserve">Área Sociolegal y Justicia Restaurativa
Soporte SIMI  </t>
  </si>
  <si>
    <t>PMAI-2021-128</t>
  </si>
  <si>
    <t xml:space="preserve">Cuando se identifica una situación de PARD, en los comités de ingreso a internados, el registro se hace en ficha FOS y acta, con posibilidad de perdida de trazabilidad de la información. </t>
  </si>
  <si>
    <t xml:space="preserve">Crear un parámetro en el SIMI, en el cual se registre, la consulta de PARD Y el resultado de la misma para hacer el seguimiento. </t>
  </si>
  <si>
    <t xml:space="preserve">Parámetro creado </t>
  </si>
  <si>
    <t xml:space="preserve">Un parámetro creado en SIMI </t>
  </si>
  <si>
    <t>Parámetro creado y aplicado</t>
  </si>
  <si>
    <t>PMAI-2021-129</t>
  </si>
  <si>
    <t>10.3 El Área de Sociolegal no cuenta con parámetros unificados para el ingreso de la información en SIMI por parte de los profesionales que facilite evidenciar las condiciones y etapas que debe tener el AJ de acuerdo con el procedimiento de Práctica Restaurativa M-MSL-PR-001, ítem 3 condiciones generales.</t>
  </si>
  <si>
    <t xml:space="preserve">No se encuentran alineados con el formato " Atención Práctica Restaurativa- M-MSL-FT-010" y el procedimiento "Práctica Restaurativa -M-MSL-PR-001" </t>
  </si>
  <si>
    <t>Alinear y/o crear parámetros en el SIMI en el formulario "Entrevista caso jurídico/Restablecimiento de Derechos" TIPO CASO JURÍDICO- TEMA CASO JURÍDICO teniendo en cuenta el formato "Atención Práctica Restaurativa M-MSL-FT-010" y el procedimiento "Práctica Restaurativa M-MSL-PR-001"a fin de consolidar la información y contar con la trazabilidad que se realiza a las prácticas Restaurativas.</t>
  </si>
  <si>
    <t>Parámetros creados en SIMI conforme a las condiciones Práctica Restaurativa M-MSL-PR-001"</t>
  </si>
  <si>
    <t>Parámetros creados en SIMI /Parámetros a crear conforme a formato 011-creacion de parámetros</t>
  </si>
  <si>
    <t xml:space="preserve">Captura SIMI, y registro SIMI  del uso de los parámetros. </t>
  </si>
  <si>
    <t xml:space="preserve">Oficina Asesora de Jurídica 
Área Sociolegal </t>
  </si>
  <si>
    <t>PMAI-2021-130</t>
  </si>
  <si>
    <t>Se evidenció incumplimiento a la Ley 1755 de 2015 frente a los términos de los tiempos para resolver las
peticiones de acuerdo con el Art 14, cómo se puede evidenciar en el punto 15.1.2 Requerimientos Fuera de
Términos. Por lo cual se establece esta no conformidad compartida con el Área Sociolegal y el Área Jurídica
quien administra el correo de notificacionesjudiciales@idipron.gov.co, para que en conjunto se establezcan
acciones de mejora para minimizar el riesgo de responder las peticiones fuera de términos.</t>
  </si>
  <si>
    <t xml:space="preserve">existe una gran cantidad  de volumen de recepción de peticiones que llegan al buzón de notificaciones judiciales directamente y no son asignadas a un radicado que permita hacer seguimiento a la respuesta entregada a la ciudadanía en general. </t>
  </si>
  <si>
    <t xml:space="preserve">Remitir  al área de Gestión documental   las peticiones que se reciban  en el correo de  notificaciones judiciales para asignar un numero de radicado, al cual el   área que debe responder, dentro del día hábil  siguiente al  que se recibe la petición. </t>
  </si>
  <si>
    <t xml:space="preserve">Requerimientos externos transferidos y radicados </t>
  </si>
  <si>
    <t xml:space="preserve">Requerimientos externos transferidos y radicados dentro del día hábil  siguiente al   recibo de la petición  /Número de requerimientos recibidos en el correo de notificaciones judiciales </t>
  </si>
  <si>
    <t xml:space="preserve">Radicado asignado por el área de gestión documental </t>
  </si>
  <si>
    <t>Revisado el monitoreo registrado por el proceso y los soportes adjuntados se evidencia que se han enviado 4 correos desde la cuenta de notificaciones judiciales hacia el correo de administración documental y dicha área ha contestado con el numero del radicado asignado.
No obstante, es importante que el proceso complemente el reporte informando desde el 15 de diciembre de 2021 hasta la fecha que se esta tomando como corte cuantos correos se recibieron y cuantos de ellos fueron remitidos a gestión documental para la asignación del numero de radicado</t>
  </si>
  <si>
    <t xml:space="preserve">Es importante recordar que depende del reporte y evidencias que estamos aportando, la Oficina de  Control Interno puede tener la información suficiente para determinar si la actividad fue realizada y si fue efectiva para miticar las causas que ocasionaron el hallazgo. En este sentido, falta que el proceso complemente su reporte </t>
  </si>
  <si>
    <t xml:space="preserve">área Sociolegal y Justicia Restaurativa 
área de gestión documental  OAJ </t>
  </si>
  <si>
    <t>PMAI-2021-131</t>
  </si>
  <si>
    <t xml:space="preserve">Es necesario generar mesas de trabajo de cara a  las áreas responsables de entregar información. </t>
  </si>
  <si>
    <t xml:space="preserve">Generar una mesa de trabajo con el área de gestión documental y la OAJ  para formular una estrategia que permita establecer puntos de control, para dar cumplimento a los tiempos requeridos por   ley 1755 de 2015   de los diferentes requerimientos que recibe el área Sociolegal.   </t>
  </si>
  <si>
    <t xml:space="preserve">una mesa de trabajo realizada con el área de gestión documental  OAJ y el área de Sociolegal </t>
  </si>
  <si>
    <t xml:space="preserve">Se evidencia la realización de la mesa de trabajo en donde se establecen las estratégias </t>
  </si>
  <si>
    <t xml:space="preserve">Oficina Asesora de Jurídica
Área de sistemas  </t>
  </si>
  <si>
    <t>PMAI-2021-132</t>
  </si>
  <si>
    <t>no se había tenido en cuenta la necesidad de restringir la recepción de solicitudes al correo de notificaciones judiciales  de los actores externos y ciudadanía en general.</t>
  </si>
  <si>
    <t xml:space="preserve">Articular con el área de Sistemas la aplicación de restricciones del correo electrónico de notificacionesjudiciales@idipron.gov.co con el fin de el mismo se destine exclusivamente para el envío de información relacionada con los procesos judiciales </t>
  </si>
  <si>
    <t xml:space="preserve">Buzón electrónico  de notificaciones judiciales con restrictores </t>
  </si>
  <si>
    <t>Buzón electrónico  de notificaciones judiciales con restrictores</t>
  </si>
  <si>
    <t xml:space="preserve">Buzón electrónico  de notificaciones judiciales con restrictores
Acta de reunión con sistemas </t>
  </si>
  <si>
    <t>De acuerdo con los soportes que adjunta el proceso, se evidencia que se realizó la configuración de la cuenta de correo electrónico notificacionesjudiciales@idipron.gov.co
Se configuro regla para permir recibir correos solo con los siguientes descriptores: Direcciones queprovengan de correos con dominio gov.co, o que contengan los asuntos PROCESO, DEMANDA,MEMORIAL, AUTO, AUDIENCIA, DESPACHO COMISORIO, REQUERIMIENTO JUDICIAL, RADICACIONDEMANDA. de lo contrario los correos serán dirigidos a Atención al Ciudadano.Se configuro regla, mediante la cual todo correo que contenga en el asunto: DERECHO DEPETICIÓN, FACTURA, QUEJA, DENUNCIA, SOLICITUD, se remirá automácamente al área deAdministración Documental y atención al ciudadano.Se configuro regla para evitar que todo correo que se enviado al grupo "todos@idipron.gov.co", nollegue al correo de noficaciones judiciales.Se configuro regla de respuesta automáca, que informe en todas las solicitudes lo siguiente:"Se informa que la dirección de correo electrónico noficacionesjudiciales@idipron.gov.co es únicamentepara recepción y atención de requerimientos y noficaciones de despachos judiciales, organismos decontrol y autoridades administravas, así como paralas noficaciones relacionadas con acciones decarácter judicial y administravo en las que se encuentre vinculado el IDIPRON como endad, por lo queno se puede acusar el recibo de la comunicación remida por no estar dirigida ni contener solicitudalguna a esta endad de las antes referidas.</t>
  </si>
  <si>
    <t xml:space="preserve">Área Socio-legal y Justicia restaurativa
Oficina Asesora de Planeación. </t>
  </si>
  <si>
    <t>PMAI-2021-133</t>
  </si>
  <si>
    <t>No se cumple a cabalidad con el proceso de seguimiento al egreso de NNAJ, teniendo en cuenta el represamiento en los casos de la vigencia actual y los que aún se encuentran pendientes de vigencias anteriores.</t>
  </si>
  <si>
    <t>Los criterios para hacer seguimiento al egresos  son dirigidos al numero de asistencias , por tanto todo NNAJ que sale de IDIPRON se considera egresado.</t>
  </si>
  <si>
    <t>Reformular el documento interno para el seguimiento al egreso, determinando de conformidad con las etapas del modelo pedagógico las variables a tener en cuenta para especificar las condiciones del egresado.</t>
  </si>
  <si>
    <t>Documento modificado</t>
  </si>
  <si>
    <t xml:space="preserve"> Un (1)documentos modificado y oficializado </t>
  </si>
  <si>
    <t xml:space="preserve">Documento del área Socio-legal y justicia restaurativa ajustado y socializado </t>
  </si>
  <si>
    <t>PMAI-2021-134</t>
  </si>
  <si>
    <t xml:space="preserve">La capacidad operativa de los equipos es insuficiente para realizar las acciones de seguimiento al egreso. </t>
  </si>
  <si>
    <t xml:space="preserve">Formular , implementar y verificar el cumplimiento de un plan de contingencia, para realizar el seguimiento de los casos de NNAJ de vigencias anteriores y vigencia 2021.  </t>
  </si>
  <si>
    <t xml:space="preserve">Plan de contingencia </t>
  </si>
  <si>
    <t xml:space="preserve">Un plan de contingencia implementado </t>
  </si>
  <si>
    <t xml:space="preserve">Reporte SIMI
Actas de reunión
Reporte de avance de las acciones realizadas
cronograma del plan de contingencia </t>
  </si>
  <si>
    <t xml:space="preserve">STAFF
STMEO
</t>
  </si>
  <si>
    <t>PMAI-2021-135</t>
  </si>
  <si>
    <t>Fortalecer el equipo asignado a las acciones de seguimiento al egreso.</t>
  </si>
  <si>
    <t xml:space="preserve">Equipo asignado a seguimiento al egreso </t>
  </si>
  <si>
    <t>Numero de personas asignadas /numero de personas a asignar 5)</t>
  </si>
  <si>
    <t xml:space="preserve">Cinco contratos de Prestación de servicios que incluyan las obligaciones de seguimiento al egreso </t>
  </si>
  <si>
    <t>Se evidencia ejecución de la acción con la suscripción de los 5 contratos relacionados en el reporte.</t>
  </si>
  <si>
    <t>Coordinador SST</t>
  </si>
  <si>
    <t>PMAI-2021-136</t>
  </si>
  <si>
    <t>INFORME SEGUIMIENTO ESTÁNDARES MINIMOS DEL SISTEMA DE
GESTIÓN DE SEGURIDAD Y SALUD EN EL TRABAJO SEGÚN RESOLUCIÓN
0312 de 2019 ESTANDARES MINIMOS Y DECRETO 1072 DEL 26 DE
MAYO DE 2015 VIGENCIAS 2020 Y 2021</t>
  </si>
  <si>
    <t>Persiste debilidad en la comunicación entre las dependencias del Instituto para implementar el SGSST, haciendo que el Sistema no se vea articulado sino como la realización de actividades particulares. Es importante fortalecer esta comunicación para que las acciones planteadas por el área de Seguridad y Salud en el Trabajo se vean como un Sistema y así poder prevenir los posibles riesgos en SG-SST; al no contar con una comunicación de doble vía puede acarrear que no se tengan en cuenta los requisitos normativos establecidos por el Ministerio del Trabajo generando posibles riesgos de sobrecostos y reprocesos; es importante contar con el área de Seguridad y Salud en el Trabajo como un área asesora para mitigar los riesgos.</t>
  </si>
  <si>
    <t>No todas las comunicaciones requieren ser de doble vía.</t>
  </si>
  <si>
    <t>Divulgar la Matriz  de  Comunicación Interna y Externa Código A-GDH-DI-003 y el Plan de Trabajo del SST a todas las Áreas del Instituto.</t>
  </si>
  <si>
    <t>Socialización de la Matriz de comunicaciones y Plan de Trabajo SST</t>
  </si>
  <si>
    <t>Una (1) Socialización de la Matriz de comunicaciones y Plan de Trabajo SST a las Áreas activas del Instituto</t>
  </si>
  <si>
    <t>Listados de asistencia
Presentación de la socialización</t>
  </si>
  <si>
    <t>21/02/2022: Se incluye formulacion al tablero de control</t>
  </si>
  <si>
    <t xml:space="preserve">Se verifica los soportes adjuntos, Se evidencia divulgación listado de asistencias jornadas de inducción y reinducción del 18 y 20 de abril de 2022, adjuntas presentación utilizada para dichas jornadas.
Se evidencia correo de divulgación masivo a toda la entidad del 10 de mayo de 2022.
Se evidencia que cumple con la actividad propuesta
</t>
  </si>
  <si>
    <t>PMAI-2021-137</t>
  </si>
  <si>
    <t>Hacer seguimiento semestral al Plan de Trabajo del SST para verificar su cumplimiento.</t>
  </si>
  <si>
    <t>Seguimiento al Plan de Trabajo SST</t>
  </si>
  <si>
    <t xml:space="preserve">2 seguimiento en la Ejecución del Plan de Trabajo </t>
  </si>
  <si>
    <t>Dos (2) Actas de Reunión A-GDO-FT-004</t>
  </si>
  <si>
    <t xml:space="preserve">Se verifica soportes en donde se puede ver avance a al aejcución del plan de trabajo de SST, sin embargo no se evidencia acta de reunión, en donde repose el primer seguimiento de ejecucíon al plan de trabajo del SST, como refiere el producto de entrega del hallazgo.
La actividad aun se encuentra en ejecución </t>
  </si>
  <si>
    <t>Dos actas de reunión en donde este el seguimiento semestral al plan de trabajo del SST verificando su cumplimiento</t>
  </si>
  <si>
    <t>Comité Paritario de Seguridad y Salud en el Trabajo COPASST</t>
  </si>
  <si>
    <t>PMAI-2021-138</t>
  </si>
  <si>
    <t>No se pudo corroborar las actas mensuales de las vigencias auditadas del comité Paritario para evidenciar el cumplimiento de las funciones de este, por lo anterior se genera un Incumplimiento a la Resolución 0312 de 2019 en el Criterio 1.1.6, el cual enuncia Conformar y garantizar el funcionamiento del Comité Paritario de Seguridad y Salud en el Trabajo - COPASST.</t>
  </si>
  <si>
    <t>Durante el tiempo invertido en capacitación de  los miembros COPASST y modificaciones al acto administrativo no se llevó a cabo la convocatoria de las reuniones mensuales del COPASST.</t>
  </si>
  <si>
    <t>Implementar y dar cumplimiento a la programación de actividades definidas en el acta del 16/12/2021 del COPASST.</t>
  </si>
  <si>
    <t>Reuniones COPASST</t>
  </si>
  <si>
    <t>Número de reuniones realizadas/12 reuniones programadas</t>
  </si>
  <si>
    <t>12 Actas de reunión A-GDO-FT-004
12 Listados de asistencia A-GDH-FT-010</t>
  </si>
  <si>
    <t xml:space="preserve">Se verifica soportes en donde se evidencia acta de reunión y lista de asistencia  correspondientes 31 de enero de 2022, 23 de febrero de 2022, 23 de marzo de 2022 y 26 de abril de 2022, sumando asi 4 reuniones quedando pendientes ocho (8).
La actividad aun se encuentra en ejecución </t>
  </si>
  <si>
    <t xml:space="preserve">8 reuniones evidenciadas en actas de reunión y listas de asistencia </t>
  </si>
  <si>
    <t>Presidente y Secretaria del Comité de Convivencia</t>
  </si>
  <si>
    <t>PMAI-2021-139</t>
  </si>
  <si>
    <t>No se pudo evidenciar programación, registro de actividades, informes de gestión del Comité de Convivencia Laboral, actas de reunión del comité para identificar el desarrollo de las funciones de las vigencias auditadas. A pesar del confinamiento de la emergencia sanitaria, se hubieran podido realizar de manera virtual, de manera tal que se dé cumplimiento a las funciones enumeradas en los artículos 6 al 8 de la Resolución 652 del 2012. El no haber adelantado reuniones durante la vigencia va en contra de lo dispuesto en la mencionada Resolución, la cual establece:”(…)“Artículo 9. Reuniones. El Comité de Convivencia se reunirá ordinariamente por lo menos una (1) vez al mes la cual sesionará con la mitad más uno de sus integrantes y extraordinariamente cuando se presenten casos que requieran de su inmediata intervención y podrá ser convocado por cualquiera de sus integrantes “(…)”. Esto constituyen reincidencia teniendo en cuenta que no se pudo corroborar los soportes de ninguna vigencia, por lo que se recomienda efectuar un análisis de las posibles causas que generadoras de este a fin de tomar medidas para subsanar el incumplimiento.</t>
  </si>
  <si>
    <t>El Comité de Convivencia se ha reunido por periodos no superiores a tres meses en cumplimiento a la Resolución 1356 de 2012 artículo 3,  pero por desconocimiento de la ubicación del registro físico no se presentó el soporte al equipo auditor.</t>
  </si>
  <si>
    <t>Organizar el archivo de gestión del Comité de Convivencia, fortaleciendo la elaboración del informe de gestión  y socializar a todos los integrantes del Comité su ubicación.</t>
  </si>
  <si>
    <t>Archivo Comité de Convivencia</t>
  </si>
  <si>
    <t>Una socialización en la organización y ubicación del Archivo de Gestión del Comité de Convivencia</t>
  </si>
  <si>
    <t>1 Acta A-GDO-FT-004 y un Listado de Asistencia A-GDH-FT-010
Informe de gestión de Comité de Convivencia</t>
  </si>
  <si>
    <t>Se verifica los soportes, se evidencia acta y lista de asistencia en donde se trata el tema de organización al archivo del comité de convivencia.
Se evidencia informe de gestión del comité de convivencia
Se evidencia en Acta de reunión socialización respecto a la organización y ubicación del archivo de convivencia.
Se evidencia que cumple con la actividad propuesta.</t>
  </si>
  <si>
    <t>PMAI-2021-140</t>
  </si>
  <si>
    <t>INFORME SEGUIMIENTO ESTÁNDARES MINIMOS DEL SISTEMA DE
GESTIÓN DE SEGURIDAD Y SALUD EN EL TRABAJO SEGÚN RESOLUCIÓN
0312 de 2019 ESTANDARES MINIMOS Y DECRETO 1072 DEL 26 DE
MAYO DE 2015 VIGENCIAS 2020 Y 2022</t>
  </si>
  <si>
    <t>No se realizaron mediciones ambientales durante las vigencias 2020 y 2021, por lo tanto, se está dando incumplimiento al Criterio 4.1.4 de la Resolución 0312 de 2019, el cual indica que deben realizarse mediciones ambientales, químicas, físicas y biológicas durante cada vigencia.</t>
  </si>
  <si>
    <t>La solicitudes de mediciones ambientales solicitadas por la Entidad no fueron atendidas por la ARL.</t>
  </si>
  <si>
    <t>Ejecutar el plan de trabajo concertado con la  ARL Positiva para realizar las mediciones ambientales a las sedes de alto riesgo y realizar seguimiento a la ejecución.</t>
  </si>
  <si>
    <t>Mediciones Ambientales</t>
  </si>
  <si>
    <t>Mediciones ambientales ejecutadas/Mediciones ambientales programadas</t>
  </si>
  <si>
    <t>Informe de resultados de medición ambiental por unidad evaluada</t>
  </si>
  <si>
    <t>Se verifican soportes y se evidencia acta de plan de trabajo con la ARL positiva
Se evidencia informe de medición sonometrias e informe de Higienica iluninación en la entidad.
Se evidencia que cumple con la actividad propuesta.</t>
  </si>
  <si>
    <t>PMAI-2021-141</t>
  </si>
  <si>
    <t>INFORME SEGUIMIENTO ESTÁNDARES MINIMOS DEL SISTEMA DE
GESTIÓN DE SEGURIDAD Y SALUD EN EL TRABAJO SEGÚN RESOLUCIÓN
0312 de 2019 ESTANDARES MINIMOS Y DECRETO 1072 DEL 26 DE
MAYO DE 2015 VIGENCIAS 2020 Y 2023</t>
  </si>
  <si>
    <t>Se corroboró que para la vigencia 2020 y 2021 no se realizó la Revisión anual por parte de la alta dirección como resultado de las auditorías realizadas al SG-SST, por lo tanto se está incumpliendo el Criterio 6.1.3 Revisión anual de la alta dirección de la Resolución 0312 de 2019 el cual enuncia que la alta dirección debe realizar una revisión anual a los resultados de la auditoría como mínimo una (1) vez al año, por parte de la alta dirección, el Sistema de Gestión de SST resultados y el alcance de la auditoría de cumplimiento del Sistema de Gestión de Seguridad y Salud en el Trabajo, de acuerdo con los aspectos señalados en el artículo 2.2.4.6.30., del Decreto 1072 de 2015.</t>
  </si>
  <si>
    <t>La información de entrada para la revisión fue presentada ante la Asesora de la Dirección quien solicitó elaborar una presentación con esta información que continúa en construcción.</t>
  </si>
  <si>
    <t>Realizar la presentación para la revisión de la alta dirección vigencia 2021.</t>
  </si>
  <si>
    <t>Revisión por la dirección</t>
  </si>
  <si>
    <t>Una revisión realizada al SG-SST por parte de la Alta Dirección</t>
  </si>
  <si>
    <t xml:space="preserve">1 Acta A-GDO-FT-004 de Revisión por parte de la Alta Dirección </t>
  </si>
  <si>
    <t>Se verifica soportes, la cual se evidencia presentación enviada al subdirector de Desarrollo Humano para su revisión, sin embargo no se evidencia acta de reunión en donde se evidencie la presentación para la revisión de la alta Dirección</t>
  </si>
  <si>
    <t>Pendiente Acta de reunión de revisión por parte de la alta Dirección</t>
  </si>
  <si>
    <t>PMAI-2021-142</t>
  </si>
  <si>
    <t>INFORME SEGUIMIENTO ESTÁNDARES MINIMOS DEL SISTEMA DE
GESTIÓN DE SEGURIDAD Y SALUD EN EL TRABAJO SEGÚN RESOLUCIÓN
0312 de 2019 ESTANDARES MINIMOS Y DECRETO 1072 DEL 26 DE
MAYO DE 2015 VIGENCIAS 2020 Y 2024</t>
  </si>
  <si>
    <t>Se evidenció incumplimiento al criterio 7.1.2 Acciones de mejora conforme a revisión de la alta dirección de la Resolución 0312 de 2019, este criterio involucra la Revisión por la Alta Dirección y las acciones de prevención y control que se han implementado según lo detectado por esta, no se pudo evidenciar acciones correctivas, preventivas y/o de mejora que se implementaron según lo detectado en la revisión por la Alta Dirección del Sistema de Gestión de Seguridad y Salud en el Trabajo.</t>
  </si>
  <si>
    <t>La información de entrada para la revisión fue presentada ante la Asesora de la Dirección quien solicitó elaborar una presentación con esta información que continúa en construcción y hasta no contar con la revisión por parte de la alta dirección no se generan acciones preventivas/correctivas/de mejora.</t>
  </si>
  <si>
    <t>Implementar las acciones de mejora establecidas, derivadas de la revisión por parte de la alta Dirección.</t>
  </si>
  <si>
    <t>Acciones de mejora</t>
  </si>
  <si>
    <t>Número de acciones de mejora implementadas/Número de acciones de mejora establecidas</t>
  </si>
  <si>
    <t>Informe 2022 para la revisión por la Alta Dirección</t>
  </si>
  <si>
    <t xml:space="preserve">Al verificar el proceso no adjunta información de avance
La actividad aun se encuentra en ejecución  </t>
  </si>
  <si>
    <t>Pendiente informe 2022 para la revisión por la Alta Dirección</t>
  </si>
  <si>
    <t>PMAI-2021-143</t>
  </si>
  <si>
    <t>INFORME AUDITORÍA INTERNA DE GESTIÓN
PROCESO DE APOYO
ÁREA GESTIÓN AMBIENTAL</t>
  </si>
  <si>
    <t>Se observaron debilidades con relación al nivel de cumplimiento de las metas proyectadas para los
programas y al análisis de los resultados del Plan Institucional de Gestión Ambiental del IDIPRON 2016-2020, que en coherencia con la dimensión de Evaluación de Resultados del Modelo Integrado de Planeación y Gestión MIPG, permiten una evaluación final sobre los logros alcanzados con su implementación e identificación de las mejoras necesarias en la gestión del proceso.</t>
  </si>
  <si>
    <t>No se cuenta con evidencia ni evaluación de la ejecución del PIGA durante el cuatrenio</t>
  </si>
  <si>
    <t xml:space="preserve">Realizar informe final de cumplimiento de las actividades del Plan Institucional de Gestión Ambiental -  PIGA de la vigencia 2021 </t>
  </si>
  <si>
    <t>Informe final cumplimiento actividades PIGA 2021</t>
  </si>
  <si>
    <t>Informe final cumplimiento actividades PIGA 2021 realizado / 
Informe final cumplimiento actividades PIGA 2021 programado (1)</t>
  </si>
  <si>
    <t>Informe cumplimiento actividades PIGA 2021</t>
  </si>
  <si>
    <t>Se evidencia la elaboración del informe de gestión del cumplimiento del PIGA 2021 y su envío a la Oficina Asesora de Planeación para que fuera incluido en el Informe de Gestión del Instituto</t>
  </si>
  <si>
    <t>PMAI-2021-144</t>
  </si>
  <si>
    <t>En el análisis de la gestión ambiental en IDIPRON se menciona que los referentes PIGA son los  encargados de liderar, verificar, realizar seguimientos, fortalecer, socializar y sensibilizar los programas, al respecto, no se evidenciaron soportes en los que se comunique por parte del Área de Gestión Ambiental a los referentes de la UPI´s y sedes sobre estas responsabilidades y que asegure que tengan el conocimiento sobre su rol en la gestión ambiental del Instituto; además, estas responsabilidades recaen en el Área de Gestión Ambiental de acuerdo a las funciones descritas en la Resolución interna 067 de 2012 y lo dispuesto en la Resolución 242 de 2014.</t>
  </si>
  <si>
    <t>No están definidos los roles y responsabilidades tanto del área como de los referentes</t>
  </si>
  <si>
    <t xml:space="preserve">
Elaborar un Manual de Operaciones de Gestión Ambiental donde estén definidos los roles y responsabilidades tanto del proceso como de los referentes que hacen parte de los controles operacionales ambientales </t>
  </si>
  <si>
    <t>Manual de Operaciones de Gestión Ambiental</t>
  </si>
  <si>
    <t>Manual de Operaciones de Gestión Ambiental elaborado (1)</t>
  </si>
  <si>
    <t>Manual de Operaciones de Gestión Ambiental IDIPRON</t>
  </si>
  <si>
    <t>El proceso informa que la actividad no ha presentado avance, sin embargo a la fecha ya han pasado 3 meses de los 7 inicialmente planeados y para este seguimiento se debería haber presentado un avance. Es importante que el proceso tome las medidas necesarias para que en el mes que queda se ejecuten las acciones.</t>
  </si>
  <si>
    <t>Elaborar un Manual de Operaciones de Gestión Ambiental</t>
  </si>
  <si>
    <t>PMAI-2021-145</t>
  </si>
  <si>
    <t>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
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t>
  </si>
  <si>
    <t>El diligenciamiento de formatos no se considera dentro del plan de capacitaciones para el personal nuevo de las UPI</t>
  </si>
  <si>
    <t>Crear módulo de atención de requerimientos en Aranda a través del cual las Unidades de Protección Integral realicen las solicitudes al proceso de Gestión Ambiental</t>
  </si>
  <si>
    <t>Módulo de atención de requerimientos ambientales</t>
  </si>
  <si>
    <t>Módulo de atención de requerimientos creado (1)</t>
  </si>
  <si>
    <t xml:space="preserve">De acuerdo con el reporte realizado por el proceso, ya se desarrollo el modulo de centro de servicios ambientales a través del aplicativo ARANDA, adicionalmente se dieron capacitaciones a los contratistas del proceso en el manejo de la herramienta, así mimso mencionan que se encuentra en elaboración un instructivo que permita a los usuarios conocer el paso a paso para la radicación de solicitudes. </t>
  </si>
  <si>
    <t>De acuerdo con la actividad formulada, ya se encuentra cumplida.</t>
  </si>
  <si>
    <t>PMAI-2021-146</t>
  </si>
  <si>
    <t>Implementar Plan de Capacitaciones del proceso Gestión Ambiental</t>
  </si>
  <si>
    <t>Plan de Capacitaciones del proceso Gestión Ambiental</t>
  </si>
  <si>
    <t>Número de actividades implementadas del Plan de Capacitaciones del  proceso Gestión Ambiental /  Número de actividades programadas del Plan de Capacitaciones del  proceso Gestión Ambiental * 100%</t>
  </si>
  <si>
    <t>Seguimiento Plan de Capacitaciones del  proceso Gestión Ambiental</t>
  </si>
  <si>
    <t>Si bien el proceso en su reporte y de acuerdo con las evidenciasha realizado un 36% de las capacitaciones programadas, la actividad esta enfocada a la implementación de un plan de capacitaciones, en ese sentido se sugiere  adelantar las acciones para formalizar un documentado que establezca el plan de capacitación en temas ambientales y revisar la posibilidad de articularlo al Plan Institucional de Capacitaciones liderado por Desarrollo Humano</t>
  </si>
  <si>
    <t>terminar las capacitaciones programadas</t>
  </si>
  <si>
    <t xml:space="preserve">Subdirección de Métodos
Gestión ambiental </t>
  </si>
  <si>
    <t>PMAI-2021-147</t>
  </si>
  <si>
    <t xml:space="preserve">Se observa debilidad en la articulación de la STMEO con el área de PIGA. 
 </t>
  </si>
  <si>
    <t>Realizar mesa de trabajo con la Subdirección de Métodos, Responsables de las Unidades de Protección Integral - UPIs, Gestores del PIGA y el proceso de Gestión Ambiental, con el fin de definir actividades conjuntas en los aspectos ambientales de la vigencia 2022.</t>
  </si>
  <si>
    <t>Mesa de trabajo aspectos ambientales 2022</t>
  </si>
  <si>
    <t>Mesa de trabajo realizada / mesa de trabajo programada (1) *100%</t>
  </si>
  <si>
    <t>Acta de reunión de la mesa de trabajo realizada</t>
  </si>
  <si>
    <t>Se evidencia la realización de la mesa de trabajo con el proceso de gestion ambiental definiendo las activiadadespara el 2022</t>
  </si>
  <si>
    <t>Subdirección de Métodos</t>
  </si>
  <si>
    <t>PMAI-2021-148</t>
  </si>
  <si>
    <t>Reportar al proceso de Gestión Ambiental los cambios referentes a los responsables de las Unidades de Protección Integral (Referentes ambientales)</t>
  </si>
  <si>
    <t xml:space="preserve">Cambios referentes ambientales </t>
  </si>
  <si>
    <t>Reportes cambios referentes a los responsables de las Unidades de Protección Integral (Referentes ambientales)</t>
  </si>
  <si>
    <t xml:space="preserve">Correo electrónico
Memorando </t>
  </si>
  <si>
    <t>PMAI-2021-149</t>
  </si>
  <si>
    <t>Se observó que uno de los seguimientos al plan de acción que debería haberse presentado del 01 al 31 de enero, se reportó el 12/02/2021, es decir, fuera del plazo establecido; lo mismo ocurrió con cuatro informes elaborados en el formulario electrónico
dispuesto por la SDA,</t>
  </si>
  <si>
    <t>No se cuenta con un documento que establezca el procedimiento para presentar la información</t>
  </si>
  <si>
    <t>Elaborar un Manual de Operaciones de Gestión Ambiental donde se establezca el procedimiento para la presentación de información y la verificación de la publicación efectiva de la misma</t>
  </si>
  <si>
    <t>PMAI-2021-150</t>
  </si>
  <si>
    <t>Luego de verificar la caracterización del proceso y el informe de gestión presentado para la vigencia 2020
mediante el cual se da cuenta de los resultados de la gestión del Área, se identifican falencias en la
implementación de indicadores de gestión que le permitan medir la eficiencia y efectividad de las actividades, facilite el control respecto a la ejecución y el cumplimiento de objetivos y metas previstas para el proceso; lo anterior en atención a lo establecido en las dimensiones de Direccionamiento Estratégico y de Control Interno del Modelo Integrado de Planeación y Gestión MIPG para la medición de los resultados.</t>
  </si>
  <si>
    <t>No se han formulado indicadores de gestión</t>
  </si>
  <si>
    <t xml:space="preserve">Formular los indicadores de gestión una vez la Oficina Asesora de Planeación defina y socialice la metodología para este fin. </t>
  </si>
  <si>
    <t xml:space="preserve"> Indicadores de gestión Proceso Gestión Ambiental</t>
  </si>
  <si>
    <t>Formulación de indicadores de gestión realizada / formulación de indicadores de gestión programada *(100%)</t>
  </si>
  <si>
    <t>Indicadores de gestión formulados proceso Gestión Ambiental</t>
  </si>
  <si>
    <t>El proceso informa que la actividad no ha presentado avance, sin embargo a la fecha ya han pasado 3 meses de los 7 inicialmente planeados y para este seguimiento se debería haber presentado un avance. Teniendo en cuenta que la actividad depende de la formulación de la metodologia por parte de la Oficina Asesora de Planeación, se articule con dicha oficina para que sea prioridad el proceso de Gestion Ambiental al momento de la formulación de los indicadores de gestión.</t>
  </si>
  <si>
    <t>Formular indicadores de gestión para el proceso</t>
  </si>
  <si>
    <t>PMAI-2021-151</t>
  </si>
  <si>
    <t>Si bien la Política Ambiental del IDIPRON se encuentra publicada en las carteleras de las UPI´s visitadas, no se observó su divulgación a través de piezas comunicativas, correo institucional u otros medios de difusión masiva al interior del Instituto, en cuanto a la socialización o sensibilización, sólo se observó incluida en una capacitación sobre cambio climático realizada en la UPI Luna Park, pues tampoco se incluyó para esta vigencia
en las jornadas de inducción y reinducción que se realizan desde la Subdirección de Desarrollo Humano. Lo expuesto refleja debilidades en la divulgación y socialización de la política ambiental al no darla a conocer de manera amplia a todos los niveles de la Entidad como guía de acción en el marco de la gestión ambiental, incumpliendo además lo estipulado</t>
  </si>
  <si>
    <t>No se realizó una adecuada y efectiva socialización de la Política Ambiental</t>
  </si>
  <si>
    <t>Socializar la Política de Gestión Ambiental a través de las capacitaciones de los diferentes programas del proceso y por medio de correo electrónico</t>
  </si>
  <si>
    <t>Socialización Política Gestión Ambiental</t>
  </si>
  <si>
    <t xml:space="preserve">Socializaciones Política Gestión Ambiental realizadas / Socializaciones Política Gestión Ambiental programadas (5) </t>
  </si>
  <si>
    <t>Correos electrónicos  de socialización de la Política de Gestión Ambiental</t>
  </si>
  <si>
    <t xml:space="preserve">Se evidencia que el proceso en las capacitaciones adelantadas ha socializado la politica ambiental adoptada en la entidad. no obstante la actividad continúa en ejecución </t>
  </si>
  <si>
    <t>Terminar las capacitaciones programadas</t>
  </si>
  <si>
    <t>PMAI-2021-152</t>
  </si>
  <si>
    <t>El Plan de Gestión Integral Residuos A-GAM-MA-002 versión 02 del 06/04/2018, se encuentra desactualizado en lo concerniente al código de colores blanco, negro y verde para la separación de residuos en la fuente, de conformidad con el artículo 4 de la Resolución 2184 de 2019 del Ministerio de Ambiente.</t>
  </si>
  <si>
    <t>Se actualizaron otros documentos y no el  Plan de Gestión Integral Residuos</t>
  </si>
  <si>
    <t>Actualizar el Manual de Gestión Integral Residuos</t>
  </si>
  <si>
    <t>Manual de Gestión Integral Residuos</t>
  </si>
  <si>
    <t xml:space="preserve">Actualización del Manual de Gestión Integral Residuos realizada </t>
  </si>
  <si>
    <t>Manual de Gestión Integral Residuos actualizado</t>
  </si>
  <si>
    <t>PMAI-2021-153</t>
  </si>
  <si>
    <t>Se observó en dos de las UPI´s visitadas falencias en la disposición de residuos al interior del cuarto de
almacenamiento y fuera de este, y en una de estas UPI´s canecas de residuos peligrosos sin rotular; así mismo, incumplimiento de algunos requisitos técnicos en los cuartos de almacenamiento, faltando a lo establecido en el Manual Gestión Integral de Residuos A-GAM-MA-002 y el Decreto 1076/2015 compila el Decreto MAVDT N° 4741 de 2005 (Artículo 2.2.6.1.3.1.). Las acciones para subsanar el hallazgo deben ser analizadas y atendidas de manera compartida con la Subdirección Técnica de Métodos Educativos y Operativa y otras áreas que se consideren pertinentes.</t>
  </si>
  <si>
    <t>No se siguieron los lineamientos establecidos en el Manual de Manejo de Residuos</t>
  </si>
  <si>
    <t>Socializar la actualización del Manual de Gestión Integral Residuos</t>
  </si>
  <si>
    <t>Número de socializaciones del Manual de Gestión Integral Residuos realizadas / Número de socializaciones del Manual de Gestión Integral Residuos programadas (16)*100%</t>
  </si>
  <si>
    <t>realizar la socialización del Manual de Gestión Integral Residuos una vez se haya actualizado.</t>
  </si>
  <si>
    <t xml:space="preserve">Subdirección de Métodos
Responsables de UPI
Coordinadores de Contexto 
Gestión Ambiental
</t>
  </si>
  <si>
    <t>PMAI-2021-154</t>
  </si>
  <si>
    <t>No se socializan con la STMEO, las observaciones de las visitas</t>
  </si>
  <si>
    <t>Socializar de manera semestral las observaciones de las visitas técnicas a las UPI realizadas por el proceso Gestión Ambiental</t>
  </si>
  <si>
    <t>Mesas de trabajo realizadas observaciones ambientales</t>
  </si>
  <si>
    <t>Número de mesas de trabajo realizadas /Número de mesas de trabajo programadas (2) *100%</t>
  </si>
  <si>
    <t>PMAI-2021-155</t>
  </si>
  <si>
    <t>En la descripción del procedimiento Seguimiento Ambiental, se mencionan registros o documentos de los cuales no se pudo evidenciar su realización, tales como: emisión de concepto favorable por medio de oficio remitido a través de correo electrónico (actividad 5 del procedimiento); formato E-MEJ-FT-005 Plan de Mejoramiento
(actividad 7 del procedimiento), que además es un formato con código inexistente en el SIGID; remisión de correos electrónicos de confirmación o no cumplimiento de los compromisos, notificando además a la subdirección que corresponda y a Control Interno (actividades 9 y 10 del procedimiento) e informe de las visitas realizadas durante cada semestre (actividad 11 del procedimiento).</t>
  </si>
  <si>
    <t>No se ha realizado actualización del procedimiento</t>
  </si>
  <si>
    <t>Realizar actualización del procedimiento Seguimiento Ambiental  - A-GAM-PR-003</t>
  </si>
  <si>
    <t>Procedimiento Seguimiento Ambiental actualizado</t>
  </si>
  <si>
    <t>Actualización del procedimiento Seguimiento Ambiental  - A-GAM-PR-003 realizada (1)</t>
  </si>
  <si>
    <t>Procedimiento Seguimiento Ambiental A-GAM-PR-003 actualizado</t>
  </si>
  <si>
    <t>Actualizar el procedimiento Seguimiento Ambiental  - A-GAM-PR-003</t>
  </si>
  <si>
    <t>Área de servicios administrativos  -Transporte/Oficina Asesora Jurídica</t>
  </si>
  <si>
    <t>PMAI-2021-156</t>
  </si>
  <si>
    <t>INFORME AUDITORÍA DE GESTIÓN
VIGENCIA SEGUNDO SEMESTRE 2020 Y PRIMER SEMESTRE 2021</t>
  </si>
  <si>
    <t>SEGUNDO SEMESTRE 2020 Y PRIMER SEMESTRE 2021</t>
  </si>
  <si>
    <t xml:space="preserve">Deficiencia de controles para la adecuada ejecución de la Orden de Compra TERPEL. En el expediente contractual no obra informe de ejecución contractual ni se indica donde reposan las evidencias contractuales.  </t>
  </si>
  <si>
    <t>* No existe un informe escrito que indique el estado de la orden de compra.
* Se adelantó el archivo de los soportes de la ejecución en las hojas de vida de cada vehiculo.</t>
  </si>
  <si>
    <t>Realizar el seguimiento de la nueva orden de compra de combustible con un solo expediente contractual que incluya la información que se relaciona habitualmente en las hojas de vida de los vehiculos, con el fin de dar cuenta del estado de la ejecución de la orden de compra y donde reposan las evidencias de la misma.</t>
  </si>
  <si>
    <t>Seguimientos orden de compra de combustible</t>
  </si>
  <si>
    <t>Número de seguimientos de la orden de compra de combustible realizados / Número de seguimientos de la orden de compra de combustible programados (9)*100%</t>
  </si>
  <si>
    <t>Actas de seguimiento a la ejecución de la Orden de Compra - 1 expediente contractual con la información con los comprobantes de compra y la relacion de consumos.</t>
  </si>
  <si>
    <t>Se evidencia en los soportes adjuntos un seguimiento a la orden de compra de combustibles median acta del 10 de mayo de 2022</t>
  </si>
  <si>
    <t>Pendiente ocho (8) informes de seguimiento</t>
  </si>
  <si>
    <t>PMAI-2021-157</t>
  </si>
  <si>
    <t xml:space="preserve">Se realiza el pago de facturas omitiendo los preceptos establecidos en la minuta contractual, esto es la forma de pago. (Ver contrato 1391 – 2020, 2020-61220 y 2021-76115). Así mismo, se incumple con el plazo de un mes señalado en el estudio previo de las siguientes órdenes de compra 2020-61220 y 2021-76115.  </t>
  </si>
  <si>
    <t>En la ejecución se presentan situaciones que hacen que no se cumplan con lo establecido en las minutas.
No se incluye dentro del certificado de supervisión e interventoría la Forma de Pago del contrato</t>
  </si>
  <si>
    <t>Actualizar el formato de Certificado de supervisión e Interventoría incluyendo la forma de pago del contrato</t>
  </si>
  <si>
    <t>Formato de supervisión e interventoria actualizado incluyendo la forma de pago</t>
  </si>
  <si>
    <t>Formato de Certificación de Supervisión e Interventoría actualizado</t>
  </si>
  <si>
    <t>Formato de Certifiación de Supervisión e interventoria publicado en la web de la entidad</t>
  </si>
  <si>
    <t>PMAI-2021-158</t>
  </si>
  <si>
    <t xml:space="preserve">En el Secop II no obra pantallazo de la entidad sobre la verificación de las pólizas. (Ver contrato1329 de 2020, 2020- 2396, 1391 – 2020, 0190 de 2021, 1699-2021, 1509 de 2021 y 1329 de 2020).  </t>
  </si>
  <si>
    <t>No se adjuntó comprobante de revisión al acta de aprobación de la póliza</t>
  </si>
  <si>
    <t xml:space="preserve">Ajustar el formato de aprobación de garantías incluyendo el campo de verificación de la póliza en la web de la aseguradora </t>
  </si>
  <si>
    <t xml:space="preserve">Formato de aprobación de garantía ajustado </t>
  </si>
  <si>
    <t>Formato de aprobación de garantía ajustado</t>
  </si>
  <si>
    <t>Formato de aprobación de garantía publicado en la web de la entidad</t>
  </si>
  <si>
    <t>PMAI-2021-159</t>
  </si>
  <si>
    <t xml:space="preserve">En el estudio previo, el acápite de obligaciones del contratista, el numeral segundo señala constituir las respectivas garantías y el numeral cuarto dice, suscribir el acta de liquidación del contrato. Sin embargo, el acápite de garantías no es congruente, pues establece que no se deben exigir garantías para órdenes de compra derivadas de acuerdos marco (ver 2020- 61220, 61222-2020 y 2021-76115). Ahora bien, en el acápite de garantía de los estudios previos no se justifica el por qué no aplica (contrato 0299 de 2020).  </t>
  </si>
  <si>
    <t>No se justificó en el estudio previo porque no aplicaban las garantías de los contratos de prestación de servicios profesionales y apoyo a la gestión.</t>
  </si>
  <si>
    <t>Incluir dentro del manual de contratación de la entidad, cuando aplica la exigencia de garantías para los contratos de prestación se servicios profesionales y de apoyo a la gestión que superen la mínima cuantía.</t>
  </si>
  <si>
    <t>Manual de contratación con actualización frente a las exigencias de garantías para los contratos de prestación se servicios profesionales y de apoyo a la gestión</t>
  </si>
  <si>
    <t>Manual de Contratacion actualizado con lineamiento de cuando aplican garantías a los los contratos de prestación se servicios profesionales y de apoyo a la gestión.</t>
  </si>
  <si>
    <t>Manual de contratación actualizado y muestra de contratos de prestación de servicios sujetos a garantias</t>
  </si>
  <si>
    <t>* Se adjunta el Manual de contratación - A-GCO-MA-002, con versión 009 con vigencia del 17 de diciembre del 2021</t>
  </si>
  <si>
    <t>PMAI-2021-160</t>
  </si>
  <si>
    <t xml:space="preserve">En las órdenes de compra, 2020-61220, 61222-2020 y 2021-76115, en el expediente contractual no se adjunta, el acta de inicio, ni recibo a satisfacción. Tampoco obra el acta de liquidación.  </t>
  </si>
  <si>
    <t>No se hace con frecuencia el seguimiento a los supervisores para que tramiten la solicitud de liquidación de ordenes de compra.</t>
  </si>
  <si>
    <t>Realizar el seguimiento semestral a la liquidación de las ordenes de compra dirigido a los supervisores desigandos con el fin que sean tramitadas.</t>
  </si>
  <si>
    <t>Segumiento liquidación ordenes de compra</t>
  </si>
  <si>
    <t xml:space="preserve"># de seguimientos adelantados a liquidaciones de ordenes de compra/2 seguimientos planeados </t>
  </si>
  <si>
    <t>2 Memorandos de seguimimiento a liquidaciones de ordenes de compra/ Muestra de expedientes de ordenes de compra del 5%  de 2022</t>
  </si>
  <si>
    <t>PMAI-2021-161</t>
  </si>
  <si>
    <t xml:space="preserve">los informes de actividades de los contratistas no relacionan las obligaciones contractuales, no aportan ni indican donde se encuentran las evidencias de las actividades realizadas (ver contrato 0588-2020, 0299 de 2020, 887 de 2021, 0018 de 2021 y 0190 de 2021).  </t>
  </si>
  <si>
    <t>Desconocimiento por parte de los supervisores de lineamientos frente al seguimiento y aprobación de las cuentas,  los informes de los contratistas y la publicación de los mismos en el SECOP II con sus evidencias correspondientes</t>
  </si>
  <si>
    <t>Actualizar el manual de Supervisión e interventoría frente al seguimiento y aprobación de las cuentas,  los informes de los contratistas y la publicación de los mismos en el SECOP II con sus evidencias correspondientes.</t>
  </si>
  <si>
    <t>Manual de Supervisión e Interventoría Actualizado</t>
  </si>
  <si>
    <t>Subdirección Financiera/ Oficina Asesora Jurídica</t>
  </si>
  <si>
    <t>PMAI-2021-162</t>
  </si>
  <si>
    <t xml:space="preserve">De acuerdo con la certificación expedida por el supervisor, se encuentran facturas vencidas para la presentación de la cuenta de cobro, son posteriores al periodo de pago. (Ver contrato 1329 de 2020, 66034-2021, 1406-2021, 2020-61220, 61222-2020)  </t>
  </si>
  <si>
    <t>Desconocimiento por parte de los supervisores de lineamientos frente los pagos de las facturas.</t>
  </si>
  <si>
    <t>Emitir un lineamiento frente a los pagos de la facturas que sea divulgado a los supervisores y apoyos a la supervisión</t>
  </si>
  <si>
    <t xml:space="preserve">Lineamiento dirigido a los supervisores y apoyos a la supervisión </t>
  </si>
  <si>
    <t>1 lineamiento emitido/1 lineamiento por emitir</t>
  </si>
  <si>
    <t>Lineamiento expedido por la Subdirección Técnica Administrativa y Financiera</t>
  </si>
  <si>
    <t>* Se adjunta la Circular No. 11 del 27 de abril del 2022 que dicta los requisitos de las facturas para trámite de pago, dirigido a funcionarias, funcionarias y contratistas del IDIPROM.
* Tambien se adjunta citación a la socialización, y listado de asistencia.</t>
  </si>
  <si>
    <t>PMAI-2021-163</t>
  </si>
  <si>
    <t xml:space="preserve">Una vez revisadas las actas de liquidación seleccionadas como muestra, se tiene que en el contenido de las mismas falta relacionar la finalización administrativa respecto a las garantías (ver acta contrato 1299/2019, 547/2019, 2018/584, 547 de 2019, 1179 de 2020, 1182 de 2020, 1190 de 2020, 1191 de 2020, 1469 de 2020, 1471 de 2020, 1472 de 2020, 1477 de 2020, 1481 de 2020, 1482 de 2020, 1506 de 2020, 1510 de 2020, 1514 de 2020, 1552 de 2020, 1555 de 2020, 1556 de 2020, 1561 de 2020 y 2305 de 2020). </t>
  </si>
  <si>
    <t>Falta de actualización del formato utilizado en la liquidación de los contratos del 2019 y 2020</t>
  </si>
  <si>
    <t>Actualizar el formato de liquidación contractual donde se verifique el estado de las garantías contractuales para proceder con la liquidación</t>
  </si>
  <si>
    <t>Formato de liquidaciones contractuales actualizado</t>
  </si>
  <si>
    <t>1 Formato de liquidaciones contractuales actualizado</t>
  </si>
  <si>
    <t>Formato de liquidaciones contractuales actualizado y publicado en a web del IDIPRON</t>
  </si>
  <si>
    <t>* Se adjunta el formato Acta de liquidicación de mutuo acuerdo - A-GCO-FT-003, versión 11 con vigencia del 26 de abril del 2022.
En el apartado "Consideraciones" en el numeral 6 se podra obsevar las garantias contractuales</t>
  </si>
  <si>
    <t>PMAI-2021-164</t>
  </si>
  <si>
    <t xml:space="preserve">Deficiencias en la gestión documental del expediente contractual, una vez revisados los expedientes contractuales, se observó que se encuentran documentos en desorden, sin firma, sin fecha, sin pagos o con pagos sin los respectivos documentos (informe de actividades y planilla seguridad social y parafiscales, comprobante cuentas por pagar, orden de pago y comprobante de egreso), desatendiendo lo contenido en la Ley 594 de 2000 “Por medio de la cual se dicta la Ley General de Archivos y se dictan otras disposiciones”. Título IV Administración de Archivos, en su Artículos 11, 12, 13, 14, 15, 16 y 17. (Ver contrato 1329 de 2020, 2020-2396, 1391 – 2020, 0018 de 2021, 1565 -2021, 1699-2021, 1509 - 2021, 2020-61220, 1406-2021, 1329 - 2020, 61222-2020 y 1406-2021)  </t>
  </si>
  <si>
    <t>No se hace una revisión del archivo remitdo por el área generadora de manera inmediata</t>
  </si>
  <si>
    <t xml:space="preserve">Adelantar 2 revisiones al año de forma aleatoria al 10% de los expedientes de los contratos de BYS suscritos en la vigencia de manera conjunta con personal del área técnica </t>
  </si>
  <si>
    <t>Revisión expedientes contractuales</t>
  </si>
  <si>
    <t># de revisiones de expedientes contractuales de BYS adelantadas en el año/ 2  revisiones a expedientes contractuales programadas</t>
  </si>
  <si>
    <t>10% de los expedientes contractuales de los contratos de bienes y servicios suscritos en el 2022</t>
  </si>
  <si>
    <t>Acta de revisión de expedientes contractuales estado inicial y estado final</t>
  </si>
  <si>
    <t>PMAI-2021-165</t>
  </si>
  <si>
    <t>No se hace una revisión del archivo remitdo por el área generadora de manera inmediata frente a una lista de chequeo por modalidad de contrato</t>
  </si>
  <si>
    <t>Creación Listas de verificación documental del expediente contractual por modalidad de bienes y servicios</t>
  </si>
  <si>
    <t>Creación de listas de verificación documental del expediente contractual por modalidad de bienes y servicios</t>
  </si>
  <si>
    <t>Listas de verificación documental del expediente contractual por modalidad de bienes y servicios/Modalidades de contratación de bienes y servicios</t>
  </si>
  <si>
    <t>Listas de chequeo por modalidad de contratacion de bienes y servicios</t>
  </si>
  <si>
    <t>PMAI-2021-166</t>
  </si>
  <si>
    <t xml:space="preserve">Se incumple el artículo 141 del Código de Procedimiento Administrativo y de lo Contencioso Administrativo y el artículo 11 de la ley 1150 de 2007, sobre la liquidación de contratos. Como quiera que en la tabla de liquidación 2019, se liquidaron 63 contratos. Se encuentran sin liquidar 24 contratos dentro de los cuales se encuentran 2 contratos con término preclusivo superior a los dos años y seis meses. En la tabla de liquidación 2018, se liquidaron 88 contratos. Se encuentran sin liquidar 25 contratos dentro de los cuales se encuentran 23 contratos con término preclusivo superior a los dos años y seis meses. </t>
  </si>
  <si>
    <t>Falta de seguimiento al tramite de las liquidaciones que debe ser solicitado por los supervisores de los contratos</t>
  </si>
  <si>
    <t>Realizar el seguimiento a las liquidaciones por medio de memorando 2 veces al año dirigido a supervisores y apoyos a la supervisión de los contratos de bienes y servicios</t>
  </si>
  <si>
    <t>Segumiento liquidación de contratos</t>
  </si>
  <si>
    <t xml:space="preserve"># de seguimientos adelantados a liquidaciones de contratos/2 seguimientos planeados </t>
  </si>
  <si>
    <t xml:space="preserve">2 Memorandos de seguimimiento a liquidaciones de contratos </t>
  </si>
  <si>
    <t>Gestión Financiera - Contabilidad</t>
  </si>
  <si>
    <t>PMAI-2022-001</t>
  </si>
  <si>
    <t>PROCESO GESTIÓN FINANCIERA – SEGUIMIENTO CONTROL INTERNO 
CONTABLE</t>
  </si>
  <si>
    <t>El Instituto no cuenta con un procedimiento para establecer los responsables, los tiempos y la forma en que se deben conciliar las operaciones reciprocas, es necesario precisar que las diferencias en las operaciones recíprocas deben ser  conciliadas por el convenio/área a la cual corresponde y no por el área de contabilidad. Si bien contablemente se realiza una conciliación de estas partidas es responsabilidad de cada uno de los actores involucrados. Es de recordar que el Procedimiento para la Evaluación del Control Interno Contable de la Contaduría de General de Nación establece que “Las entidades cuya información financiera no refleje su realidad económica deberán adelantar las gestiones administrativas para depurar las cifras y demás datos contenidos en los estados financieros, de forma que cumplan las características fundamentales de relevancia y representación fiel. Así mismo, las entidades adelantarán las acciones pertinentes para depurar la información financiera e 
implementar los controles que sean necesarios a fin de mejorar la calidad de la información”</t>
  </si>
  <si>
    <t>Si bien se consideró regular la conciliación de operaciones recíprocas a través de la circular, posteriormente se encontró que no existía un documento que establecer los responsables, los tiempos y la forma en que se deben conciliar las operaciones reciprocas</t>
  </si>
  <si>
    <t>Actualizar Plan de Sostenibilidad Contable (estableciendo que las áreas a las que corresponden, deben conciliar las operaciones reciprocas)</t>
  </si>
  <si>
    <t xml:space="preserve">Plan de Sostenibilidad Contable actualizado </t>
  </si>
  <si>
    <t>Actualización de Plan de Sostenibilidad Contable realizada / Actualización de Plan de Sostenibilidad Contable programada (1)*100</t>
  </si>
  <si>
    <t xml:space="preserve">Plan de Sostenibilidad Contable actualizado, estableciendo que las áreas a las que corresponden, deben conciliar las operaciones reciprocas  </t>
  </si>
  <si>
    <t>PMAI-2022-002</t>
  </si>
  <si>
    <t>El Instituto no cuenta con un procedimiento, Instructivo, manual o guía, en el cual se establezca el adecuado y oportuno flujo de información de la entidad hacia el Área Contable; conforme al Instructivo No. 001 del 04 de diciembre del 2020, mediante por el cual se dan Instrucciones relacionadas con el cambio del periodo contable, el reporte de información a la Contaduría General de la Nación y otros asuntos del proceso contable. la CGN indica en el numeral 1.1.2 “Atendiendo las políticas de operación, la entidad definirá las acciones y estrategias necesarias para que exista un adecuado y oportuno flujo de información y documentación hacia el área contable”.</t>
  </si>
  <si>
    <t>Por norma debe crearse dicho plan, el cual debe ser actualizado</t>
  </si>
  <si>
    <t>Actualizar Plan de Sostenibilidad Contable (estableciendo los plazos para que las áreas entreguen la información a Contabilidad)</t>
  </si>
  <si>
    <t>Actualización de Plan de Sostenibilidad Contable realizada / Actualización de Plan de Sostenibilidad Contable programada (1)*100%</t>
  </si>
  <si>
    <t>Plan de Sostenibilidad Contable actualizado, estableciendo los plazos para que las áreas entreguen la información a Contabilidad</t>
  </si>
  <si>
    <t>PMAI-2022-003</t>
  </si>
  <si>
    <t>Emitir lineamiento en el cual se establezca el adecuado y oportuno flujo de información de la entidad hacia el área Contable</t>
  </si>
  <si>
    <t>Lineamiento flujo de información de la entidad hacia el área contable</t>
  </si>
  <si>
    <t>Lineamiento flujo de información de la entidad hacia el área contable emitido / Lineamiento flujo de información de la entidad hacia el área contable programado (1)*100%</t>
  </si>
  <si>
    <t>* En el acta de reunión del Comité de sostenibilidad del 15 de marzo del 2022 se dictan los lineamientos del flujo de la información financiera hacial el área de Contabilidad, estos lineamientos de dan desde la actualización del Plan de Sostenibilidad contable aprobado en el punto 3 del acta.</t>
  </si>
  <si>
    <t>La Subdirección debera emitir  una comunicación interna mediante la cual socializará nuevamente el Plan de Sostenibilidad Contable aprobado.</t>
  </si>
  <si>
    <t>Gestión Financiera   / Subdirección de Desarrollo Humano</t>
  </si>
  <si>
    <t>PMAI-2022-004</t>
  </si>
  <si>
    <t xml:space="preserve">Dadas las condiciones de perfil exigido para el personal y las actividades que requiere adelantar, el área de Contabilidad requiere que se dé mayor énfasis en la actualización permanente de su personal, Ahora bien, conforme la información 
publicada en la página web del Instituto, en el link de transparencia-Desarrollo Humano- Plan Institucional de Capacitación - PIC 2021, esta capacitación fue estimada entre febrero a junio, sin embargo fue realizada en el mes de noviembre 5 meses después de lo estimado. </t>
  </si>
  <si>
    <t>Solicitar a la Subdirección de Desarrollo Humano, incluir temas contables en las temáticas de capacitación requeridas para el año 2022 dentro del PIC, definiendo fechas de realización de las mismas.</t>
  </si>
  <si>
    <t>Solicitud de capacitación en temáticas contables</t>
  </si>
  <si>
    <t>Solicitud de capacitación en temáticas contables realizada / Solicitud de capacitación en temáticas contables programada (1)*100%</t>
  </si>
  <si>
    <t>Solicitud de capacitación en temáticas contables realizada</t>
  </si>
  <si>
    <t>Seguridad y Salud en el Trabajo</t>
  </si>
  <si>
    <t>PMAI-2022-005</t>
  </si>
  <si>
    <t>8.5</t>
  </si>
  <si>
    <t>AUDITORÍA ESPECIAL: ATENCIÓN DEL SERVICIO PRESTADO A LOS
JÓVENES DE LA UNIDAD DE LA FLORIDA</t>
  </si>
  <si>
    <t>La responsable de UPI manifestó que no se dio a conocer sobre la existencia del protocolo establecido por IDIPRON y de su cumplimiento.</t>
  </si>
  <si>
    <t>En lo referido al cumplimiento de  los Protocolos de Bioseguridad la Subdirección de Métodos y el Área de Salud tienen competencia sobre los beneficiaros, mientras que la Subdirección de Desarrollo Humano desde Área de SST tiene competencia respecto a funcionarios y contratistas.</t>
  </si>
  <si>
    <t xml:space="preserve">Realizar y socializar una Circular en la cual se establezcan las directrices de cumplimiento de las medidas de bioseguridad publicadas en las normas vigentes expedidas por el gobierno nacional y/o Distrital, dirigida a todos los servidores, contratistas y  las sedes de la entidad </t>
  </si>
  <si>
    <t>Socializacones de la circular expedida</t>
  </si>
  <si>
    <t>(N° de Sedes y Unidades socializadas/25 Sedes y unidades a socializar)*100</t>
  </si>
  <si>
    <t>Listados de asistencia</t>
  </si>
  <si>
    <t>Se verifica soportes y se evidencia socialización de la circular interna 025 del 16 de noviembre de 2021, ha 25 unidades y sedes mediante actas de reunión y listados de asistencia en los meses de febrero, marzo y abril.</t>
  </si>
  <si>
    <t>PMAI-2022-006</t>
  </si>
  <si>
    <t>8.6</t>
  </si>
  <si>
    <t>No se observó alguna ratificación por parte de SO, sobre el cierre de la Unidad y medidas implementadas  para el control de la emergencia sanitaria.</t>
  </si>
  <si>
    <t>Cada vez que se genere un alto contagio en una sede, Unidad de Protección Integral o Convenios, se debe citar de manera extraordinaria al Comité de Bioseguridad para tomar las decisiones al respecto, y desde allí ratificar las decisiones a tomar.</t>
  </si>
  <si>
    <t xml:space="preserve">Reuniones extraordinarias del Comité de Bioseguridad si se presentan altos contagios </t>
  </si>
  <si>
    <t>(N° de reuniones extraordinarias realizadas/N° de unidades/sedes/Convenios reportadas con altos contagios)*100</t>
  </si>
  <si>
    <t xml:space="preserve">Actas </t>
  </si>
  <si>
    <t>Se verifica los soportes y se evidencia seguimiento a los contagios reportados por COVID - 19 , sin embargo no se evidencia actas de reuniones extraordinarias por altos contagios en la entidad, por no sea presentado la situación</t>
  </si>
  <si>
    <t>Actas de  reuniones extraordinarias por altos contagios en la entidad.</t>
  </si>
  <si>
    <t>PMAI-2022-007</t>
  </si>
  <si>
    <t>8.7</t>
  </si>
  <si>
    <t>No se observa que en el protocolo se especifique, que una vez detectados varios casos simultáneos positivos, se adopten medidas más drásticas</t>
  </si>
  <si>
    <t xml:space="preserve">Por tratarse de disposiciones normativas, cada vez que se presente un cambio la entidad debe actualizar y adoptar las normas por medio de documentos, circulares y protocolos  para cumplimiento de los serviores y contratistas de la entidad. 
</t>
  </si>
  <si>
    <t>Realizar una actualización del PROTOCOLO DE BIOSEGURIDAD A-GDH-DI-046 incluyendo las medidas a tomar frente a un alto contagio de funcionarios y contratistas.</t>
  </si>
  <si>
    <t>Actualización del Protocolo de Bioseguridad para funcionarios y contratistas</t>
  </si>
  <si>
    <t>(N° de actualizaciones realizadas/1 actualización a realizar)*100</t>
  </si>
  <si>
    <t xml:space="preserve">Documento Interno A-GDH-DI-046 actualizado </t>
  </si>
  <si>
    <t>Se verifica los soporte, se evidencia Documento Interno actualizado a la Vr 03 la cual entra en vigencia 23 de diciembre de 2022.
Se evidencia actas de socialiazación del protocolo y listas de asitencia.
Se evidencia que cumple con la actividad propuesta.</t>
  </si>
  <si>
    <t>Coordinador Area  Emprender</t>
  </si>
  <si>
    <t>Emprender</t>
  </si>
  <si>
    <t>PMAI-2022-008</t>
  </si>
  <si>
    <t xml:space="preserve">Informe Auditoria de Gestión- Proceso área Emprender </t>
  </si>
  <si>
    <t>Se debe actualizar el manual operativo del área de Emprender, vigente desde el 20 de diciembre de 2018, acorde con la 
actualización del procedimiento componente de emprendimiento, vigente desde el 28 de octubre de 2021</t>
  </si>
  <si>
    <t>El Manual no se encuentra actualizado de acuerdo al procedimiento de emprendimiento</t>
  </si>
  <si>
    <r>
      <t xml:space="preserve">Actualizar Manual Operativo del Área Emprender para incluir el proceso de emprendimiento de acuerdo a su última modificación. </t>
    </r>
    <r>
      <rPr>
        <sz val="10"/>
        <color rgb="FFFF0000"/>
        <rFont val="Times New Roman"/>
        <family val="1"/>
      </rPr>
      <t xml:space="preserve"> </t>
    </r>
  </si>
  <si>
    <t>Actualización Manual Operativo del Área Emprender</t>
  </si>
  <si>
    <t>Actualización del Manual Operativo del Área Emprender realizada</t>
  </si>
  <si>
    <t>Manual Operativo del Área Emprender actualizado</t>
  </si>
  <si>
    <t>Se observa borrador de actualización  del MANUAL OPERATIVO DEL ÁREA EMPRENDER M-MEM-MA-001, junto con la solicitud  de revisión realizada por correo electrionico con fechas entre abril y mayo de 2022.</t>
  </si>
  <si>
    <t>Oficializar la actualización del documento</t>
  </si>
  <si>
    <t>PMAI-2022-009</t>
  </si>
  <si>
    <t xml:space="preserve">En la plataforma SIMI no se observa el cumplimiento del seguimiento y trazabilidad trimestral en cuanto a las 
actividades de emprendimiento realizadas por cada joven activo y los proyectos de Emprendimiento de los participantes de 
la feria. Igualmente, en las fichas de observación y seguimientos registradas en SIMI, no se registran seguimientos en 
cuanto al proyecto productivo fase planeación y proyecto productivo fase seguimiento.
</t>
  </si>
  <si>
    <t>Falta de seguimientos a la población que cuenta con proyectos de emprendimientos o ideas de negocios.</t>
  </si>
  <si>
    <t>Realizar seguimiento trimestral a los NNAJ activos que cuentan con proyectos de emprendimiento o idea de negocio para evitar su deserción</t>
  </si>
  <si>
    <t>Seguimiento a los NNAJ activos que cuentan con proyectos de emprendimiento o idea de negocio</t>
  </si>
  <si>
    <t>Número de seguimientos a los NNAJ activos que cuentan con proyectos de emprendimiento o idea de negocio realizados / Número de Seguimiento a los NNAJ activos que cuentan con proyectos de emprendimiento o idea de negocio programados (3)*100%</t>
  </si>
  <si>
    <t>No cuenta con avance reportado, dado que el proceso manifiesta "El área Emprender en su Componente de Emprendimiento, no cuenta con NNAJ activos."</t>
  </si>
  <si>
    <t>PMAI-2022-010</t>
  </si>
  <si>
    <t>De acuerdo con el instructivo Estrategia virtual de formación, aunque se actualizo el 4 de noviembre de 2021, no se 
indica explícitamente las actividades correspondientes al componente de Emprendimiento del Área Emprender. Evaluar la 
posibilidad de un instructivo específico para el área de emprender.</t>
  </si>
  <si>
    <t>Falta de instructivo de Estrategia Virtual de formación del componente de emprendimiento, que permita la clasificar la formación del NNAJ para alcanzar su autonomía y autogobierno mediante la generación de ingresos en el marco de la legalidad</t>
  </si>
  <si>
    <t>Modificar el instructivo de formación virtual para incluir las acciones del componente de emprendimiento.</t>
  </si>
  <si>
    <t>Modificación instructivo de formación virtual</t>
  </si>
  <si>
    <t>Modificación Instructivo de formación virtual realizada</t>
  </si>
  <si>
    <t xml:space="preserve">Instructivo de formación virtual modificado </t>
  </si>
  <si>
    <t>No se evidencia avance en la ejecución de la acción.</t>
  </si>
  <si>
    <t>Modificación Instructivo de formación virtual  oficializado</t>
  </si>
  <si>
    <t>PMAI-2022-011</t>
  </si>
  <si>
    <t>En la plataforma SIMI se debe anexar el formato registro taller realizado por cada profesional y no solo registrar la 
anotación de realización del taller. Igualmente, diligenciar el encabezado, el tema, nombre del taller, responsable de la 
actividad y responsable líder debe ser legible.</t>
  </si>
  <si>
    <t>Falta de información sobre el manejo del formato de talleres</t>
  </si>
  <si>
    <t>Registrar en el sistema de información SIMI la totalidad de la información contenida en el Formato "Talleres y Acciones formativas" (M-MEX-FT-007)</t>
  </si>
  <si>
    <t>Registro de Talleres y Acciones formativas en el Sistema de información SIMI.</t>
  </si>
  <si>
    <t>Número de Talleres y Acciones formativas registrados en SIMI / Número de de Talleres y Acciones formativas realizados *(100%)</t>
  </si>
  <si>
    <t>Talleres y Acciones formativas registrados en SIMI</t>
  </si>
  <si>
    <t>La actividad se enuentrra en ejecución y finalizará en diciembre de 2022. A la fecha se observan evidencias de jecución de los talleres, así como muestra de registro de algunos en el SIMI. El indicador se medirá al finalizarla ejecución y con las recomendaciones realizadas en la celda S61 "TAREAS PENDIENTES".</t>
  </si>
  <si>
    <t>Adjuntar evidencias totales tanto de los talleres como del registro de los mismos en el SIMI. Se recmienda adjuntar listado de los talleres, con fechas lugar y capacitador o responsable, de modo que permita la comparación y verificación con el SIMI y demas evidencias de +S61:W61jecución.</t>
  </si>
  <si>
    <t xml:space="preserve">Coordinador Area  Emprender
STMEO
OAP </t>
  </si>
  <si>
    <t>PMAI-2022-012</t>
  </si>
  <si>
    <t>En el mapa de riesgo de gestión, no se definieron acciones a implementar para el fortalecimiento, como tampoco la
periodicidad y frecuencia para el riesgo. Aunado a lo anterior, no se observa el diseño de indicadores para la medición y
monitoreo del cumplimiento en la ejecución de los controles y el análisis de su efectividad en la mitigación del riesgo</t>
  </si>
  <si>
    <t>Falta realizar la  identificación, análisis, seguimiento,
monitoreo y evaluación de los riesgos, que influencian los resultados de la gestión ala luz de la nueva política de administración del riesgo</t>
  </si>
  <si>
    <t>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t>
  </si>
  <si>
    <t xml:space="preserve">Riesgos de Gestión ajustados </t>
  </si>
  <si>
    <t>Número de Riesgos identificados y ajustados conforme al  lineamientos establecidos en el Manual para la Administración del Riesgo emitido por la Oficina Asesora de Planeación,</t>
  </si>
  <si>
    <t xml:space="preserve">matriz de riesgos ajustada al Manual para la Administración del Riesgo emitido por la Oficina Asesora de Planeación, con controles para mitigar el riesgo. </t>
  </si>
  <si>
    <t>PMAI-2022-013</t>
  </si>
  <si>
    <t>9.6</t>
  </si>
  <si>
    <t>En el mapa de riesgo de corrupción, no se observa periodicidad de los controles que permita identificar la oportunidad
en la mitigación del riesgo y el registro de indicadores.</t>
  </si>
  <si>
    <t xml:space="preserve">
Coordinador de Contexto Internado y Externado.</t>
  </si>
  <si>
    <t>PMAI-2022-014</t>
  </si>
  <si>
    <t>VERIFICACIÓN DE LA GESTIÓN REALIZADA DESDE LA COORDINACIÓN DE LA
UNIDAD DE PROTECCIÓN INTEGRAL BOSA EN EL MARCO DE LA EJECUCIÓN DEL
CONTRATO DE PRESTACIÓN DE SERVICIOS 0069/2021</t>
  </si>
  <si>
    <t xml:space="preserve"> No es clara la existencia de procedimientos o documentos internos formales al interior del Instituto que
orienten sobre los lineamientos para el manejo y seguimiento de casos en los que se presentan faltas en la
atención integral de los AJ o situaciones que pueden representar posibles incumplimientos de obligaciones
por parte de los contratistas, y que, faciliten la canalización, comunicación y atención oportuna de las
situaciones que puedan ir en contravía del adecuado desarrollo de los procesos institucionales.</t>
  </si>
  <si>
    <t xml:space="preserve">Porque no se realiza seguimiento en la UPI  a las posibles faltas a la atención integral de los AJ que son manifestadas  a través del sistema  Bogotá te escucha o en los buzones de las UPI.  </t>
  </si>
  <si>
    <t xml:space="preserve">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t>
  </si>
  <si>
    <t xml:space="preserve">Instructivo  COMITÉS MISIONALES M-MEX-IN-003,ajustado  </t>
  </si>
  <si>
    <t xml:space="preserve">Un instructivo ajustado  </t>
  </si>
  <si>
    <t>Instructivo COMITÉS MISIONALES M-MEX-IN-003, con condición incluida.</t>
  </si>
  <si>
    <t>La actividad aun no se ha ejecutado</t>
  </si>
  <si>
    <t>Responsables de UPI 
Coordinador de Contexto Internado y Externado.</t>
  </si>
  <si>
    <t>PMAI-2022-015</t>
  </si>
  <si>
    <r>
      <t xml:space="preserve">Implementar el ajuste realizado en el Instructivo COMITÉS MISIONALES M-MEX-IN-003, para incluir una condición general explicita </t>
    </r>
    <r>
      <rPr>
        <sz val="10"/>
        <rFont val="Times New Roman"/>
        <family val="1"/>
      </rPr>
      <t xml:space="preserve"> y un punto de control que indique la  acción de realizar seguimiento a las situaciones que presentan posibles   faltas en la atención integral de los AJ, que son manifestadas  a través del sistema Bogotá te escucha y el buzón de sugerencias de la UPI y manifiestaciones verbales de los usurios al personal de la UPI. </t>
    </r>
  </si>
  <si>
    <t xml:space="preserve">Número de PQRS presentadas a través de Bogotá te escucha y buzón de sugerencias con seguimiento en el comité misional de la UPI </t>
  </si>
  <si>
    <t xml:space="preserve">Número de PQRS  que indican posibles faltas a la atención integral con seguimiento en el comité misional de la UPI /Número de PQRS  que indican posibles faltas a la atención integral </t>
  </si>
  <si>
    <t>Actas de comité misional.</t>
  </si>
  <si>
    <t>PMAI-2022-016</t>
  </si>
  <si>
    <t xml:space="preserve">Porque no es formal un espacio de comunicación en la UPI en el cual se   canalicen de manera oportuna las situaciones que puedan ir en contravía del adecuado desarrollo de los procesos institucionales. </t>
  </si>
  <si>
    <t xml:space="preserve">Emitir un memorando desde la STMEO para la UPI BOSA, solicitando la realización  e implementación de un encuentro cada dos meses  para el fortalecimiento  pedagógico al interior de la UPI, con el personal que labora y presta sus servicios, en cual se aborden las  manifestaciones directas verbales de los usuarios al personal de la UPI, las cuales deberan ser llevadas al comite misional. </t>
  </si>
  <si>
    <t xml:space="preserve">Memorando emitido </t>
  </si>
  <si>
    <t xml:space="preserve">Un memorando emitido a la UPI Bosa </t>
  </si>
  <si>
    <t>Memorando radicado y socialización con el equipo documentado a través de acta.</t>
  </si>
  <si>
    <t xml:space="preserve">STMEO
Responsable UPI OASIS
OAP </t>
  </si>
  <si>
    <t>PMAI-2022-017</t>
  </si>
  <si>
    <t>Se observa un trabajo parcial en el desarrollo del Plan de mejoramiento de la Auditoría Especial de Oasis
donde se habían evidenciado hallazgos relacionados con la atención de la población del sector LGBTI y otros
temas asociados a la unidad de Oasis.</t>
  </si>
  <si>
    <t xml:space="preserve">Se requiere la presentación del seguimiento para el cierre de las acciones. </t>
  </si>
  <si>
    <t xml:space="preserve">Presentar a la Oficina Asesora de Planeación el seguimiento  de las acciones realizadas a la formulación del plan de mejoramiento para el cierre. </t>
  </si>
  <si>
    <t xml:space="preserve">Seguimiento plan de mejoramiento radicado </t>
  </si>
  <si>
    <t xml:space="preserve">Un Seguimiento plan de mejoramiento radicado </t>
  </si>
  <si>
    <t>Memorando radicado</t>
  </si>
  <si>
    <t>Se evidencia el reporte en la carpeta denominada Reporte Tablero de Control</t>
  </si>
  <si>
    <t xml:space="preserve">STMEO- Profesional delegado 
OAP -equipo Políticas Públicas poblacionales. </t>
  </si>
  <si>
    <t>PMAI-2022-018</t>
  </si>
  <si>
    <t xml:space="preserve">De manera reiterada se evidencia incumplimiento del Decreto 762 de 2018 relacionado con la Política
Pública para la garantía del ejercicio efectivo de los derechos de las personas que hacen parte de la población
del sector social LGBTI y de personas con orientaciones sexuales e identidades de género diversas, en cuanto
a su formulación, implementación y seguimiento al Interior del IDIPRON, esta situación expone al Instituto a
posibles incumplimientos frente a la normativa vigente, lo que incumple también con lo dispuesto en la
Tercera Dimensión, gestión con valores para resultados del Modelo Integrado de Planeación y Gestión. </t>
  </si>
  <si>
    <t>Se requiere la oficialización del documento Guía técnica practica de atención lineamientos técnicos para la implementación de la política pública y la tranversalización del enfoque diferencial en la ruta de atención del Idipron - sectores sociales LGBTI</t>
  </si>
  <si>
    <t>Oficializar y socializar el documento Guía técnica practica de atención lineamientos técnicos para la implementación de la política pública y la tranversalización del enfoque diferencial en la ruta de atención del Idipron - sectores sociales LGBTI</t>
  </si>
  <si>
    <t xml:space="preserve">Documento oficializado
Socialización documentada a través de acta de reunión. </t>
  </si>
  <si>
    <t>Atención a la ciudadanía</t>
  </si>
  <si>
    <t>PMAI-2022-019</t>
  </si>
  <si>
    <t>AUDITORÍA DE SEGUIMIENTO AL PROCESO ATENCIÓN AL CIUDADANO VIGENCIA 1 DE ENERO 2021 AL 30 DE JUNIO DE 2021</t>
  </si>
  <si>
    <t>Se observó debilidad en el diligenciamiento del formato “Control de requerimientos ciudadanos – ACI-FT-003, frente a dejar espacios sin información o información incompleta.</t>
  </si>
  <si>
    <t>Se solicitaba información registrada con anterioridad</t>
  </si>
  <si>
    <t>Realizar modificación al  formato “Control de requerimientos ciudadanos – ACI-FT-003" para incluir campo en que se especifique el área a la cual se entrega el requerimiento</t>
  </si>
  <si>
    <t>Actualización formato
“Control de requerimientos ciudadanos – ACI-FT-003"</t>
  </si>
  <si>
    <t>Formato “Control de requerimientos ciudadanos – ACI-FT-003" actualizado</t>
  </si>
  <si>
    <t>1</t>
  </si>
  <si>
    <t>Formato actualizado campo en que se especifique el área a la cual se entrega el requerimiento</t>
  </si>
  <si>
    <t>Se evidencia que se eralizo el ajuste al formato “Control de requerimientos ciudadanos – ACI-FT-003" al cual se le incluyo una columna para identificar la dependencia a la cual se entrega el requerimiento</t>
  </si>
  <si>
    <t>en las evidencias se observa que el formato ACI-FT-003  fue modificado version 10 de 6 de abril de 2022 esta cumplida a acción.</t>
  </si>
  <si>
    <t>PMAI-2022-020</t>
  </si>
  <si>
    <t>Realizar modificación al  procedimiento “Atención a requerimientos y denuncias ciudadanas a través del aplicativo Bogotá Te Escucha"  SDQS A-ACI-PR-001 para establecer punto de control con el fin de identificar las áreas o dependencias que no contestan oportunamente los requerimientos</t>
  </si>
  <si>
    <t>Actualización procedimiento “Atención a requerimientos y denuncias ciudadanas a través del aplicativo Bogotá Te Escucha"  SDQS A-ACI-PR-00</t>
  </si>
  <si>
    <t>Procedimiento “Atención a requerimientos y denuncias ciudadanas a través del aplicativo Bogotá Te Escucha"  SDQS A-ACI-PR-00 actualizado</t>
  </si>
  <si>
    <t>Procedimiento  actualizado “Atención a requerimientos y denuncias ciudadanas a través del aplicativo Bogotá Te Escucha"  SDQS A-ACI-PR-00 actualizado</t>
  </si>
  <si>
    <t>Actividad No. 1 Se evidencia que el proceso inició el ajuste del documento  "Atención a requerimientos  y denuncias ciudadanas a través del aplicativo Bogotá te escucha  SDQS A-ACI-PRO-01 y la Oficina Asesora de Planeación ha realizado la revisión del documento. La actividad se encuentra en tiempos para cumplimiento.</t>
  </si>
  <si>
    <t>Terminar la revisión del documento y oficializar</t>
  </si>
  <si>
    <t>Se observa de las evidencias que se inicio el tramite de proyección actualización de procedimiento de atencion al ciudadano (requerimientos y denuncias) estando en tiempos para culminar el ajuste correspondiente.</t>
  </si>
  <si>
    <t>PMAI-2022-021</t>
  </si>
  <si>
    <t>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t>
  </si>
  <si>
    <t>Se requiere adecuación de la infraestructura con el fin de garantizar la accesibilidad a los ciudadanos</t>
  </si>
  <si>
    <t>Emitir concepto técnico sobre la intervención de la infraestructura de los baños de la sede calle 63 una vez sea recibido el diagnóstico que sobre ellos realizará la Veeduría</t>
  </si>
  <si>
    <t>Emitir concepto técnico sobre la intervención de la infraestructura de los baños de la sede calle 63</t>
  </si>
  <si>
    <t>Concepto Técnico emitido</t>
  </si>
  <si>
    <t>Concepto técnico sobre la intervención de la infraestructura de los baños de la sede calle 63</t>
  </si>
  <si>
    <t>Se evidencia la emisión de un concepto técnico referente a la posibilidad de adecuación de los baños en la atención a la ciudadanía. teniendo en cuenta que la actividad se encuentra encaminada a la emisión del concepto técnico se encuentra cumplida</t>
  </si>
  <si>
    <t>Se observa de las evidencias allegadas que la accion esta cumplida en su totalidad observandose el diagnostico o ceoncepto técnico solicitado referente a baños para personas con discapacidad.</t>
  </si>
  <si>
    <t>Navis Alberto florez Leon</t>
  </si>
  <si>
    <t>Mantenimiento de bienes / Subdirección de Desarrollo Humano - Seguridad y Salud en el Trabajo</t>
  </si>
  <si>
    <t>PMAI-2022-022</t>
  </si>
  <si>
    <t>Realizar instalación de señalética en los puntos de atención a la ciudadanía, de acuerdo con las necesidades identificadas</t>
  </si>
  <si>
    <t>Instalación de señalética en puntos de atención a la ciudadanía</t>
  </si>
  <si>
    <t>Número de puntos de atención  a la ciudadanía en los que se realizó la instalación de señalética / Número de puntos de atención  a la ciudadanía en los que se requiere instalar señalética
5*(100%)</t>
  </si>
  <si>
    <t>Formato Control de inspección y ejecución de mantenimiento de bienes e infraestructura  "A-MBI-FT-007" en los que se reporte la instalación de señalética en los puntos de atención a la ciudadanía</t>
  </si>
  <si>
    <t>Se verifica los soportes  la cual se evidencia instalación de la señalética en punto de atención a la ciudadanía, se evidencia registro fotografico.</t>
  </si>
  <si>
    <t>Atención a la ciudadanía / Mantenimiento de bienes</t>
  </si>
  <si>
    <t>PMAI-2022-023</t>
  </si>
  <si>
    <t xml:space="preserve">Realizar el cambio e instalación de los buzones de sugerencias en los puntos de atención a la ciudadanía, de acuerdo con las necesidades identificadas y lo señalado en el norma NTC 6047. </t>
  </si>
  <si>
    <t>Cambio e instalación de los buzones de sugerencias en los puntos de atención a la ciudadanía</t>
  </si>
  <si>
    <t>Número de puntos de atención a la ciudadanía en los que se cambió e instaló el buzón de sugerencias / Número de puntos de atención a la ciudadanía en los que debe cambiarse e instalarse el buzón de sugerencias 5*(100%)</t>
  </si>
  <si>
    <t>Formato Control de inspección y ejecución de mantenimiento de bienes e infraestructura  "A-MBI-FT-007" en los que se reporte la instalación de buzones de sugerencias en los puntos de atención a la ciudadanía</t>
  </si>
  <si>
    <t>Actividad No.1 Se evidencia la instalación de los buzones en los puntos de atención a la ciudadanía.</t>
  </si>
  <si>
    <t>Se observa d elas evidencias allegadas que hay cumplimiento de la instalación de 5 buzones para atención de sugerencias .</t>
  </si>
  <si>
    <t>PMAI-2022-024</t>
  </si>
  <si>
    <t>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adicionalmente se debe tener en cuenta que la no respuesta oportuna puede acarrear proceso disciplinario; Por esta razón se traslada este incumplimiento a las siguientes áreas o procesos Subdirección de métodos, Subdirección Administrativa y financiera, Convenios, Oficina Asesora Jurídica, Subdirección de Desarrollo y Oficina Asesora de Planeación.</t>
  </si>
  <si>
    <t>La respuesta de las peticiones ciudadanas está a cargo de cada área de la entidad</t>
  </si>
  <si>
    <t>Enviar mensualmente al área de Control Disciplinario Interno, la información de las dependencias que cierran las peticiones fuera de términos con sus respectivos anexos.</t>
  </si>
  <si>
    <t>Reporte de peticiones fuera de términos</t>
  </si>
  <si>
    <t>Reportes enviados a través de correo electrónico (10) con la información de las dependencias que cierran las peticiones fuera de términos con sus respectivos anexos.</t>
  </si>
  <si>
    <t xml:space="preserve">Reportes con la información de las dependencias que cierran las peticiones fuera de términos con sus respectivos anexos. </t>
  </si>
  <si>
    <t>Actividad No. 1 Se evidencia que el proceso ha venido haciendo el segumiento a los tiempos de respuesta a las solicitudes y ha enviado por correo electrónico a la Oficina de Control Interno Disciplinario informando.
Se adjunta como evidencia el envio de los correos a Control Interno, la actividad se encuentra en ejecución</t>
  </si>
  <si>
    <t>Continuar haciendo la revisión y analisis del cumplimiento de los tiempos en la respuesta a las solicitudes</t>
  </si>
  <si>
    <t xml:space="preserve">de las evidencias enviadas se puede observar que hay cumplimiento parcial, aun cuando se invita a que los correos se envien mensualmente para efectos de no dejar meses sin reporte. </t>
  </si>
  <si>
    <t>PMAI-2022-025</t>
  </si>
  <si>
    <t>Realizar capacitaciones sobre el manejo del aplicativo SDQS</t>
  </si>
  <si>
    <t>Capacitaciones manejo SDQS</t>
  </si>
  <si>
    <t>Capacitaciones sobre manejo aplicativo SDQS realizadas / Capacitaciones sobre manejo aplicativo SDQS programadas 2*(100%)</t>
  </si>
  <si>
    <t>Listado de asistencia</t>
  </si>
  <si>
    <t>Se evidencia la realización de una capacitación con lista de asistencia. Se recomienda al proceso adjuntar ademas del listado de asistencia la presentación, acta u otros documentos que evidencien los temas que se eestan capacitando.</t>
  </si>
  <si>
    <t xml:space="preserve">realizar la segunda capacitación </t>
  </si>
  <si>
    <t xml:space="preserve">Se observa de las evidencias que hay avance en las capacitaciones referente a la acción establecida. es necesario que junto con el acta de asistencia se alleguen evidencias del contenido de la capacitación. </t>
  </si>
  <si>
    <t>PMAI-2022-026</t>
  </si>
  <si>
    <t>Hallazgo administrativo, por ineficacia en el cumplimiento de los procedimientos de la supervisión, relacionados con el adecuado control y  seguimiento documental en los procesos de contratación.</t>
  </si>
  <si>
    <t>no se evidencia avance en evidencias</t>
  </si>
  <si>
    <t>PMAI-2022-027</t>
  </si>
  <si>
    <t>Hallazgo administrativo, por ineficacia en el cumplimiento de los procedimientos de la supervisión, relacionados con el adecuado control y seguimiento documental en los procesos de contratación.</t>
  </si>
  <si>
    <t>Crear listas de verificación documental del expediente contractual por modalidad de contratacion de bienes y servicios</t>
  </si>
  <si>
    <t>Listas de verificación documental  creadas.</t>
  </si>
  <si>
    <t>Subdirección de Métodos
Economato</t>
  </si>
  <si>
    <t>PMAI-2022-028</t>
  </si>
  <si>
    <t xml:space="preserve"> Hallazgo administrativo, por cuanto en los registros con denominación Orden de pedido, despacho o remisiones, se evidencia deficiencia de planeación con respecto a la cantidad de alimentos requeridos. Contrato No. 1697/2021</t>
  </si>
  <si>
    <t>Debilidad en los condiciones establecidas en el instructivo PROGRAMACIÓN DE MATERIAS PRIMAS A LOS SERVICIOS DE ALIMENTACIÓN</t>
  </si>
  <si>
    <t xml:space="preserve">Ajustar el Instructivo PROGRAMACIÓN DE MATERIAS PRIMAS A LOS SERVICIOS DE ALIMENTACIÓN, para establecer una condición  y puntos de control que garanticen una planeación  de pedidos para los proteicos con cantidades    superiores  un kilogramo.  </t>
  </si>
  <si>
    <t>Un documento Ajustado</t>
  </si>
  <si>
    <t xml:space="preserve">Aunque se encuentra en término de ejecución no se presentan avances. </t>
  </si>
  <si>
    <t>PMAI-2022-029</t>
  </si>
  <si>
    <t>Debilidad en los condiciones establecidas en los documentos técnicos en la forma de programar, recibir y pagar al proveedor los alimentos cárnicos.</t>
  </si>
  <si>
    <t>Establecer en los documentos técnicos de las negociaciones del  lote proteicos  que se realicen en la vigencia,  que  el pago de este producto  será efectuado conforme a la cantidad  finalmete recibida en punto.</t>
  </si>
  <si>
    <t>PMAI-2022-030</t>
  </si>
  <si>
    <t xml:space="preserve"> Hallazgo administrativo, con incidencia fiscal por valor de $6.888.218,05 y presunta incidencia disciplinaria, por diferencias encontradas entre la cantidad de alimentos con salida del almacén y la cantidad de alimentos con remisión a las UPI. Contrato No. 1697/2021.</t>
  </si>
  <si>
    <t>El equipo Auditor, configuró el hallazgo, sin tener en cuenta los ejercicios aritméticos realizados por el supervisor del contrato frente a los soportes de ejecución comprobantes de egreso y remisiones , y no corrigió la suma aritmética realizada en la auditoria de los comprobantes de egreso   presentados para desvirtuar el hallazgo en el informe preliminar.</t>
  </si>
  <si>
    <t xml:space="preserve">Remitir a la Contraloría de Bogotá - Dirección Sector de Integración Social, oficio de inconformidad, toda vez que no se tuvo en cuenta  los ejercicios aritméticos realizados por el supervisor para desvirtuar el hallazgo. </t>
  </si>
  <si>
    <t>Un oficio remitido</t>
  </si>
  <si>
    <t>PMAI-2022-031</t>
  </si>
  <si>
    <t xml:space="preserve">Anexar en cada certificación de pago que reposa en el expediente contractual ,  la relación que da cuenta de la ejecución del bien proteico entregado, desde la remisión hasta el com´robante de ingreso. </t>
  </si>
  <si>
    <t xml:space="preserve">Número de relaciones de ejecución anexa en cada certificación de pago </t>
  </si>
  <si>
    <t>No de relaciones de ejecución anexa en cada certificación de pago (proteicos)/No de relaciones de ejecución a anexar en cada certificación de pago generada(proteicos)</t>
  </si>
  <si>
    <t xml:space="preserve">Anexos de relación de ejecución en cada certificación de pago para el caso de proteicos </t>
  </si>
  <si>
    <t>PMAI-2022-032</t>
  </si>
  <si>
    <t>Hallazgo administrativo por vulneración del principio de publicidad por omisión de reportes en el SECOP II.</t>
  </si>
  <si>
    <t>No se encuentra establecido en el procedimiento de las diferentes modalidades de contratación de bienes y servicios que los documentos aportados por el contratista en la etapa precontractual tenga que publicarse nuevamente en la seccion del contrato</t>
  </si>
  <si>
    <t>Modificar los procedimientos de las diferentes modalidades de contratación de bienes y servicios incluyendo el paso de la publicacion de los documentos del contratista en el numeral 5 Documentos del contrato en el SECOP II</t>
  </si>
  <si>
    <t>Procedimientos de las modalidades de contratación de bienes y servicios modificados</t>
  </si>
  <si>
    <t>Numero de procedimientos existentes de contratacion de bienes y servicios modificados/ Numero de procedimientos de contratacion de bienes y servicios existentes</t>
  </si>
  <si>
    <t>Procedimientos actualizados</t>
  </si>
  <si>
    <t>Convenios (Apoyo a la Supervisión) Gestión Documental Oficina Asesora Jurídica  Gestión financiera</t>
  </si>
  <si>
    <t>PMAI-2022-033</t>
  </si>
  <si>
    <t xml:space="preserve"> Hallazgo administrativo por incoherencia en la información registrada en el expediente del Contrato No.1675-2021. </t>
  </si>
  <si>
    <t>Se presento error al digitar la información</t>
  </si>
  <si>
    <t>Realizar revision de las carpetas contractuales de los procesos de contratación de bienes y servicios, tanto en físico y digital (SECOP II), del área Convenios, una vez dichos contratos terminen; verificando documentación y orden de los mismos.</t>
  </si>
  <si>
    <t>Revisión de expedientes</t>
  </si>
  <si>
    <t>Número de revisiones realizadas a contratos terminados / Número de contratos terminados  *(100%)</t>
  </si>
  <si>
    <t>Actas de revisión</t>
  </si>
  <si>
    <t>Pendiente, revisar carpetas contractuales de los procesos de contratación de bienes y servicios, tanto en físico y digital (SECOP II), del área Convenios, una vez dichos contratos terminen; verificando documentación y orden de los mismos.</t>
  </si>
  <si>
    <t>La actividad inicio el 2 de mayo 2022, por lo tanto el proceso no reportó avance.</t>
  </si>
  <si>
    <t>Oficina Asesora Jurídica / Convenios</t>
  </si>
  <si>
    <t>PMAI-2022-034</t>
  </si>
  <si>
    <t xml:space="preserve">Hallazgo administrativo por incumplimiento en obligaciones del supervisor del Contrato No.1772- 2021.    </t>
  </si>
  <si>
    <t>No se realizan revisiones periódicas a los expedientes del área</t>
  </si>
  <si>
    <t>Capacitar a los supervisores y apoyos a la supervisión del equipo de convenios en las diferentes etapas asociadas a los procesos contractuales</t>
  </si>
  <si>
    <t>Capacitación</t>
  </si>
  <si>
    <t>Número de capacitaciones realizadas / Número de capacitaciones programadas (1)</t>
  </si>
  <si>
    <t>Listado de asistencia
Acta de reunión</t>
  </si>
  <si>
    <t xml:space="preserve">no se evicencia avance en evidencias </t>
  </si>
  <si>
    <t>Convenios (Apoyo a la Supervisión) Gestión Documental  Oficina Asesora Jurídica  Gestión financiera</t>
  </si>
  <si>
    <t>PMAI-2022-035</t>
  </si>
  <si>
    <t>Realizar revision de las carpetas contractuales de los procesos de contratación de bienes y servicios, tanto en físico y digital (SECOP II), del área Convenios, una vez dichos contratos terminen; verificando documentación y orden de los mismos</t>
  </si>
  <si>
    <t>Inicio de actividad en mayo de 2022, razón por la cuál el proceso no reporta avance sobre la misma</t>
  </si>
  <si>
    <t>Ejecutar la acción propuesta en los tiempos establecidos</t>
  </si>
  <si>
    <t>Subdirección Financiera</t>
  </si>
  <si>
    <t>PMAI-2022-036</t>
  </si>
  <si>
    <t>Emitir memorando por parte del ordenador del gasto indicando a los supervisores y apoyos a la supervisión cuales son los informes que se deben entregar en el marco de la ejecución contractual de acuerdo al Manual de Supervisión.</t>
  </si>
  <si>
    <t>Memorando dirigido a Supervisores y apoyos a la supervisión</t>
  </si>
  <si>
    <t>Un memorando emitido</t>
  </si>
  <si>
    <t xml:space="preserve">Memorando sobre informes que se deben entregar en el marco de la ejecución contractual de acuerdo al Manual de Supervisión </t>
  </si>
  <si>
    <t>Oficina Asesora Jurídica / Mantenimiento de bienes</t>
  </si>
  <si>
    <t>PMAI-2022-037</t>
  </si>
  <si>
    <t>Hallazgo administrativo por incumplimiento en las obligaciones del supervisor del Contrato No.1449-2021.</t>
  </si>
  <si>
    <t>Capacitar a los supervisores y apoyos a la supervisión del equipo de Mantenimiento de bienes en las diferentes etapas asociadas a los procesos contractuales</t>
  </si>
  <si>
    <t>no hay avance segun evidencias allegadas</t>
  </si>
  <si>
    <t>Mantenimiento bienes (Apoyo a  Supervisión) Gestión Documental Oficina Jurídica  Gestión financiera</t>
  </si>
  <si>
    <t>PMAI-2022-038</t>
  </si>
  <si>
    <t>No se adelanto la gestión de archivo de la documentación oportunamente</t>
  </si>
  <si>
    <t>Realizar revision de las carpetas contractuales de los procesos de contratación de bienes y servicios en físico y digital (SECOP II) del área Mantenimiento de bienes, una vez dichos contratos terminen; verificando documentación y orden de los mismos</t>
  </si>
  <si>
    <t>No se tiene evidencia de la revisión de los contratos terminados, el proceso no aporto soportes.
Analisis de Indicador: 0%</t>
  </si>
  <si>
    <t>PMAI-2022-039</t>
  </si>
  <si>
    <t>PMAI-2022-040</t>
  </si>
  <si>
    <t xml:space="preserve">3.2.11
</t>
  </si>
  <si>
    <t>Hallazgo administrativo por deficiencias en las funciones como Supervisor e inadecuado manejo e incumplimiento de las normas de archivo del expediente de los Contratos de Suministros Nos. 2064 y No. 2267 de 2020 y Nos.1449, 1547, 1695, 1740, 1763, 1772, 1862, 1981 y 2034 de 2021.</t>
  </si>
  <si>
    <t>Capacitar a los supervisores y apoyos a la supervisión del equipo de Convenios y Cultura Ciudadana en las diferentes etapas asociadas a los procesos contractuales</t>
  </si>
  <si>
    <t>sin avance en evidencia allegadas</t>
  </si>
  <si>
    <t>Convenios / Cultura Ciudadana / Gestión Documental / Oficina Asesora Jurídica /  Gestión financiera</t>
  </si>
  <si>
    <t>PMAI-2022-041</t>
  </si>
  <si>
    <t>PMAI-2022-042</t>
  </si>
  <si>
    <t>El proceso no aporta evidencias dado que se da inicio a la actividad en 02052022 mayo de 2022, razón por la cuál el proceso no reporta avance sobre la misma.</t>
  </si>
  <si>
    <t>Modelo Pedagogico - Economato</t>
  </si>
  <si>
    <t xml:space="preserve">STMEO-Líder Economato.
OAJ
</t>
  </si>
  <si>
    <t>PMAI-2022-043</t>
  </si>
  <si>
    <t>PROCESO MISIONAL - ÁREA SALUD – COMPONENTE CALIDAD ALIMENTARIA ECONOMATO</t>
  </si>
  <si>
    <t xml:space="preserve"> Debilidades en la designación de funciones para el componente de Economato, establecidas mediante la resolución 488 de 2019 “Por la cual se modifican las funciones al área de Salud de la Subdirección Técnica de Métodos Educativos y Operativa del Instituto Distrital eliminan, fusionan y redistribuyen áreas de trabajo en la Subdirección Técnica de Métodos Educativos y Operativa para la Protección de la Niñez y la Juventud – IDIPRON”, dado que en la misma no se dimensionan todas las actividades que realiza actualmente el Economato como responsables en la administración de los alimentos, así como su articulación con las funciones que comparte con el área de Almacén e Inventarios, la condición descrita puede impactar en los criterios de evaluación, gestión y cumplimiento de los objetivos misionales del Instituto, toda vez que es un área transversal a los procesos de la entidad.</t>
  </si>
  <si>
    <t xml:space="preserve">Se requiere formalizar a través de resolución las acciones del economato  todas las actividades que realiza actualmente el  como responsables en la administración de los alimentos, así como su articulación con las funciones que comparte con el área de Almacén e Inventarios </t>
  </si>
  <si>
    <t xml:space="preserve">Formalizar a través de resolución todas las actividades que realiza actualmente el  como responsables en la administración de los alimentos, así como su articulación con las funciones que comparte con el área de Almacén e Inventarios . </t>
  </si>
  <si>
    <t xml:space="preserve">Resolución modificada </t>
  </si>
  <si>
    <t xml:space="preserve">una resolución Modificada </t>
  </si>
  <si>
    <t>PMAI-2022-044</t>
  </si>
  <si>
    <t xml:space="preserve">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t>
  </si>
  <si>
    <t xml:space="preserve">Se requiere una socialización periódica del Instructivo DILIGENCIAMIENTO DE
PLANILLAS DE ASISTENCIA, ENTREGA, REPORTE DE ASISTENCIA DIARIO Y ARCHIVO - M-MEX-IN-001, y solicitud de su cumplimento a cabalidad de manera formal. </t>
  </si>
  <si>
    <t xml:space="preserve">Emitir tres  directrices bimestrales  desde la STMEO, solicitando a los responsables de las UPI el cumplimiento de las condiciones establecidas en el   Instructivo DILIGENCIAMIENTO DE
PLANILLAS DE ASISTENCIA, ENTREGA, REPORTE DE ASISTENCIA DIARIO Y ARCHIVO - M-MEX-IN-001, y solicitud de su cumplimento a cabalidad de manera formal, con especial énfasis en el registro diario de la asistencia. </t>
  </si>
  <si>
    <t xml:space="preserve">Memorando con directriz emitida </t>
  </si>
  <si>
    <t xml:space="preserve">Número de memorandos periódicos con directriz solicitando el cargue diario de la información/ Número de memorandos a emitir (3) </t>
  </si>
  <si>
    <t>Memorandos radicados</t>
  </si>
  <si>
    <t xml:space="preserve">STMEO
Soporte SIMI </t>
  </si>
  <si>
    <t>PMAI-2022-045</t>
  </si>
  <si>
    <t xml:space="preserve">Se requiere establecer en el SiMI restricciones para el cargue de asistencia conforme a las dinámicas de las UPI, como punto de control.  </t>
  </si>
  <si>
    <t xml:space="preserve">Establecer en Sistema de información misional restricciones para que se realice el cargue de asistencia. </t>
  </si>
  <si>
    <t xml:space="preserve">Restricciones en el SIMI por UPI, para el cargue de asistencia. </t>
  </si>
  <si>
    <t xml:space="preserve">Número de restricciones realizadas en el SIMI para el cargue de asistencia. </t>
  </si>
  <si>
    <t xml:space="preserve">Restricciones en SIMI </t>
  </si>
  <si>
    <t>PMAI-2022-046</t>
  </si>
  <si>
    <t xml:space="preserve">Se requiere contar  con máximo dos reportes de  asistencia diaria para consolidar la información y proyectar las coberturas . </t>
  </si>
  <si>
    <t xml:space="preserve">Realizar la programación de la cobertura con el reporte  de asistencia 2 veces a la semana definidos desde el economato.  </t>
  </si>
  <si>
    <t xml:space="preserve">Coberturas Programadas con dos reportes semanales </t>
  </si>
  <si>
    <t>PMAI-2022-047</t>
  </si>
  <si>
    <t>Debilidad al cumplimiento de la Política Integral de Administración de Riesgos establecido por la entidad, al validar los riesgos del componente de calidad alimentaria – Economato se identificó que estos no cuentan con el registro de indicadores que faciliten la medición del cumplimiento de la ejecución del control y el análisis de su efectividad en la mitigación del riesgo, es importante recordar que todas las áreas están expuestas a diferentes riesgos o eventos que pueden afectar el cumplimiento de los objetivos institucionales, lo que puede llevar a la materialización de riegos de gestión.</t>
  </si>
  <si>
    <t>Gestión Logística - Almacén</t>
  </si>
  <si>
    <t>PMAI-2022-048</t>
  </si>
  <si>
    <t>Se evidencia falta de firmas o diligenciamiento en algunos documentos, así como también documentos sin foliar en las carpetas de los comprobantes de egresos de la vigencia 2021, que se encuentran en custodiadas del área de Almacén, incumpliendo Ley 594 de 2000 - Ley General de Archivos y otras disposiciones, presentando descuido en el preservación y control de los archivos, lo que puede generar un riesgo de pérdida o deterioro de los documentos.</t>
  </si>
  <si>
    <t>No se efectúa una revisión detallada de la documentación para verificar que ésta se encuentre completamente diligenciada</t>
  </si>
  <si>
    <t>Informar mediante pieza comunicacional que las solicitudes de elementos de consumo, consumo controlado o bienes devolutivos (A-GLO-FT-004) deben ser radicadas dentro de los términos indicados tanto en el procedimiento (A-GLO-PR-004) y en el instructivo (A-GLO-IN-002)</t>
  </si>
  <si>
    <t>Piezas comunicativas sobre solicitudes de elementos de consumo, consumo controlado o bienes devolutivos</t>
  </si>
  <si>
    <t>Número de piezas comunicativas realizadas / Número de piezas comunicativas programadas (4)*100%</t>
  </si>
  <si>
    <t>Se verifica los soportes adjuntos se observa:
Una Pieza comunicacional difundia en el instituto mediante correo electronico el 4 de mayo de 2022.
La actividad aun se encuentra en ejecución</t>
  </si>
  <si>
    <t>Pendiente tres (3) piezas comunicacionales</t>
  </si>
  <si>
    <t>Gestión Logística - Almacén / Gestión Documental</t>
  </si>
  <si>
    <t>PMAI-2022-049</t>
  </si>
  <si>
    <t>Realizar revisión bimestral (conjuntamente con Gestión Documental) de una muestra aleatoria del 20% de las carpetas de ingresos y egresos, verificando documentación y orden de las mismos.</t>
  </si>
  <si>
    <t>Revisiones de carpetas de ingresos y egreso</t>
  </si>
  <si>
    <t>Número de revisiones a las carpetas de ingresos y egresos  realizadas / Número de revisiones a las carpetas de ingresos y egresos programadas (3)*100%</t>
  </si>
  <si>
    <t>Se verifica los soportes adjuntos se observa:
primera revisión evidenciada mediantes acta de reunión por parte del proceso Gestión logistica y Gestión Documental, la cual se observa la toma de una muestara aleatoria para  la verificación de las carpetas de ingresos y egresos
La actividad aun se encuentra en ejecución</t>
  </si>
  <si>
    <t xml:space="preserve">Pendiente dos (2) revisones a las carpetas de ingresos y egresos </t>
  </si>
  <si>
    <t>PMAI-2022-050</t>
  </si>
  <si>
    <t>En la visita realizada a la bodega de San Blas, se encuentran productos materiales en desuso y elementos químicos, lo cual incumple lo establecido en la Resolución 2674 en el capítulo VII, art 28 Almacenamiento específicamente en los siguientes ítems: “•Debe llevarse un control de primeras entradas y salidas con el fin de garantizar la rotación de los productos. Es necesario que la empresa periódicamente de salida a productos y materiales inútiles, en desuso, obsoletos o fuera de especificaciones para facilitar la limpieza de las instalaciones y eliminar posibles focos de contaminación. •En los sitios o lugares destinados al almacenamiento de materias primas, insumos y productos terminados no podrán realizarse actividades diferentes”, que en efecto dificulta la limpieza de las instalaciones, genera acumulación de polvo y ocasiona focos de contaminación, asimismo los productos químicos pueden emanar olores fuertes generando un riesgo de contaminación entre otros riesgos.</t>
  </si>
  <si>
    <t>Dentro de las instalaciones no existe un espacio adecuado para almacenar los materiales de construcción y no se efectuó un adecuado seguimiento a la disposición de materiales en desuso</t>
  </si>
  <si>
    <t>Realizar retoma de materiales que no se estén utilizando en las Unidades y/o sedes de la entidad</t>
  </si>
  <si>
    <t xml:space="preserve">Retoma de materiales </t>
  </si>
  <si>
    <t>Número de unidades en las que se realizó retoma de materiales que no se estén utilizando / Número de unidades en las que debe realizar retoma de materiales que no se estén utilizando *100%</t>
  </si>
  <si>
    <t>Actas de retoma de materiales</t>
  </si>
  <si>
    <t>Se verifica Soporte y se evidencia formato de reintegro de materiales en donde se realizo la identificación de los mismos, sin embargo queda pendiente se realiza retoma de materiales identificados para darle cumplimiento a la actividad</t>
  </si>
  <si>
    <t>Pendiente Realizar retoma de materiales que no se esten utilizando</t>
  </si>
  <si>
    <t>Subdirección Técnica de Métodos</t>
  </si>
  <si>
    <t>PMAI-2022-051</t>
  </si>
  <si>
    <t>Realizar una mesa de trabajo entre el líder del proceso  Mantenimiento de Bienes, el responsable del Economato y la ingeniera ambiental de la STMEO, en la cual se defina un espacio para almacenar los materiales de construcción</t>
  </si>
  <si>
    <t>Mesa de trabajo para definir espacio de almacenamiento</t>
  </si>
  <si>
    <t>Mesa de trabajo realizada / Mesa de trabajo programada (1)*100%</t>
  </si>
  <si>
    <t>Acta de reunión</t>
  </si>
  <si>
    <t>Pendiente definir espacio para almacenar los materiales de construcción, mediante rmesa de trabajo mesa de trabajo entre el líder del proceso  Mantenimiento de Bienes, el responsable del Economato y la ingeniera ambiental de la STMEO.</t>
  </si>
  <si>
    <t>PMAI-2022-052</t>
  </si>
  <si>
    <t>Emitir lineamiento para el manejo y almacenamiento de materiales de construcción mientras se realicen obras de mantenimiento en las Unidades</t>
  </si>
  <si>
    <t>Lineamiento manejo y almacenamiento de materiales de construcción mientras se realicen obras de mantenimiento en las Unidades</t>
  </si>
  <si>
    <t>Circular emitida</t>
  </si>
  <si>
    <t>Circular</t>
  </si>
  <si>
    <t>Pendiente emitir lineamiento para el manejo y almacenamiento de materiales de construcción mientras se realicen obras de mantenimiento en las Unidades</t>
  </si>
  <si>
    <t>PMAI-2022-053</t>
  </si>
  <si>
    <t>Se evidencia vencimiento en las licencias sanitarias de los vehículos del transporte de alimentos en el Instituto, incumplimiento el marco normativo de la Resolución 293 de 1992 por la cual se reglamenta el trámite y expedición de la Licencia Sanitaria de Transporte de Alimentos para vehículos y el art. 29 de la Resolución 2674 de 2013 por la cual establece los requisitos sanitarios para actividades de fabricación., presentando descuido a los reglamentos internos y externos, y posibles deterioros de los vehículos, lo cual constituye un riesgo en la prevención de transmisión de enfermedades de origen alimenticio en el trasporte, así como riesgos asociados a sanciones y multas hasta decomiso de los productos transportados.</t>
  </si>
  <si>
    <t>No se realizó una adecuada coordinación, para el envío de los vehículos de transporte de alimentos que debían renovar la licencia sanitaria</t>
  </si>
  <si>
    <t>Realizar modificación al procedimiento "Mantenimiento preventivo y correctivo del parque automotor A-SAD-PR-002" para incluír el control de vencimientos de documentación ( certificación técnico mecánica, licencia sanitaria -para los vehículos que transportan alimentos- y SOAT)</t>
  </si>
  <si>
    <t>Realizar modificación al procedimiento "Mantenimiento preventivo y correctivo del parque automotor A-SAD-PR-002" para incluír el control de vencimientos de documentación</t>
  </si>
  <si>
    <t>Actualización procedimiento  "Mantenimiento preventivo y correctivo del parque automotor A-SAD-PR-002"</t>
  </si>
  <si>
    <t>Procedimiento  "Mantenimiento preventivo y correctivo del parque automotor A-SAD-PR-002" actualizado</t>
  </si>
  <si>
    <t>Se evidencia Borrador del procedimiento  "Mantenimiento preventivo y correctivo del parque automotor A-SAD-PR-002"
La actividad aun se encuentra en ejecución</t>
  </si>
  <si>
    <t>Pendiente actualizar y oficializar el procedimiento "MANTENIMIENTO PREVENTIVO Y CORRECTIVO DEL PARQUE AUTOMOTOR A-SAD-PR-002"</t>
  </si>
  <si>
    <t>PMAI-2022-054</t>
  </si>
  <si>
    <t>AUDITORÍA DE SEGUIMIENTO AL PROCESO ATENCIÓN AL CIUDADANO
II SEMESTRE DE 2021</t>
  </si>
  <si>
    <t>10.1 Debilidades en la identificación y señalización de los buzones de sugerencias de las unidades de protección integral Oasis, Perdomo, Santa Lucia, así como también el ubicado en la sede administrativa de la calle 63, lo cual puede estar dado porque no se ha documentado lineamientos detallados y claros de identificación y señalización de los buzones de sugerencias en el procedimiento “Atención a requerimientos ciudadanos y denuncias de corrupción Bogotá te escucha – SDQS- A-ACI-PR-001”, ni en el “Manual de atención a la ciudadanía A-ACI-MA-001”. Lo cual puede generar desconocimiento de este canal de atención</t>
  </si>
  <si>
    <t xml:space="preserve">Los buzones de sugerencias y su señalización se encontraban en mal estado por su uso indebido </t>
  </si>
  <si>
    <t>Realizar la instalación de los buzones de sugerencias y su respectiva señalización en las Unidades y Sedes Administrativas</t>
  </si>
  <si>
    <t>Buzones de sugerencias instalados y señalizados</t>
  </si>
  <si>
    <t>Número de buzones de sugerencias instalados y señalizados / Número de buzones de sugerencias para instalar y señalizar (25)*100%</t>
  </si>
  <si>
    <t>PMAI-2022-055</t>
  </si>
  <si>
    <t>Actualizar el Manual de Atención a la Ciudadanía A-ACI-MA-001, incluyendo lineamientos sobre el uso y la señalización de los buzones de sugerencias</t>
  </si>
  <si>
    <t xml:space="preserve"> Actualización del Manual de Atención a la Ciudadanía A-ACI-MA-001</t>
  </si>
  <si>
    <t xml:space="preserve"> Actualización del Manual de Atención a la Ciudadanía A-ACI-MA-001 realizada</t>
  </si>
  <si>
    <t xml:space="preserve"> Manual de Atención a la Ciudadanía A-ACI-MA-001 actualizado</t>
  </si>
  <si>
    <t>PMAI-2022-056</t>
  </si>
  <si>
    <t>11.1 Incumplimiento de la oportunidad durante el periodo evaluado (II semestre de 2021), dado que se detectaron diez (10) respuestas emitidas fuera de términos, en contravía de los tiempos establecidos en la Ley 1755 de 2015 en su artículo 14 “Términos para resolver las distintas modalidades de peticiones”, asimismo de lo definido en el Decreto 491 de 2020 articulo 5 “Ampliación de términos para atender las peticiones”, lo que puede estar causado por debilidades en los controles dirigidos a la oportunidad en la respuesta de las PQRS, ocasionándose materialización del riesgo de gestión del proceso atención al ciudadano: “Inadecuado trámite o demora en la respuesta de los requerimientos ciudadanos asignados a la Entidad, no se puede realizar un debido control de los documentos que ingresan por la ventanilla”.</t>
  </si>
  <si>
    <t xml:space="preserve">Las respuestas de las peticiones ciudadanas están a cargo de cada dependencia a quienes se les asigna con anticipación el trámite de las mismas.
</t>
  </si>
  <si>
    <t>Enviar a través de correo electrónico alertas a las dependencias  sobre el vencimiento de las PQRS</t>
  </si>
  <si>
    <t>Alertas de vencimiento de PQRS</t>
  </si>
  <si>
    <t>Número de alertas enviadas a las dependencias / Número de alertas por enviar *100%</t>
  </si>
  <si>
    <t>Alertas de vencimiento de PQRS enviadas</t>
  </si>
  <si>
    <t>PMAI-2022-057</t>
  </si>
  <si>
    <t>Actualizar el procedimiento "Atención a requerimientos ciudadanos y denuncias de corrupción Bogotá te escucha – SDQS- A-ACI-PR-001" para incluír el envío de alertas a las dependencias para el  control de vencimientos de las peticiones ciudadanas enviadas a la entidad</t>
  </si>
  <si>
    <t>Actualización procedimiento "Atención a requerimientos ciudadanos y denuncias de corrupción Bogotá te escucha – SDQS- A-ACI-PR-001" para incluír el envío de alertas a las dependencias para el  control de vencimientos de las peticiones ciudadanas enviadas a la entidad</t>
  </si>
  <si>
    <t>Actualización procedimiento "Atención a requerimientos ciudadanos y denuncias de corrupción Bogotá te escucha – SDQS- A-ACI-PR-001"</t>
  </si>
  <si>
    <t>Procedimiento "Atención a requerimientos ciudadanos y denuncias de corrupción Bogotá te escucha – SDQS- A-ACI-PR-001" actualizado</t>
  </si>
  <si>
    <t>PMAI-2022-058</t>
  </si>
  <si>
    <t xml:space="preserve">11.2 Discrepancias entre lo registrado en el formato ACI-FT-003 reporte de SDQS y los informes de gestión mensuales y trimestrales publicados, lo cual constituye incumplimiento de lo establecido en la ley 1712 de 2014 en su artículo 3: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situación que pudo presentarse por debilidades o falta de conciliación de datos entre las diferentes fuentes de información de PQRS, 
generando debilidad en los atributos de la calidad de la información, que se predican desde la dimensión 
Información y Comunicación del Modelo Integrado de Planeación y Gestión, además de riesgos de incumplimiento de la normatividad aplicable y posibles sanciones por parte de los entes de control.
</t>
  </si>
  <si>
    <t>No es clara la forma en la que se debe manejar la información de las bases de datos que envía la Secretaría General para ser registrada en la página de la Veeduría</t>
  </si>
  <si>
    <t>Realizar mesa de trabajo con la Secretaría General de la Alcaldía Mayor de Bogotá, para  concertar el manejo de la información de las bases de datos de las PQRS</t>
  </si>
  <si>
    <t>Manejo de la información de las bases de datos</t>
  </si>
  <si>
    <t>Número de mesas de trabajo realizadas / Número de mesas de trabajo programadas 1*(100%)</t>
  </si>
  <si>
    <t>PMAI-2022-059</t>
  </si>
  <si>
    <t>Actualizar el procedimiento "Atención a requerimientos ciudadanos y denuncias de corrupción Bogotá te escucha – SDQS- A-ACI-PR-001" para incluír el manejo de la información de las bases de datos de las PQRS que se haya concertado con la Secretaría General de la Alcaldía Mayor de Bogotá</t>
  </si>
  <si>
    <t>Actualización procedimiento "Atención a requerimientos ciudadanos y denuncias de corrupción Bogotá te escucha – SDQS- A-ACI-PR-001" para incluír el manejo de la información de las bases de datos de las PQRS</t>
  </si>
  <si>
    <t xml:space="preserve">CONTADOR </t>
  </si>
  <si>
    <t>Etiquetas de columna</t>
  </si>
  <si>
    <t>Total general</t>
  </si>
  <si>
    <t>Etiquetas de fila</t>
  </si>
  <si>
    <t>(Todas)</t>
  </si>
  <si>
    <t>FECHA DE EVALUACION3</t>
  </si>
  <si>
    <t>(Varios elementos)</t>
  </si>
  <si>
    <t xml:space="preserve">Cuenta de CONTADOR </t>
  </si>
  <si>
    <t xml:space="preserve">Proceso Responsable </t>
  </si>
  <si>
    <t>Abierto</t>
  </si>
  <si>
    <t>Cerrado</t>
  </si>
  <si>
    <t>Vencido</t>
  </si>
  <si>
    <t>Total</t>
  </si>
  <si>
    <t>Porcentajes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</si>
</sst>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1" x14ac:knownFonts="1">
    <font>
      <sz val="11"/>
      <color theme="1"/>
      <name val="Calibri"/>
      <family val="2"/>
      <scheme val="minor"/>
    </font>
    <font>
      <sz val="11"/>
      <color theme="1"/>
      <name val="Calibri"/>
      <family val="2"/>
      <scheme val="minor"/>
    </font>
    <font>
      <b/>
      <sz val="11"/>
      <color theme="0"/>
      <name val="Calibri"/>
      <family val="2"/>
      <scheme val="minor"/>
    </font>
    <font>
      <u/>
      <sz val="11"/>
      <color theme="10"/>
      <name val="Calibri"/>
      <family val="2"/>
      <scheme val="minor"/>
    </font>
    <font>
      <b/>
      <sz val="22"/>
      <color theme="1"/>
      <name val="Arial"/>
      <family val="2"/>
    </font>
    <font>
      <b/>
      <sz val="11"/>
      <color rgb="FF000000"/>
      <name val="Arial"/>
      <family val="2"/>
    </font>
    <font>
      <b/>
      <sz val="11"/>
      <color theme="1"/>
      <name val="Arial"/>
      <family val="2"/>
    </font>
    <font>
      <sz val="11"/>
      <color theme="1"/>
      <name val="Arial"/>
      <family val="2"/>
    </font>
    <font>
      <sz val="24"/>
      <color theme="1"/>
      <name val="Calibri"/>
      <family val="2"/>
      <scheme val="minor"/>
    </font>
    <font>
      <b/>
      <sz val="16"/>
      <color theme="0"/>
      <name val="Arial"/>
      <family val="2"/>
    </font>
    <font>
      <b/>
      <sz val="10"/>
      <color theme="0"/>
      <name val="Arial"/>
      <family val="2"/>
    </font>
    <font>
      <b/>
      <sz val="10"/>
      <name val="Arial"/>
      <family val="2"/>
    </font>
    <font>
      <sz val="10"/>
      <name val="Arial"/>
      <family val="2"/>
    </font>
    <font>
      <sz val="10"/>
      <color theme="1"/>
      <name val="Arial"/>
      <family val="2"/>
    </font>
    <font>
      <b/>
      <sz val="11"/>
      <color rgb="FFFFFFFF"/>
      <name val="Calibri"/>
      <family val="2"/>
      <scheme val="minor"/>
    </font>
    <font>
      <sz val="11"/>
      <color rgb="FF000000"/>
      <name val="Calibri"/>
      <family val="2"/>
      <scheme val="minor"/>
    </font>
    <font>
      <sz val="11"/>
      <color rgb="FF000000"/>
      <name val="Calibri"/>
      <family val="2"/>
    </font>
    <font>
      <sz val="11"/>
      <color rgb="FF000000"/>
      <name val="Calibri"/>
      <family val="2"/>
    </font>
    <font>
      <u/>
      <sz val="10"/>
      <name val="Arial"/>
      <family val="2"/>
    </font>
    <font>
      <sz val="10"/>
      <color rgb="FF000000"/>
      <name val="Arial"/>
      <family val="2"/>
    </font>
    <font>
      <sz val="10"/>
      <color rgb="FF000000"/>
      <name val="Arial"/>
      <family val="2"/>
    </font>
    <font>
      <b/>
      <i/>
      <sz val="11"/>
      <color theme="1"/>
      <name val="Calibri"/>
      <family val="2"/>
      <scheme val="minor"/>
    </font>
    <font>
      <b/>
      <sz val="14"/>
      <color rgb="FF000000"/>
      <name val="Calibri"/>
      <family val="2"/>
    </font>
    <font>
      <sz val="10"/>
      <color theme="1"/>
      <name val="Calibri"/>
      <family val="2"/>
      <scheme val="minor"/>
    </font>
    <font>
      <i/>
      <sz val="10"/>
      <name val="Arial"/>
      <family val="2"/>
    </font>
    <font>
      <sz val="10"/>
      <color theme="1"/>
      <name val="Arial"/>
      <family val="2"/>
    </font>
    <font>
      <sz val="11"/>
      <color rgb="FF000000"/>
      <name val="Calibri"/>
      <family val="2"/>
      <charset val="1"/>
    </font>
    <font>
      <sz val="11"/>
      <color theme="1"/>
      <name val="Calibri"/>
      <family val="2"/>
      <charset val="1"/>
    </font>
    <font>
      <sz val="9"/>
      <color theme="1"/>
      <name val="Arial"/>
      <family val="2"/>
    </font>
    <font>
      <sz val="9"/>
      <name val="Arial"/>
      <family val="2"/>
    </font>
    <font>
      <b/>
      <sz val="10"/>
      <color rgb="FFFFFFFF"/>
      <name val="Arial"/>
      <family val="2"/>
    </font>
    <font>
      <sz val="10"/>
      <name val="Times New Roman"/>
      <family val="1"/>
    </font>
    <font>
      <sz val="10"/>
      <color indexed="10"/>
      <name val="Arial"/>
      <family val="2"/>
    </font>
    <font>
      <sz val="10"/>
      <color indexed="8"/>
      <name val="Arial"/>
      <family val="2"/>
    </font>
    <font>
      <i/>
      <sz val="10"/>
      <color rgb="FF000000"/>
      <name val="Arial"/>
      <family val="2"/>
    </font>
    <font>
      <sz val="10"/>
      <name val="Calibri"/>
      <family val="2"/>
    </font>
    <font>
      <sz val="8"/>
      <name val="Times New Roman"/>
      <family val="1"/>
    </font>
    <font>
      <sz val="10"/>
      <color rgb="FFFF0000"/>
      <name val="Arial"/>
      <family val="2"/>
    </font>
    <font>
      <b/>
      <sz val="10"/>
      <color rgb="FF000000"/>
      <name val="Arial"/>
      <family val="2"/>
    </font>
    <font>
      <sz val="10"/>
      <color rgb="FF000000"/>
      <name val="Times New Roman"/>
      <family val="1"/>
    </font>
    <font>
      <b/>
      <sz val="8"/>
      <name val="Times New Roman"/>
      <family val="1"/>
    </font>
    <font>
      <sz val="10"/>
      <color rgb="FFFF0000"/>
      <name val="Times New Roman"/>
      <family val="1"/>
    </font>
    <font>
      <sz val="10"/>
      <name val="Calibri"/>
      <family val="2"/>
      <scheme val="minor"/>
    </font>
    <font>
      <b/>
      <sz val="10"/>
      <name val="Times New Roman"/>
      <family val="1"/>
    </font>
    <font>
      <sz val="9"/>
      <name val="Arial"/>
      <family val="2"/>
    </font>
    <font>
      <sz val="9"/>
      <color theme="1"/>
      <name val="Arial"/>
      <family val="2"/>
    </font>
    <font>
      <sz val="9"/>
      <color rgb="FF000000"/>
      <name val="Calibri"/>
      <family val="2"/>
      <scheme val="minor"/>
    </font>
    <font>
      <sz val="9"/>
      <color indexed="8"/>
      <name val="Calibri"/>
      <family val="2"/>
      <scheme val="minor"/>
    </font>
    <font>
      <sz val="9"/>
      <color rgb="FF000000"/>
      <name val="Arial"/>
      <family val="2"/>
    </font>
    <font>
      <sz val="11"/>
      <color indexed="8"/>
      <name val="Calibri"/>
      <family val="2"/>
      <scheme val="minor"/>
    </font>
    <font>
      <b/>
      <sz val="11"/>
      <color theme="1"/>
      <name val="Calibri"/>
      <family val="2"/>
      <scheme val="minor"/>
    </font>
  </fonts>
  <fills count="32">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5" tint="-0.249977111117893"/>
        <bgColor indexed="64"/>
      </patternFill>
    </fill>
    <fill>
      <patternFill patternType="solid">
        <fgColor rgb="FF00B050"/>
        <bgColor indexed="64"/>
      </patternFill>
    </fill>
    <fill>
      <patternFill patternType="solid">
        <fgColor theme="9" tint="-0.249977111117893"/>
        <bgColor indexed="64"/>
      </patternFill>
    </fill>
    <fill>
      <patternFill patternType="solid">
        <fgColor rgb="FFFFFF00"/>
        <bgColor indexed="64"/>
      </patternFill>
    </fill>
    <fill>
      <patternFill patternType="solid">
        <fgColor rgb="FF92D050"/>
        <bgColor indexed="64"/>
      </patternFill>
    </fill>
    <fill>
      <patternFill patternType="solid">
        <fgColor theme="4" tint="-0.499984740745262"/>
        <bgColor indexed="64"/>
      </patternFill>
    </fill>
    <fill>
      <patternFill patternType="solid">
        <fgColor theme="5" tint="-0.499984740745262"/>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0"/>
        <bgColor rgb="FF000000"/>
      </patternFill>
    </fill>
    <fill>
      <patternFill patternType="solid">
        <fgColor rgb="FF800000"/>
        <bgColor indexed="64"/>
      </patternFill>
    </fill>
    <fill>
      <patternFill patternType="solid">
        <fgColor rgb="FF800000"/>
        <bgColor rgb="FF000000"/>
      </patternFill>
    </fill>
    <fill>
      <patternFill patternType="solid">
        <fgColor rgb="FFFFFFFF"/>
        <bgColor rgb="FF000000"/>
      </patternFill>
    </fill>
    <fill>
      <patternFill patternType="solid">
        <fgColor theme="9" tint="0.39997558519241921"/>
        <bgColor indexed="64"/>
      </patternFill>
    </fill>
    <fill>
      <patternFill patternType="solid">
        <fgColor rgb="FFFFFFFF"/>
        <bgColor indexed="64"/>
      </patternFill>
    </fill>
    <fill>
      <patternFill patternType="solid">
        <fgColor rgb="FF00B0F0"/>
        <bgColor indexed="64"/>
      </patternFill>
    </fill>
    <fill>
      <patternFill patternType="solid">
        <fgColor rgb="FF660033"/>
        <bgColor indexed="64"/>
      </patternFill>
    </fill>
    <fill>
      <patternFill patternType="solid">
        <fgColor theme="7" tint="0.39997558519241921"/>
        <bgColor indexed="64"/>
      </patternFill>
    </fill>
    <fill>
      <patternFill patternType="solid">
        <fgColor rgb="FFC00000"/>
        <bgColor rgb="FF000000"/>
      </patternFill>
    </fill>
    <fill>
      <patternFill patternType="solid">
        <fgColor theme="8" tint="-0.499984740745262"/>
        <bgColor indexed="64"/>
      </patternFill>
    </fill>
    <fill>
      <patternFill patternType="solid">
        <fgColor rgb="FF203764"/>
        <bgColor rgb="FF000000"/>
      </patternFill>
    </fill>
    <fill>
      <patternFill patternType="solid">
        <fgColor rgb="FFFFD966"/>
        <bgColor rgb="FF000000"/>
      </patternFill>
    </fill>
    <fill>
      <patternFill patternType="solid">
        <fgColor rgb="FFC65911"/>
        <bgColor rgb="FF000000"/>
      </patternFill>
    </fill>
    <fill>
      <patternFill patternType="solid">
        <fgColor rgb="FFFFFF00"/>
        <bgColor rgb="FF000000"/>
      </patternFill>
    </fill>
    <fill>
      <patternFill patternType="solid">
        <fgColor rgb="FFFFC000"/>
        <bgColor indexed="64"/>
      </patternFill>
    </fill>
    <fill>
      <patternFill patternType="solid">
        <fgColor indexed="9"/>
      </patternFill>
    </fill>
    <fill>
      <patternFill patternType="solid">
        <fgColor theme="0" tint="-0.14999847407452621"/>
        <bgColor theme="4" tint="0.79998168889431442"/>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rgb="FF203764"/>
      </left>
      <right style="thin">
        <color rgb="FF203764"/>
      </right>
      <top/>
      <bottom style="thin">
        <color rgb="FF203764"/>
      </bottom>
      <diagonal/>
    </border>
    <border>
      <left/>
      <right style="thin">
        <color rgb="FF203764"/>
      </right>
      <top/>
      <bottom style="thin">
        <color rgb="FF203764"/>
      </bottom>
      <diagonal/>
    </border>
    <border>
      <left/>
      <right/>
      <top style="thin">
        <color rgb="FF8EA9DB"/>
      </top>
      <bottom style="thin">
        <color rgb="FF8EA9DB"/>
      </bottom>
      <diagonal/>
    </border>
    <border>
      <left/>
      <right style="thin">
        <color indexed="64"/>
      </right>
      <top/>
      <bottom style="thin">
        <color rgb="FF000000"/>
      </bottom>
      <diagonal/>
    </border>
    <border>
      <left style="thin">
        <color rgb="FF203764"/>
      </left>
      <right style="thin">
        <color rgb="FF203764"/>
      </right>
      <top style="thin">
        <color rgb="FF203764"/>
      </top>
      <bottom style="thin">
        <color rgb="FF203764"/>
      </bottom>
      <diagonal/>
    </border>
    <border>
      <left style="thin">
        <color rgb="FF000000"/>
      </left>
      <right style="thin">
        <color rgb="FF000000"/>
      </right>
      <top style="thin">
        <color rgb="FF000000"/>
      </top>
      <bottom style="thin">
        <color rgb="FF000000"/>
      </bottom>
      <diagonal/>
    </border>
    <border>
      <left/>
      <right style="thin">
        <color rgb="FF203764"/>
      </right>
      <top style="thin">
        <color rgb="FF203764"/>
      </top>
      <bottom style="thin">
        <color rgb="FF203764"/>
      </bottom>
      <diagonal/>
    </border>
    <border>
      <left style="thin">
        <color rgb="FF000000"/>
      </left>
      <right/>
      <top style="thin">
        <color indexed="64"/>
      </top>
      <bottom style="thin">
        <color indexed="64"/>
      </bottom>
      <diagonal/>
    </border>
    <border>
      <left/>
      <right style="thin">
        <color theme="8" tint="-0.499984740745262"/>
      </right>
      <top style="thin">
        <color theme="8" tint="-0.499984740745262"/>
      </top>
      <bottom style="thin">
        <color theme="8" tint="-0.499984740745262"/>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49" fillId="0" borderId="0"/>
  </cellStyleXfs>
  <cellXfs count="589">
    <xf numFmtId="0" fontId="0" fillId="0" borderId="0" xfId="0"/>
    <xf numFmtId="0" fontId="0" fillId="2" borderId="0" xfId="0" applyFill="1" applyProtection="1">
      <protection locked="0"/>
    </xf>
    <xf numFmtId="0" fontId="0" fillId="2" borderId="0" xfId="0" applyFill="1" applyAlignment="1" applyProtection="1">
      <alignment horizontal="center" vertical="center"/>
      <protection locked="0"/>
    </xf>
    <xf numFmtId="0" fontId="0" fillId="2" borderId="0" xfId="0" applyFill="1" applyAlignment="1" applyProtection="1">
      <alignment horizontal="center" vertical="center" wrapText="1"/>
      <protection locked="0"/>
    </xf>
    <xf numFmtId="0" fontId="0" fillId="2" borderId="0" xfId="0" applyFill="1" applyAlignment="1" applyProtection="1">
      <alignment vertical="center"/>
      <protection locked="0"/>
    </xf>
    <xf numFmtId="0" fontId="0" fillId="2" borderId="0" xfId="0" applyFill="1" applyAlignment="1" applyProtection="1">
      <alignment horizontal="justify" vertical="center"/>
      <protection locked="0"/>
    </xf>
    <xf numFmtId="0" fontId="0" fillId="2" borderId="0" xfId="0" applyFill="1" applyAlignment="1" applyProtection="1">
      <alignment wrapText="1"/>
      <protection locked="0"/>
    </xf>
    <xf numFmtId="0" fontId="0" fillId="0" borderId="0" xfId="0" applyProtection="1">
      <protection locked="0"/>
    </xf>
    <xf numFmtId="0" fontId="5" fillId="2" borderId="2" xfId="0" applyFont="1" applyFill="1" applyBorder="1" applyAlignment="1" applyProtection="1">
      <alignment horizontal="center" vertical="center" wrapText="1"/>
      <protection locked="0"/>
    </xf>
    <xf numFmtId="1" fontId="5" fillId="2" borderId="3" xfId="0" applyNumberFormat="1" applyFont="1" applyFill="1" applyBorder="1" applyAlignment="1" applyProtection="1">
      <alignment horizontal="center" vertical="center" wrapText="1"/>
      <protection locked="0"/>
    </xf>
    <xf numFmtId="1" fontId="5" fillId="0" borderId="4" xfId="0" applyNumberFormat="1" applyFont="1" applyBorder="1" applyAlignment="1" applyProtection="1">
      <alignment horizontal="center" vertical="center" wrapText="1"/>
      <protection locked="0"/>
    </xf>
    <xf numFmtId="1" fontId="5" fillId="3" borderId="5" xfId="0" applyNumberFormat="1" applyFont="1" applyFill="1" applyBorder="1" applyAlignment="1" applyProtection="1">
      <alignment horizontal="center" vertical="center" wrapText="1"/>
      <protection locked="0"/>
    </xf>
    <xf numFmtId="1" fontId="5" fillId="4" borderId="5" xfId="0" applyNumberFormat="1" applyFont="1" applyFill="1" applyBorder="1" applyAlignment="1" applyProtection="1">
      <alignment horizontal="center" vertical="center" wrapText="1"/>
      <protection locked="0"/>
    </xf>
    <xf numFmtId="1" fontId="5" fillId="5" borderId="6" xfId="0" applyNumberFormat="1" applyFont="1" applyFill="1" applyBorder="1" applyAlignment="1" applyProtection="1">
      <alignment horizontal="center" vertical="center" wrapText="1"/>
      <protection locked="0"/>
    </xf>
    <xf numFmtId="1" fontId="5" fillId="6" borderId="0" xfId="0" applyNumberFormat="1" applyFont="1" applyFill="1" applyAlignment="1" applyProtection="1">
      <alignment horizontal="justify" vertical="center" wrapText="1"/>
      <protection locked="0"/>
    </xf>
    <xf numFmtId="1" fontId="5" fillId="2" borderId="0" xfId="0" applyNumberFormat="1" applyFont="1" applyFill="1" applyAlignment="1" applyProtection="1">
      <alignment horizontal="center" vertical="center" wrapText="1"/>
      <protection locked="0"/>
    </xf>
    <xf numFmtId="0" fontId="6" fillId="3" borderId="4" xfId="0" applyFont="1" applyFill="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4" borderId="4" xfId="0" applyFont="1" applyFill="1" applyBorder="1" applyAlignment="1" applyProtection="1">
      <alignment horizontal="center" vertical="center" wrapText="1"/>
      <protection locked="0"/>
    </xf>
    <xf numFmtId="0" fontId="6" fillId="8" borderId="4" xfId="0" applyFont="1" applyFill="1" applyBorder="1" applyAlignment="1" applyProtection="1">
      <alignment horizontal="center" vertical="center"/>
      <protection locked="0"/>
    </xf>
    <xf numFmtId="0" fontId="6" fillId="5" borderId="4" xfId="0" applyFont="1" applyFill="1" applyBorder="1" applyAlignment="1" applyProtection="1">
      <alignment horizontal="center" vertical="center"/>
      <protection locked="0"/>
    </xf>
    <xf numFmtId="0" fontId="6" fillId="2" borderId="0" xfId="0" applyFont="1" applyFill="1" applyAlignment="1" applyProtection="1">
      <alignment horizontal="center" vertical="center"/>
      <protection locked="0"/>
    </xf>
    <xf numFmtId="9" fontId="7" fillId="0" borderId="4" xfId="0" applyNumberFormat="1" applyFont="1" applyBorder="1" applyAlignment="1" applyProtection="1">
      <alignment horizontal="center" vertical="center"/>
      <protection locked="0"/>
    </xf>
    <xf numFmtId="10" fontId="7" fillId="0" borderId="4" xfId="0" applyNumberFormat="1" applyFont="1" applyBorder="1" applyAlignment="1" applyProtection="1">
      <alignment horizontal="center" vertical="center"/>
      <protection locked="0"/>
    </xf>
    <xf numFmtId="0" fontId="7" fillId="0" borderId="4"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protection locked="0"/>
    </xf>
    <xf numFmtId="9" fontId="7" fillId="2" borderId="0" xfId="0" applyNumberFormat="1" applyFont="1" applyFill="1" applyAlignment="1" applyProtection="1">
      <alignment horizontal="center" vertical="center"/>
      <protection locked="0"/>
    </xf>
    <xf numFmtId="9" fontId="7" fillId="0" borderId="0" xfId="0" applyNumberFormat="1" applyFont="1" applyAlignment="1" applyProtection="1">
      <alignment horizontal="center" vertical="center"/>
      <protection locked="0"/>
    </xf>
    <xf numFmtId="1" fontId="5" fillId="3" borderId="4" xfId="0" applyNumberFormat="1" applyFont="1" applyFill="1" applyBorder="1" applyAlignment="1" applyProtection="1">
      <alignment horizontal="center" vertical="center" wrapText="1"/>
      <protection locked="0"/>
    </xf>
    <xf numFmtId="1" fontId="5" fillId="4" borderId="4" xfId="0" applyNumberFormat="1" applyFont="1" applyFill="1" applyBorder="1" applyAlignment="1" applyProtection="1">
      <alignment horizontal="center" vertical="center" wrapText="1"/>
      <protection locked="0"/>
    </xf>
    <xf numFmtId="1" fontId="5" fillId="5" borderId="4" xfId="0" applyNumberFormat="1" applyFont="1" applyFill="1" applyBorder="1" applyAlignment="1" applyProtection="1">
      <alignment horizontal="center" vertical="center" wrapText="1"/>
      <protection locked="0"/>
    </xf>
    <xf numFmtId="1" fontId="5" fillId="2" borderId="0" xfId="0" applyNumberFormat="1" applyFont="1" applyFill="1" applyAlignment="1" applyProtection="1">
      <alignment horizontal="justify" vertical="center" wrapText="1"/>
      <protection locked="0"/>
    </xf>
    <xf numFmtId="0" fontId="0" fillId="2" borderId="4" xfId="0" applyFill="1" applyBorder="1" applyAlignment="1" applyProtection="1">
      <alignment vertical="center" wrapText="1"/>
      <protection locked="0"/>
    </xf>
    <xf numFmtId="0" fontId="0" fillId="2" borderId="4" xfId="0" applyFill="1" applyBorder="1" applyAlignment="1" applyProtection="1">
      <alignment horizontal="center" vertical="center" wrapText="1"/>
      <protection locked="0"/>
    </xf>
    <xf numFmtId="0" fontId="0" fillId="2" borderId="0" xfId="0" applyFill="1" applyAlignment="1" applyProtection="1">
      <alignment horizontal="justify" vertical="center" wrapText="1"/>
      <protection locked="0"/>
    </xf>
    <xf numFmtId="0" fontId="0" fillId="2" borderId="0" xfId="0" applyFill="1" applyAlignment="1" applyProtection="1">
      <alignment vertical="center" wrapText="1"/>
      <protection locked="0"/>
    </xf>
    <xf numFmtId="0" fontId="8" fillId="2" borderId="0" xfId="0" applyFont="1" applyFill="1" applyAlignment="1" applyProtection="1">
      <alignment horizontal="center" vertical="center"/>
      <protection locked="0"/>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0" borderId="17" xfId="0" applyFont="1" applyBorder="1" applyAlignment="1">
      <alignment horizontal="center" vertical="center" wrapText="1"/>
    </xf>
    <xf numFmtId="0" fontId="11" fillId="12" borderId="18" xfId="0" applyFont="1" applyFill="1" applyBorder="1" applyAlignment="1">
      <alignment horizontal="center" vertical="center" wrapText="1"/>
    </xf>
    <xf numFmtId="0" fontId="11" fillId="12" borderId="19" xfId="0" applyFont="1" applyFill="1" applyBorder="1" applyAlignment="1">
      <alignment horizontal="center" vertical="center" wrapText="1"/>
    </xf>
    <xf numFmtId="0" fontId="11" fillId="12" borderId="20" xfId="0" applyFont="1" applyFill="1" applyBorder="1" applyAlignment="1">
      <alignment horizontal="center" vertical="center" wrapText="1"/>
    </xf>
    <xf numFmtId="0" fontId="11" fillId="12" borderId="14" xfId="0" applyFont="1" applyFill="1" applyBorder="1" applyAlignment="1">
      <alignment horizontal="center" vertical="center" wrapText="1"/>
    </xf>
    <xf numFmtId="0" fontId="11" fillId="12" borderId="21" xfId="0" applyFont="1" applyFill="1" applyBorder="1" applyAlignment="1">
      <alignment vertical="center" wrapText="1"/>
    </xf>
    <xf numFmtId="0" fontId="9" fillId="9" borderId="0" xfId="0" applyFont="1" applyFill="1" applyAlignment="1">
      <alignment horizontal="center" vertical="center" wrapText="1"/>
    </xf>
    <xf numFmtId="0" fontId="11" fillId="11" borderId="22" xfId="0" applyFont="1" applyFill="1" applyBorder="1" applyAlignment="1">
      <alignment horizontal="center" vertical="center" wrapText="1"/>
    </xf>
    <xf numFmtId="0" fontId="11" fillId="11" borderId="17" xfId="0" applyFont="1" applyFill="1" applyBorder="1" applyAlignment="1">
      <alignment horizontal="center" vertical="center" wrapText="1"/>
    </xf>
    <xf numFmtId="0" fontId="11" fillId="11" borderId="23" xfId="0" applyFont="1" applyFill="1" applyBorder="1" applyAlignment="1">
      <alignment horizontal="center" vertical="center" wrapText="1"/>
    </xf>
    <xf numFmtId="0" fontId="11" fillId="11" borderId="24" xfId="0" applyFont="1" applyFill="1" applyBorder="1" applyAlignment="1">
      <alignment horizontal="center" vertical="center" wrapText="1"/>
    </xf>
    <xf numFmtId="0" fontId="11" fillId="11" borderId="12" xfId="0" applyFont="1" applyFill="1" applyBorder="1" applyAlignment="1">
      <alignment horizontal="center" vertical="center" wrapText="1"/>
    </xf>
    <xf numFmtId="0" fontId="10" fillId="10" borderId="25" xfId="0" applyFont="1" applyFill="1" applyBorder="1" applyAlignment="1">
      <alignment vertical="center" wrapText="1"/>
    </xf>
    <xf numFmtId="0" fontId="9" fillId="10" borderId="0" xfId="0" applyFont="1" applyFill="1" applyAlignment="1">
      <alignment horizontal="center" vertical="center" wrapText="1"/>
    </xf>
    <xf numFmtId="0" fontId="11" fillId="13" borderId="22" xfId="0" applyFont="1" applyFill="1" applyBorder="1" applyAlignment="1">
      <alignment horizontal="center" vertical="center" wrapText="1"/>
    </xf>
    <xf numFmtId="0" fontId="11" fillId="13" borderId="17" xfId="0" applyFont="1" applyFill="1" applyBorder="1" applyAlignment="1">
      <alignment horizontal="center" vertical="center" wrapText="1"/>
    </xf>
    <xf numFmtId="0" fontId="11" fillId="13" borderId="23" xfId="0" applyFont="1" applyFill="1" applyBorder="1" applyAlignment="1">
      <alignment horizontal="center" vertical="center" wrapText="1"/>
    </xf>
    <xf numFmtId="0" fontId="11" fillId="13" borderId="24" xfId="0" applyFont="1" applyFill="1" applyBorder="1" applyAlignment="1">
      <alignment horizontal="center" vertical="center" wrapText="1"/>
    </xf>
    <xf numFmtId="0" fontId="11" fillId="13" borderId="12" xfId="0" applyFont="1" applyFill="1" applyBorder="1" applyAlignment="1" applyProtection="1">
      <alignment horizontal="center" vertical="center" wrapText="1"/>
      <protection locked="0"/>
    </xf>
    <xf numFmtId="0" fontId="11" fillId="13" borderId="23" xfId="0" applyFont="1" applyFill="1" applyBorder="1" applyAlignment="1" applyProtection="1">
      <alignment horizontal="center" vertical="center" wrapText="1"/>
      <protection locked="0"/>
    </xf>
    <xf numFmtId="0" fontId="11" fillId="13" borderId="24" xfId="0" applyFont="1" applyFill="1" applyBorder="1" applyAlignment="1" applyProtection="1">
      <alignment horizontal="center" vertical="center" wrapText="1"/>
      <protection locked="0"/>
    </xf>
    <xf numFmtId="0" fontId="10" fillId="6" borderId="25" xfId="0" applyFont="1" applyFill="1" applyBorder="1" applyAlignment="1" applyProtection="1">
      <alignment vertical="center" wrapText="1"/>
      <protection locked="0"/>
    </xf>
    <xf numFmtId="0" fontId="9" fillId="6" borderId="0" xfId="0" applyFont="1" applyFill="1" applyAlignment="1" applyProtection="1">
      <alignment horizontal="center" vertical="center" wrapText="1"/>
      <protection locked="0"/>
    </xf>
    <xf numFmtId="0" fontId="12" fillId="2" borderId="4" xfId="0" applyFont="1" applyFill="1" applyBorder="1" applyAlignment="1">
      <alignment horizontal="justify" vertical="center"/>
    </xf>
    <xf numFmtId="0" fontId="12" fillId="2" borderId="4"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5" borderId="4" xfId="0" applyFont="1" applyFill="1" applyBorder="1" applyAlignment="1">
      <alignment horizontal="center" vertical="center"/>
    </xf>
    <xf numFmtId="0" fontId="12" fillId="2" borderId="4" xfId="0" applyFont="1" applyFill="1" applyBorder="1" applyAlignment="1">
      <alignment horizontal="justify" vertical="center" wrapText="1"/>
    </xf>
    <xf numFmtId="0" fontId="12" fillId="14" borderId="4" xfId="0" applyFont="1" applyFill="1" applyBorder="1" applyAlignment="1">
      <alignment horizontal="center" vertical="center" wrapText="1"/>
    </xf>
    <xf numFmtId="164" fontId="12" fillId="2" borderId="4" xfId="0" applyNumberFormat="1" applyFont="1" applyFill="1" applyBorder="1" applyAlignment="1">
      <alignment horizontal="center" vertical="center"/>
    </xf>
    <xf numFmtId="1" fontId="12" fillId="0" borderId="4" xfId="0" applyNumberFormat="1" applyFont="1" applyBorder="1" applyAlignment="1">
      <alignment horizontal="center" vertical="center" wrapText="1"/>
    </xf>
    <xf numFmtId="0" fontId="13" fillId="0" borderId="4" xfId="0" applyFont="1" applyBorder="1" applyAlignment="1">
      <alignment vertical="center" wrapText="1"/>
    </xf>
    <xf numFmtId="14" fontId="13" fillId="2" borderId="4" xfId="0" applyNumberFormat="1" applyFont="1" applyFill="1" applyBorder="1" applyAlignment="1">
      <alignment horizontal="center" vertical="center"/>
    </xf>
    <xf numFmtId="0" fontId="13" fillId="2" borderId="4" xfId="0" applyFont="1" applyFill="1" applyBorder="1" applyAlignment="1">
      <alignment horizontal="center" vertical="center"/>
    </xf>
    <xf numFmtId="9" fontId="13" fillId="2" borderId="4" xfId="0" applyNumberFormat="1" applyFont="1" applyFill="1" applyBorder="1" applyAlignment="1">
      <alignment horizontal="center" vertical="center"/>
    </xf>
    <xf numFmtId="0" fontId="12" fillId="0" borderId="4" xfId="0" applyFont="1" applyBorder="1" applyAlignment="1">
      <alignment horizontal="center" vertical="center" wrapText="1"/>
    </xf>
    <xf numFmtId="0" fontId="13" fillId="2" borderId="4" xfId="0" applyFont="1" applyFill="1" applyBorder="1" applyAlignment="1">
      <alignment vertical="center" wrapText="1"/>
    </xf>
    <xf numFmtId="0" fontId="13" fillId="2" borderId="4" xfId="0" applyFont="1" applyFill="1" applyBorder="1" applyAlignment="1">
      <alignment horizontal="center" vertical="center" wrapText="1"/>
    </xf>
    <xf numFmtId="14" fontId="13" fillId="2" borderId="4" xfId="0" applyNumberFormat="1" applyFont="1" applyFill="1" applyBorder="1" applyAlignment="1">
      <alignment horizontal="center" vertical="center" wrapText="1"/>
    </xf>
    <xf numFmtId="9" fontId="13" fillId="2" borderId="4" xfId="0" applyNumberFormat="1"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0" fillId="15" borderId="4" xfId="0" applyFont="1" applyFill="1" applyBorder="1" applyAlignment="1">
      <alignment horizontal="center" vertical="center" wrapText="1"/>
    </xf>
    <xf numFmtId="0" fontId="0" fillId="2" borderId="4" xfId="0" applyFill="1" applyBorder="1"/>
    <xf numFmtId="14" fontId="0" fillId="2" borderId="4" xfId="0" applyNumberFormat="1" applyFill="1" applyBorder="1"/>
    <xf numFmtId="0" fontId="0" fillId="2" borderId="4" xfId="0" applyFill="1" applyBorder="1" applyAlignment="1">
      <alignment wrapText="1"/>
    </xf>
    <xf numFmtId="9" fontId="0" fillId="2" borderId="4" xfId="0" applyNumberFormat="1" applyFill="1" applyBorder="1" applyAlignment="1">
      <alignment horizontal="center" vertical="center"/>
    </xf>
    <xf numFmtId="0" fontId="14" fillId="16" borderId="4" xfId="0" applyFont="1" applyFill="1" applyBorder="1" applyAlignment="1">
      <alignment horizontal="center" vertical="center"/>
    </xf>
    <xf numFmtId="0" fontId="0" fillId="0" borderId="4" xfId="0" applyBorder="1" applyAlignment="1">
      <alignment wrapText="1"/>
    </xf>
    <xf numFmtId="14" fontId="0" fillId="2" borderId="3" xfId="0" applyNumberFormat="1" applyFill="1" applyBorder="1"/>
    <xf numFmtId="0" fontId="0" fillId="0" borderId="4" xfId="0" applyBorder="1" applyAlignment="1">
      <alignment horizontal="center" vertical="center" wrapText="1"/>
    </xf>
    <xf numFmtId="9" fontId="0" fillId="0" borderId="4" xfId="1" applyFont="1" applyBorder="1" applyAlignment="1" applyProtection="1">
      <alignment horizontal="center" vertical="center" wrapText="1"/>
    </xf>
    <xf numFmtId="0" fontId="0" fillId="2" borderId="4" xfId="0" applyFill="1" applyBorder="1" applyProtection="1">
      <protection locked="0"/>
    </xf>
    <xf numFmtId="0" fontId="13" fillId="2" borderId="4" xfId="0" applyFont="1" applyFill="1" applyBorder="1" applyAlignment="1" applyProtection="1">
      <alignment horizontal="center" vertical="center" wrapText="1"/>
      <protection locked="0"/>
    </xf>
    <xf numFmtId="1" fontId="12" fillId="2" borderId="4" xfId="0" applyNumberFormat="1" applyFont="1" applyFill="1" applyBorder="1" applyAlignment="1">
      <alignment horizontal="center" vertical="center"/>
    </xf>
    <xf numFmtId="0" fontId="10" fillId="9" borderId="4" xfId="0" applyFont="1" applyFill="1" applyBorder="1" applyAlignment="1">
      <alignment horizontal="center" vertical="center" wrapText="1"/>
    </xf>
    <xf numFmtId="0" fontId="15" fillId="17" borderId="4" xfId="0" applyFont="1" applyFill="1" applyBorder="1"/>
    <xf numFmtId="14" fontId="15" fillId="17" borderId="3" xfId="0" applyNumberFormat="1" applyFont="1" applyFill="1" applyBorder="1"/>
    <xf numFmtId="0" fontId="15" fillId="17" borderId="3" xfId="0" applyFont="1" applyFill="1" applyBorder="1"/>
    <xf numFmtId="0" fontId="15" fillId="17" borderId="3" xfId="0" applyFont="1" applyFill="1" applyBorder="1" applyAlignment="1">
      <alignment horizontal="center" vertical="center" wrapText="1"/>
    </xf>
    <xf numFmtId="9" fontId="15" fillId="17" borderId="3" xfId="0" applyNumberFormat="1" applyFont="1" applyFill="1" applyBorder="1"/>
    <xf numFmtId="14" fontId="0" fillId="2" borderId="4" xfId="0" applyNumberFormat="1" applyFill="1" applyBorder="1" applyProtection="1">
      <protection locked="0"/>
    </xf>
    <xf numFmtId="0" fontId="16" fillId="0" borderId="0" xfId="0" applyFont="1" applyProtection="1">
      <protection locked="0"/>
    </xf>
    <xf numFmtId="9" fontId="0" fillId="2" borderId="4" xfId="0" applyNumberFormat="1" applyFill="1" applyBorder="1" applyProtection="1">
      <protection locked="0"/>
    </xf>
    <xf numFmtId="0" fontId="12" fillId="17" borderId="4" xfId="0" applyFont="1" applyFill="1" applyBorder="1" applyAlignment="1">
      <alignment horizontal="center" vertical="center" wrapText="1"/>
    </xf>
    <xf numFmtId="9" fontId="13" fillId="18" borderId="4" xfId="0" applyNumberFormat="1" applyFont="1" applyFill="1" applyBorder="1" applyAlignment="1">
      <alignment horizontal="center" vertical="center"/>
    </xf>
    <xf numFmtId="0" fontId="15" fillId="17" borderId="3" xfId="0" applyFont="1" applyFill="1" applyBorder="1" applyAlignment="1">
      <alignment wrapText="1"/>
    </xf>
    <xf numFmtId="14" fontId="0" fillId="2" borderId="4" xfId="0" applyNumberFormat="1" applyFill="1" applyBorder="1" applyAlignment="1">
      <alignment horizontal="center" vertical="center"/>
    </xf>
    <xf numFmtId="0" fontId="17" fillId="0" borderId="4" xfId="0" applyFont="1" applyBorder="1" applyAlignment="1">
      <alignment horizontal="center" vertical="center" wrapText="1"/>
    </xf>
    <xf numFmtId="0" fontId="0" fillId="2" borderId="4" xfId="0" applyFill="1" applyBorder="1" applyAlignment="1">
      <alignment horizontal="center" vertical="center"/>
    </xf>
    <xf numFmtId="0" fontId="13" fillId="2" borderId="4" xfId="0" applyFont="1" applyFill="1" applyBorder="1" applyAlignment="1">
      <alignment wrapText="1"/>
    </xf>
    <xf numFmtId="0" fontId="13" fillId="0" borderId="4" xfId="0" applyFont="1" applyBorder="1" applyAlignment="1">
      <alignment horizontal="left" vertical="center" wrapText="1"/>
    </xf>
    <xf numFmtId="0" fontId="13" fillId="0" borderId="27" xfId="0" applyFont="1" applyBorder="1" applyAlignment="1">
      <alignment horizontal="center" vertical="center" wrapText="1"/>
    </xf>
    <xf numFmtId="14" fontId="0" fillId="2" borderId="0" xfId="0" applyNumberFormat="1" applyFill="1" applyAlignment="1">
      <alignment vertical="center"/>
    </xf>
    <xf numFmtId="0" fontId="0" fillId="2" borderId="4" xfId="0" applyFill="1" applyBorder="1" applyAlignment="1">
      <alignment vertical="center"/>
    </xf>
    <xf numFmtId="9" fontId="0" fillId="2" borderId="4" xfId="0" applyNumberFormat="1" applyFill="1" applyBorder="1" applyAlignment="1">
      <alignment vertical="center"/>
    </xf>
    <xf numFmtId="0" fontId="12" fillId="17" borderId="4" xfId="0" applyFont="1" applyFill="1" applyBorder="1" applyAlignment="1">
      <alignment horizontal="center" vertical="center"/>
    </xf>
    <xf numFmtId="0" fontId="12" fillId="14" borderId="4" xfId="0" applyFont="1" applyFill="1" applyBorder="1" applyAlignment="1">
      <alignment horizontal="justify" vertical="center" wrapText="1"/>
    </xf>
    <xf numFmtId="0" fontId="12" fillId="17" borderId="3" xfId="0" applyFont="1" applyFill="1" applyBorder="1" applyAlignment="1">
      <alignment horizontal="center" vertical="center"/>
    </xf>
    <xf numFmtId="0" fontId="13" fillId="0" borderId="4" xfId="0" applyFont="1" applyBorder="1" applyAlignment="1">
      <alignment wrapText="1"/>
    </xf>
    <xf numFmtId="0" fontId="0" fillId="2" borderId="4" xfId="0" applyFill="1" applyBorder="1" applyAlignment="1">
      <alignment vertical="center" wrapText="1"/>
    </xf>
    <xf numFmtId="9" fontId="0" fillId="2" borderId="4" xfId="0" applyNumberFormat="1" applyFill="1" applyBorder="1"/>
    <xf numFmtId="0" fontId="19" fillId="0" borderId="0" xfId="0" applyFont="1" applyAlignment="1">
      <alignment horizontal="center" vertical="center" wrapText="1"/>
    </xf>
    <xf numFmtId="0" fontId="0" fillId="2" borderId="4" xfId="0" applyFill="1" applyBorder="1" applyAlignment="1">
      <alignment horizontal="center" vertical="center" wrapText="1"/>
    </xf>
    <xf numFmtId="0" fontId="20" fillId="17" borderId="4" xfId="0" applyFont="1" applyFill="1" applyBorder="1" applyAlignment="1">
      <alignment horizontal="center" vertical="center" wrapText="1"/>
    </xf>
    <xf numFmtId="0" fontId="12" fillId="19" borderId="4" xfId="0" applyFont="1" applyFill="1" applyBorder="1" applyAlignment="1">
      <alignment horizontal="justify" vertical="center"/>
    </xf>
    <xf numFmtId="0" fontId="12" fillId="19" borderId="4"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12" fillId="19" borderId="4" xfId="0" applyFont="1" applyFill="1" applyBorder="1" applyAlignment="1">
      <alignment horizontal="center" vertical="center"/>
    </xf>
    <xf numFmtId="14" fontId="0" fillId="2" borderId="4" xfId="0" applyNumberFormat="1" applyFill="1" applyBorder="1" applyAlignment="1">
      <alignment vertical="center"/>
    </xf>
    <xf numFmtId="14" fontId="0" fillId="2" borderId="4" xfId="0" applyNumberFormat="1" applyFill="1" applyBorder="1" applyAlignment="1">
      <alignment wrapText="1"/>
    </xf>
    <xf numFmtId="0" fontId="13" fillId="0" borderId="4" xfId="0" applyFont="1" applyBorder="1" applyAlignment="1">
      <alignment horizontal="center" vertical="center" wrapText="1"/>
    </xf>
    <xf numFmtId="14" fontId="15" fillId="17" borderId="4" xfId="0" applyNumberFormat="1" applyFont="1" applyFill="1" applyBorder="1"/>
    <xf numFmtId="0" fontId="12" fillId="20" borderId="4" xfId="0" applyFont="1" applyFill="1" applyBorder="1" applyAlignment="1">
      <alignment horizontal="center" vertical="center"/>
    </xf>
    <xf numFmtId="0" fontId="12" fillId="17" borderId="3" xfId="0" applyFont="1" applyFill="1" applyBorder="1" applyAlignment="1">
      <alignment horizontal="center" vertical="center" wrapText="1"/>
    </xf>
    <xf numFmtId="14" fontId="17" fillId="19" borderId="4" xfId="0" applyNumberFormat="1" applyFont="1" applyFill="1" applyBorder="1" applyAlignment="1">
      <alignment horizontal="center" vertical="center"/>
    </xf>
    <xf numFmtId="0" fontId="17" fillId="19" borderId="3" xfId="0" applyFont="1" applyFill="1" applyBorder="1" applyAlignment="1">
      <alignment horizontal="center" vertical="center" wrapText="1"/>
    </xf>
    <xf numFmtId="9" fontId="17" fillId="19" borderId="3" xfId="0" applyNumberFormat="1" applyFont="1" applyFill="1" applyBorder="1" applyAlignment="1">
      <alignment horizontal="center" vertical="center"/>
    </xf>
    <xf numFmtId="0" fontId="12" fillId="14" borderId="26" xfId="0" applyFont="1" applyFill="1" applyBorder="1" applyAlignment="1">
      <alignment horizontal="center" vertical="center" wrapText="1"/>
    </xf>
    <xf numFmtId="14" fontId="17" fillId="19" borderId="26" xfId="0" applyNumberFormat="1" applyFont="1" applyFill="1" applyBorder="1" applyAlignment="1">
      <alignment horizontal="center" vertical="center"/>
    </xf>
    <xf numFmtId="0" fontId="17" fillId="19" borderId="11" xfId="0" applyFont="1" applyFill="1" applyBorder="1" applyAlignment="1">
      <alignment horizontal="center" vertical="center" wrapText="1"/>
    </xf>
    <xf numFmtId="9" fontId="17" fillId="19" borderId="11" xfId="0" applyNumberFormat="1" applyFont="1" applyFill="1" applyBorder="1" applyAlignment="1">
      <alignment horizontal="center" vertical="center"/>
    </xf>
    <xf numFmtId="0" fontId="12" fillId="2" borderId="4" xfId="0" applyFont="1" applyFill="1" applyBorder="1" applyAlignment="1">
      <alignment vertical="center" wrapText="1"/>
    </xf>
    <xf numFmtId="0" fontId="0" fillId="2" borderId="0" xfId="0" applyFill="1" applyAlignment="1">
      <alignment horizontal="center" vertical="center"/>
    </xf>
    <xf numFmtId="0" fontId="12" fillId="14" borderId="4" xfId="0" applyFont="1" applyFill="1" applyBorder="1" applyAlignment="1">
      <alignment horizontal="center" vertical="center"/>
    </xf>
    <xf numFmtId="0" fontId="12" fillId="14" borderId="3" xfId="0" applyFont="1" applyFill="1" applyBorder="1" applyAlignment="1">
      <alignment horizontal="center" vertical="center"/>
    </xf>
    <xf numFmtId="0" fontId="12" fillId="14" borderId="3" xfId="0" applyFont="1" applyFill="1" applyBorder="1" applyAlignment="1">
      <alignment horizontal="center" vertical="center" wrapText="1"/>
    </xf>
    <xf numFmtId="0" fontId="10" fillId="21" borderId="4" xfId="0" applyFont="1" applyFill="1" applyBorder="1" applyAlignment="1">
      <alignment horizontal="center" vertical="center" wrapText="1"/>
    </xf>
    <xf numFmtId="0" fontId="15" fillId="17" borderId="4" xfId="0" applyFont="1" applyFill="1" applyBorder="1" applyAlignment="1">
      <alignment wrapText="1"/>
    </xf>
    <xf numFmtId="0" fontId="12" fillId="14" borderId="26" xfId="0" applyFont="1" applyFill="1" applyBorder="1" applyAlignment="1">
      <alignment horizontal="center" vertical="center"/>
    </xf>
    <xf numFmtId="0" fontId="12" fillId="14" borderId="11" xfId="0" applyFont="1" applyFill="1" applyBorder="1" applyAlignment="1">
      <alignment horizontal="center" vertical="center"/>
    </xf>
    <xf numFmtId="0" fontId="12" fillId="14" borderId="11" xfId="0" applyFont="1" applyFill="1" applyBorder="1" applyAlignment="1">
      <alignment horizontal="center" vertical="center" wrapText="1"/>
    </xf>
    <xf numFmtId="14" fontId="0" fillId="2" borderId="3" xfId="0" applyNumberFormat="1" applyFill="1" applyBorder="1" applyAlignment="1">
      <alignment horizontal="center" vertical="center"/>
    </xf>
    <xf numFmtId="0" fontId="15" fillId="17" borderId="4" xfId="0" applyFont="1" applyFill="1" applyBorder="1" applyAlignment="1">
      <alignment horizontal="center" vertical="center"/>
    </xf>
    <xf numFmtId="14" fontId="15" fillId="17" borderId="3" xfId="0" applyNumberFormat="1" applyFont="1" applyFill="1" applyBorder="1" applyAlignment="1">
      <alignment horizontal="center" vertical="center"/>
    </xf>
    <xf numFmtId="0" fontId="15" fillId="17" borderId="3" xfId="0" applyFont="1" applyFill="1" applyBorder="1" applyAlignment="1">
      <alignment horizontal="center" vertical="center"/>
    </xf>
    <xf numFmtId="9" fontId="15" fillId="17" borderId="3" xfId="0" applyNumberFormat="1" applyFont="1" applyFill="1" applyBorder="1" applyAlignment="1">
      <alignment horizontal="center" vertical="center"/>
    </xf>
    <xf numFmtId="0" fontId="13" fillId="19" borderId="4" xfId="0" applyFont="1" applyFill="1" applyBorder="1" applyAlignment="1">
      <alignment horizontal="center" vertical="center" wrapText="1"/>
    </xf>
    <xf numFmtId="14" fontId="0" fillId="2" borderId="4" xfId="0" applyNumberFormat="1" applyFill="1" applyBorder="1" applyAlignment="1">
      <alignment vertical="center" wrapText="1"/>
    </xf>
    <xf numFmtId="0" fontId="12" fillId="22" borderId="4" xfId="0" applyFont="1" applyFill="1" applyBorder="1" applyAlignment="1">
      <alignment horizontal="center" vertical="center" wrapText="1"/>
    </xf>
    <xf numFmtId="0" fontId="12" fillId="22" borderId="4" xfId="0" applyFont="1" applyFill="1" applyBorder="1" applyAlignment="1">
      <alignment horizontal="center" vertical="center"/>
    </xf>
    <xf numFmtId="164" fontId="12" fillId="22" borderId="4" xfId="0" applyNumberFormat="1" applyFont="1" applyFill="1" applyBorder="1" applyAlignment="1">
      <alignment horizontal="center" vertical="center"/>
    </xf>
    <xf numFmtId="0" fontId="13" fillId="22" borderId="4" xfId="0" applyFont="1" applyFill="1" applyBorder="1" applyAlignment="1">
      <alignment horizontal="center" vertical="center" wrapText="1"/>
    </xf>
    <xf numFmtId="14" fontId="13" fillId="22" borderId="4" xfId="0" applyNumberFormat="1" applyFont="1" applyFill="1" applyBorder="1" applyAlignment="1">
      <alignment horizontal="center" vertical="center"/>
    </xf>
    <xf numFmtId="0" fontId="13" fillId="22" borderId="4" xfId="0" applyFont="1" applyFill="1" applyBorder="1" applyAlignment="1">
      <alignment horizontal="center" vertical="center"/>
    </xf>
    <xf numFmtId="0" fontId="13" fillId="22" borderId="4" xfId="0" applyFont="1" applyFill="1" applyBorder="1" applyAlignment="1">
      <alignment horizontal="left" vertical="center" wrapText="1"/>
    </xf>
    <xf numFmtId="9" fontId="13" fillId="22" borderId="4" xfId="0" applyNumberFormat="1" applyFont="1" applyFill="1" applyBorder="1" applyAlignment="1">
      <alignment horizontal="center" vertical="center"/>
    </xf>
    <xf numFmtId="0" fontId="13" fillId="22" borderId="4" xfId="0" applyFont="1" applyFill="1" applyBorder="1" applyAlignment="1">
      <alignmen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9" fontId="0" fillId="0" borderId="27" xfId="0" applyNumberFormat="1" applyBorder="1" applyAlignment="1">
      <alignment horizontal="center" vertical="center"/>
    </xf>
    <xf numFmtId="0" fontId="17" fillId="0" borderId="30" xfId="0" applyFont="1" applyBorder="1" applyAlignment="1">
      <alignment vertical="center" wrapText="1"/>
    </xf>
    <xf numFmtId="0" fontId="17" fillId="17" borderId="4" xfId="0" applyFont="1" applyFill="1" applyBorder="1"/>
    <xf numFmtId="9" fontId="17" fillId="17" borderId="3" xfId="0" applyNumberFormat="1" applyFont="1" applyFill="1" applyBorder="1"/>
    <xf numFmtId="0" fontId="20" fillId="23" borderId="4" xfId="0" applyFont="1" applyFill="1" applyBorder="1" applyAlignment="1">
      <alignment wrapText="1"/>
    </xf>
    <xf numFmtId="0" fontId="22" fillId="16" borderId="3" xfId="0" applyFont="1" applyFill="1" applyBorder="1"/>
    <xf numFmtId="0" fontId="12" fillId="17" borderId="4" xfId="0" quotePrefix="1" applyFont="1" applyFill="1" applyBorder="1" applyAlignment="1">
      <alignment horizontal="center" vertical="center" wrapText="1"/>
    </xf>
    <xf numFmtId="0" fontId="15" fillId="0" borderId="28" xfId="0" applyFont="1" applyBorder="1" applyAlignment="1">
      <alignment vertical="center"/>
    </xf>
    <xf numFmtId="0" fontId="15" fillId="0" borderId="29" xfId="0" applyFont="1" applyBorder="1" applyAlignment="1">
      <alignment vertical="center" wrapText="1"/>
    </xf>
    <xf numFmtId="0" fontId="15" fillId="0" borderId="28" xfId="0" applyFont="1" applyBorder="1" applyAlignment="1">
      <alignment vertical="center" wrapText="1"/>
    </xf>
    <xf numFmtId="0" fontId="23" fillId="2" borderId="4" xfId="0" applyFont="1" applyFill="1" applyBorder="1" applyAlignment="1">
      <alignment horizontal="center" vertical="center" wrapText="1"/>
    </xf>
    <xf numFmtId="0" fontId="15" fillId="17" borderId="28" xfId="0" applyFont="1" applyFill="1" applyBorder="1" applyAlignment="1">
      <alignment horizontal="center" vertical="center" wrapText="1"/>
    </xf>
    <xf numFmtId="0" fontId="15" fillId="17" borderId="29" xfId="0" applyFont="1" applyFill="1" applyBorder="1" applyAlignment="1">
      <alignment horizontal="center" vertical="center"/>
    </xf>
    <xf numFmtId="9" fontId="0" fillId="2" borderId="27" xfId="0" applyNumberFormat="1" applyFill="1" applyBorder="1" applyAlignment="1">
      <alignment horizontal="center" vertical="center"/>
    </xf>
    <xf numFmtId="0" fontId="15" fillId="0" borderId="28" xfId="0" applyFont="1" applyBorder="1" applyAlignment="1">
      <alignment wrapText="1"/>
    </xf>
    <xf numFmtId="0" fontId="15" fillId="0" borderId="29" xfId="0" applyFont="1" applyBorder="1" applyAlignment="1">
      <alignment horizontal="center" vertical="center"/>
    </xf>
    <xf numFmtId="0" fontId="13" fillId="2" borderId="4" xfId="0" applyFont="1" applyFill="1" applyBorder="1" applyAlignment="1">
      <alignment horizontal="left" vertical="center" wrapText="1"/>
    </xf>
    <xf numFmtId="9" fontId="0" fillId="2" borderId="4" xfId="0" applyNumberFormat="1" applyFill="1" applyBorder="1" applyAlignment="1">
      <alignment horizontal="center" vertical="center" wrapText="1"/>
    </xf>
    <xf numFmtId="0" fontId="12" fillId="2" borderId="4" xfId="2" applyFont="1" applyFill="1" applyBorder="1" applyAlignment="1" applyProtection="1">
      <alignment horizontal="justify" vertical="center" wrapText="1"/>
    </xf>
    <xf numFmtId="0" fontId="20" fillId="19" borderId="4" xfId="0" applyFont="1" applyFill="1" applyBorder="1" applyAlignment="1">
      <alignment vertical="center" wrapText="1"/>
    </xf>
    <xf numFmtId="0" fontId="20" fillId="0" borderId="4" xfId="0" applyFont="1" applyBorder="1" applyAlignment="1">
      <alignment vertical="center" wrapText="1"/>
    </xf>
    <xf numFmtId="0" fontId="13" fillId="0" borderId="4" xfId="0" applyFont="1" applyBorder="1" applyAlignment="1">
      <alignment vertical="center"/>
    </xf>
    <xf numFmtId="0" fontId="25" fillId="2" borderId="4" xfId="0" applyFont="1" applyFill="1" applyBorder="1" applyAlignment="1">
      <alignment horizontal="center" wrapText="1"/>
    </xf>
    <xf numFmtId="0" fontId="13" fillId="19" borderId="4" xfId="0" applyFont="1" applyFill="1" applyBorder="1" applyAlignment="1">
      <alignment vertical="center" wrapText="1"/>
    </xf>
    <xf numFmtId="9" fontId="13" fillId="0" borderId="4" xfId="0" applyNumberFormat="1" applyFont="1" applyBorder="1" applyAlignment="1">
      <alignment vertical="center"/>
    </xf>
    <xf numFmtId="0" fontId="12" fillId="17" borderId="3" xfId="0" applyFont="1" applyFill="1" applyBorder="1" applyAlignment="1">
      <alignment horizontal="justify" vertical="center"/>
    </xf>
    <xf numFmtId="14" fontId="17" fillId="0" borderId="4" xfId="0" applyNumberFormat="1" applyFont="1" applyBorder="1" applyAlignment="1">
      <alignment horizontal="center" vertical="center"/>
    </xf>
    <xf numFmtId="0" fontId="17" fillId="0" borderId="3" xfId="0" applyFont="1" applyBorder="1" applyAlignment="1">
      <alignment horizontal="center" vertical="center" wrapText="1"/>
    </xf>
    <xf numFmtId="9" fontId="17" fillId="0" borderId="3" xfId="0" applyNumberFormat="1" applyFont="1" applyBorder="1" applyAlignment="1">
      <alignment horizontal="center" vertical="center"/>
    </xf>
    <xf numFmtId="14" fontId="17" fillId="0" borderId="26" xfId="0" applyNumberFormat="1" applyFont="1" applyBorder="1" applyAlignment="1">
      <alignment horizontal="center" vertical="center"/>
    </xf>
    <xf numFmtId="0" fontId="17" fillId="0" borderId="11" xfId="0" applyFont="1" applyBorder="1" applyAlignment="1">
      <alignment horizontal="center" vertical="center" wrapText="1"/>
    </xf>
    <xf numFmtId="9" fontId="17" fillId="0" borderId="11" xfId="0" applyNumberFormat="1" applyFont="1" applyBorder="1" applyAlignment="1">
      <alignment horizontal="center" vertical="center"/>
    </xf>
    <xf numFmtId="0" fontId="17" fillId="0" borderId="31" xfId="0" applyFont="1" applyBorder="1" applyAlignment="1">
      <alignment horizontal="center" vertical="center" wrapText="1"/>
    </xf>
    <xf numFmtId="0" fontId="13" fillId="24" borderId="4" xfId="0" applyFont="1" applyFill="1" applyBorder="1" applyAlignment="1">
      <alignment horizontal="center" vertical="center" wrapText="1"/>
    </xf>
    <xf numFmtId="14" fontId="0" fillId="2" borderId="4" xfId="0" applyNumberFormat="1" applyFill="1" applyBorder="1" applyAlignment="1">
      <alignment horizontal="center" vertical="center" wrapText="1"/>
    </xf>
    <xf numFmtId="14" fontId="17" fillId="0" borderId="26" xfId="0" applyNumberFormat="1" applyFont="1" applyBorder="1" applyAlignment="1">
      <alignment vertical="center"/>
    </xf>
    <xf numFmtId="0" fontId="17" fillId="0" borderId="11" xfId="0" applyFont="1" applyBorder="1" applyAlignment="1">
      <alignment vertical="center" wrapText="1"/>
    </xf>
    <xf numFmtId="9" fontId="17" fillId="0" borderId="11" xfId="0" applyNumberFormat="1" applyFont="1" applyBorder="1" applyAlignment="1">
      <alignment vertical="center"/>
    </xf>
    <xf numFmtId="14" fontId="0" fillId="0" borderId="0" xfId="0" applyNumberFormat="1" applyAlignment="1">
      <alignment horizontal="center" vertical="center"/>
    </xf>
    <xf numFmtId="9" fontId="0" fillId="2" borderId="4" xfId="0" applyNumberFormat="1" applyFill="1" applyBorder="1" applyAlignment="1">
      <alignment wrapText="1"/>
    </xf>
    <xf numFmtId="9" fontId="17" fillId="0" borderId="11" xfId="0" applyNumberFormat="1" applyFont="1" applyBorder="1"/>
    <xf numFmtId="14" fontId="17" fillId="0" borderId="26" xfId="0" applyNumberFormat="1" applyFont="1" applyBorder="1"/>
    <xf numFmtId="0" fontId="17" fillId="0" borderId="16" xfId="0" applyFont="1" applyBorder="1" applyAlignment="1">
      <alignment wrapText="1"/>
    </xf>
    <xf numFmtId="0" fontId="12" fillId="17" borderId="32" xfId="0" applyFont="1" applyFill="1" applyBorder="1" applyAlignment="1">
      <alignment horizontal="center" vertical="center" wrapText="1"/>
    </xf>
    <xf numFmtId="0" fontId="0" fillId="2" borderId="17" xfId="0" applyFill="1" applyBorder="1" applyAlignment="1">
      <alignment vertical="center" wrapText="1"/>
    </xf>
    <xf numFmtId="0" fontId="12" fillId="17" borderId="32" xfId="0" applyFont="1" applyFill="1" applyBorder="1" applyAlignment="1">
      <alignment horizontal="center" vertical="center"/>
    </xf>
    <xf numFmtId="14" fontId="0" fillId="2" borderId="1" xfId="0" applyNumberFormat="1" applyFill="1" applyBorder="1" applyAlignment="1">
      <alignment horizontal="center" vertical="center"/>
    </xf>
    <xf numFmtId="0" fontId="26" fillId="0" borderId="33" xfId="0" applyFont="1" applyBorder="1" applyAlignment="1">
      <alignment horizontal="center" vertical="center"/>
    </xf>
    <xf numFmtId="0" fontId="0" fillId="2" borderId="3" xfId="0" applyFill="1" applyBorder="1"/>
    <xf numFmtId="0" fontId="12" fillId="0" borderId="4" xfId="0" applyFont="1" applyBorder="1" applyAlignment="1">
      <alignment horizontal="left" vertical="center" wrapText="1"/>
    </xf>
    <xf numFmtId="0" fontId="20" fillId="0" borderId="4" xfId="0" applyFont="1" applyBorder="1" applyAlignment="1">
      <alignment horizontal="left" vertical="center" wrapText="1"/>
    </xf>
    <xf numFmtId="14" fontId="15" fillId="17" borderId="4" xfId="0" applyNumberFormat="1" applyFont="1" applyFill="1" applyBorder="1" applyAlignment="1">
      <alignment horizontal="center" vertical="center" wrapText="1"/>
    </xf>
    <xf numFmtId="0" fontId="15" fillId="17" borderId="3" xfId="0" applyFont="1" applyFill="1" applyBorder="1" applyAlignment="1">
      <alignment vertical="center" wrapText="1"/>
    </xf>
    <xf numFmtId="9" fontId="15" fillId="17" borderId="3" xfId="0" applyNumberFormat="1" applyFont="1" applyFill="1" applyBorder="1" applyAlignment="1">
      <alignment horizontal="center" vertical="center" wrapText="1"/>
    </xf>
    <xf numFmtId="0" fontId="28" fillId="2" borderId="4" xfId="0" applyFont="1" applyFill="1" applyBorder="1" applyAlignment="1">
      <alignment vertical="center" wrapText="1"/>
    </xf>
    <xf numFmtId="0" fontId="12" fillId="2" borderId="4" xfId="0" applyFont="1" applyFill="1" applyBorder="1" applyAlignment="1">
      <alignment horizontal="left" vertical="center" wrapText="1"/>
    </xf>
    <xf numFmtId="0" fontId="29" fillId="2" borderId="4" xfId="0" applyFont="1" applyFill="1" applyBorder="1" applyAlignment="1">
      <alignment horizontal="left" vertical="center" wrapText="1"/>
    </xf>
    <xf numFmtId="0" fontId="28" fillId="2" borderId="4" xfId="0" applyFont="1" applyFill="1" applyBorder="1" applyAlignment="1">
      <alignment horizontal="center" wrapText="1"/>
    </xf>
    <xf numFmtId="0" fontId="29" fillId="2" borderId="4" xfId="0" applyFont="1" applyFill="1" applyBorder="1" applyAlignment="1">
      <alignment vertical="center" wrapText="1"/>
    </xf>
    <xf numFmtId="0" fontId="28" fillId="2" borderId="4" xfId="0" applyFont="1" applyFill="1" applyBorder="1" applyAlignment="1">
      <alignment horizontal="center" vertical="center" wrapText="1"/>
    </xf>
    <xf numFmtId="0" fontId="12" fillId="0" borderId="4" xfId="0" applyFont="1" applyBorder="1" applyAlignment="1">
      <alignment horizontal="justify" vertical="center" wrapText="1"/>
    </xf>
    <xf numFmtId="9" fontId="13" fillId="0" borderId="4" xfId="0" applyNumberFormat="1" applyFont="1" applyBorder="1" applyAlignment="1">
      <alignment horizontal="center" vertical="center"/>
    </xf>
    <xf numFmtId="0" fontId="15" fillId="0" borderId="32" xfId="0" applyFont="1" applyBorder="1" applyAlignment="1">
      <alignment horizontal="center" vertical="center" wrapText="1"/>
    </xf>
    <xf numFmtId="14" fontId="15" fillId="17" borderId="4" xfId="0" applyNumberFormat="1" applyFont="1" applyFill="1" applyBorder="1" applyAlignment="1">
      <alignment vertical="center"/>
    </xf>
    <xf numFmtId="0" fontId="15" fillId="0" borderId="34" xfId="0" applyFont="1" applyBorder="1" applyAlignment="1">
      <alignment horizontal="center" vertical="center" wrapText="1"/>
    </xf>
    <xf numFmtId="9" fontId="0" fillId="2" borderId="4" xfId="1" applyFont="1" applyFill="1" applyBorder="1" applyAlignment="1" applyProtection="1">
      <alignment horizontal="center" vertical="center"/>
    </xf>
    <xf numFmtId="0" fontId="12" fillId="2" borderId="4" xfId="0" applyFont="1" applyFill="1" applyBorder="1" applyAlignment="1">
      <alignment horizontal="justify" vertical="center" wrapText="1" readingOrder="1"/>
    </xf>
    <xf numFmtId="14" fontId="13" fillId="0" borderId="4" xfId="0" applyNumberFormat="1" applyFont="1" applyBorder="1" applyAlignment="1">
      <alignment horizontal="center" vertical="center"/>
    </xf>
    <xf numFmtId="0" fontId="13" fillId="0" borderId="4" xfId="0" applyFont="1" applyBorder="1" applyAlignment="1">
      <alignment horizontal="center" vertical="center"/>
    </xf>
    <xf numFmtId="0" fontId="12" fillId="7" borderId="4" xfId="0" applyFont="1" applyFill="1" applyBorder="1" applyAlignment="1">
      <alignment horizontal="justify" vertical="center" wrapText="1"/>
    </xf>
    <xf numFmtId="14" fontId="0" fillId="2" borderId="3" xfId="0" applyNumberFormat="1" applyFill="1" applyBorder="1" applyProtection="1">
      <protection locked="0"/>
    </xf>
    <xf numFmtId="0" fontId="30" fillId="25" borderId="4" xfId="0" applyFont="1" applyFill="1" applyBorder="1" applyAlignment="1">
      <alignment horizontal="center" vertical="center" wrapText="1"/>
    </xf>
    <xf numFmtId="0" fontId="17" fillId="0" borderId="8" xfId="0" applyFont="1" applyBorder="1" applyProtection="1">
      <protection locked="0"/>
    </xf>
    <xf numFmtId="0" fontId="12" fillId="14" borderId="3" xfId="0" applyFont="1" applyFill="1" applyBorder="1" applyAlignment="1">
      <alignment horizontal="justify" vertical="center"/>
    </xf>
    <xf numFmtId="0" fontId="26" fillId="0" borderId="0" xfId="0" applyFont="1" applyProtection="1">
      <protection locked="0"/>
    </xf>
    <xf numFmtId="0" fontId="12" fillId="8" borderId="4" xfId="0" applyFont="1" applyFill="1" applyBorder="1" applyAlignment="1">
      <alignment horizontal="center" vertical="center"/>
    </xf>
    <xf numFmtId="0" fontId="26" fillId="0" borderId="0" xfId="0" applyFont="1" applyAlignment="1" applyProtection="1">
      <alignment wrapText="1"/>
      <protection locked="0"/>
    </xf>
    <xf numFmtId="9" fontId="12" fillId="17" borderId="4" xfId="0" applyNumberFormat="1" applyFont="1" applyFill="1" applyBorder="1" applyAlignment="1">
      <alignment horizontal="center" vertical="center" wrapText="1"/>
    </xf>
    <xf numFmtId="14" fontId="17" fillId="0" borderId="4" xfId="0" applyNumberFormat="1" applyFont="1" applyBorder="1" applyAlignment="1" applyProtection="1">
      <alignment wrapText="1"/>
      <protection locked="0"/>
    </xf>
    <xf numFmtId="0" fontId="17" fillId="0" borderId="3" xfId="0" applyFont="1" applyBorder="1" applyAlignment="1" applyProtection="1">
      <alignment wrapText="1"/>
      <protection locked="0"/>
    </xf>
    <xf numFmtId="9" fontId="17" fillId="0" borderId="3" xfId="0" applyNumberFormat="1" applyFont="1" applyBorder="1" applyAlignment="1" applyProtection="1">
      <alignment wrapText="1"/>
      <protection locked="0"/>
    </xf>
    <xf numFmtId="0" fontId="12" fillId="19" borderId="4" xfId="0" applyFont="1" applyFill="1" applyBorder="1" applyAlignment="1">
      <alignment horizontal="justify" vertical="center" wrapText="1"/>
    </xf>
    <xf numFmtId="0" fontId="17" fillId="0" borderId="0" xfId="0" applyFont="1" applyProtection="1">
      <protection locked="0"/>
    </xf>
    <xf numFmtId="0" fontId="20" fillId="17" borderId="32" xfId="0" applyFont="1" applyFill="1" applyBorder="1" applyAlignment="1">
      <alignment horizontal="left" vertical="center" wrapText="1"/>
    </xf>
    <xf numFmtId="0" fontId="12" fillId="0" borderId="4" xfId="0" applyFont="1" applyBorder="1" applyAlignment="1">
      <alignment horizontal="center" vertical="center"/>
    </xf>
    <xf numFmtId="14" fontId="20" fillId="17" borderId="4" xfId="0" applyNumberFormat="1" applyFont="1" applyFill="1" applyBorder="1" applyAlignment="1">
      <alignment horizontal="center" vertical="center" wrapText="1"/>
    </xf>
    <xf numFmtId="9" fontId="20" fillId="23" borderId="4" xfId="0" applyNumberFormat="1" applyFont="1" applyFill="1" applyBorder="1" applyAlignment="1">
      <alignment horizontal="center" vertical="center" wrapText="1"/>
    </xf>
    <xf numFmtId="9" fontId="20" fillId="23" borderId="4" xfId="0" applyNumberFormat="1" applyFont="1" applyFill="1" applyBorder="1" applyAlignment="1">
      <alignment horizontal="center" vertical="center"/>
    </xf>
    <xf numFmtId="9" fontId="20" fillId="26" borderId="4" xfId="0" applyNumberFormat="1" applyFont="1" applyFill="1" applyBorder="1" applyAlignment="1">
      <alignment horizontal="center" vertical="center" wrapText="1"/>
    </xf>
    <xf numFmtId="9" fontId="20" fillId="26" borderId="4" xfId="0" applyNumberFormat="1" applyFont="1" applyFill="1" applyBorder="1" applyAlignment="1">
      <alignment horizontal="center" vertical="center"/>
    </xf>
    <xf numFmtId="0" fontId="17" fillId="19" borderId="11" xfId="0" applyFont="1" applyFill="1" applyBorder="1" applyAlignment="1">
      <alignment horizontal="center" vertical="center"/>
    </xf>
    <xf numFmtId="9" fontId="20" fillId="27" borderId="4" xfId="0" applyNumberFormat="1" applyFont="1" applyFill="1" applyBorder="1" applyAlignment="1">
      <alignment horizontal="center" vertical="center" wrapText="1"/>
    </xf>
    <xf numFmtId="9" fontId="20" fillId="27" borderId="4" xfId="0" applyNumberFormat="1" applyFont="1" applyFill="1" applyBorder="1" applyAlignment="1">
      <alignment horizontal="center" vertical="center"/>
    </xf>
    <xf numFmtId="0" fontId="11" fillId="2" borderId="4" xfId="0" applyFont="1" applyFill="1" applyBorder="1" applyAlignment="1">
      <alignment horizontal="justify" vertical="center" wrapText="1"/>
    </xf>
    <xf numFmtId="0" fontId="11" fillId="2" borderId="4" xfId="0" applyFont="1" applyFill="1" applyBorder="1" applyAlignment="1">
      <alignment horizontal="left" vertical="center" wrapText="1"/>
    </xf>
    <xf numFmtId="0" fontId="11" fillId="2" borderId="4" xfId="0" applyFont="1" applyFill="1" applyBorder="1" applyAlignment="1">
      <alignment vertical="center" wrapText="1"/>
    </xf>
    <xf numFmtId="0" fontId="11" fillId="14" borderId="4" xfId="0" applyFont="1" applyFill="1" applyBorder="1" applyAlignment="1">
      <alignment vertical="center" wrapText="1"/>
    </xf>
    <xf numFmtId="0" fontId="12" fillId="14" borderId="4" xfId="0" applyFont="1" applyFill="1" applyBorder="1" applyAlignment="1">
      <alignment horizontal="left" vertical="center" wrapText="1"/>
    </xf>
    <xf numFmtId="1" fontId="12" fillId="2" borderId="4" xfId="0" applyNumberFormat="1" applyFont="1" applyFill="1" applyBorder="1" applyAlignment="1">
      <alignment horizontal="center" vertical="center" wrapText="1"/>
    </xf>
    <xf numFmtId="0" fontId="20" fillId="2" borderId="4" xfId="0" applyFont="1" applyFill="1" applyBorder="1" applyAlignment="1">
      <alignment vertical="center" wrapText="1"/>
    </xf>
    <xf numFmtId="0" fontId="10" fillId="2" borderId="4" xfId="0" applyFont="1" applyFill="1" applyBorder="1" applyAlignment="1">
      <alignment horizontal="center" vertical="center" wrapText="1"/>
    </xf>
    <xf numFmtId="14" fontId="17" fillId="14" borderId="4" xfId="0" applyNumberFormat="1" applyFont="1" applyFill="1" applyBorder="1" applyAlignment="1">
      <alignment horizontal="center" vertical="center"/>
    </xf>
    <xf numFmtId="0" fontId="17" fillId="14" borderId="3" xfId="0" applyFont="1" applyFill="1" applyBorder="1" applyAlignment="1">
      <alignment horizontal="center" vertical="center" wrapText="1"/>
    </xf>
    <xf numFmtId="9" fontId="17" fillId="14" borderId="3" xfId="0" applyNumberFormat="1" applyFont="1" applyFill="1" applyBorder="1" applyAlignment="1">
      <alignment horizontal="center" vertical="center"/>
    </xf>
    <xf numFmtId="0" fontId="20" fillId="2" borderId="4" xfId="0" applyFont="1" applyFill="1" applyBorder="1" applyAlignment="1">
      <alignment horizontal="center" vertical="center" wrapText="1"/>
    </xf>
    <xf numFmtId="14" fontId="15" fillId="14" borderId="4" xfId="0" applyNumberFormat="1" applyFont="1" applyFill="1" applyBorder="1" applyAlignment="1">
      <alignment horizontal="center" vertical="center"/>
    </xf>
    <xf numFmtId="0" fontId="15" fillId="14" borderId="3" xfId="0" applyFont="1" applyFill="1" applyBorder="1" applyAlignment="1">
      <alignment horizontal="center" vertical="center"/>
    </xf>
    <xf numFmtId="14" fontId="12" fillId="2" borderId="4" xfId="0" applyNumberFormat="1" applyFont="1" applyFill="1" applyBorder="1" applyAlignment="1">
      <alignment horizontal="center" vertical="center" wrapText="1"/>
    </xf>
    <xf numFmtId="0" fontId="0" fillId="2" borderId="4" xfId="0" applyFill="1" applyBorder="1" applyAlignment="1">
      <alignment vertical="top" wrapText="1"/>
    </xf>
    <xf numFmtId="0" fontId="0" fillId="2" borderId="4" xfId="0" applyFill="1" applyBorder="1" applyAlignment="1">
      <alignment horizontal="center" wrapText="1"/>
    </xf>
    <xf numFmtId="0" fontId="20" fillId="0" borderId="4" xfId="0" applyFont="1" applyBorder="1" applyAlignment="1">
      <alignment horizontal="center" vertical="center" wrapText="1"/>
    </xf>
    <xf numFmtId="0" fontId="12" fillId="0" borderId="4" xfId="0" applyFont="1" applyBorder="1" applyAlignment="1">
      <alignment horizontal="justify" vertical="center" wrapText="1" readingOrder="1"/>
    </xf>
    <xf numFmtId="0" fontId="31" fillId="0" borderId="11" xfId="0" applyFont="1" applyBorder="1" applyAlignment="1">
      <alignment horizontal="justify" vertical="center" wrapText="1"/>
    </xf>
    <xf numFmtId="0" fontId="31" fillId="0" borderId="1" xfId="0" applyFont="1" applyBorder="1" applyAlignment="1">
      <alignment vertical="center" wrapText="1"/>
    </xf>
    <xf numFmtId="0" fontId="31" fillId="0" borderId="26" xfId="0" applyFont="1" applyBorder="1" applyAlignment="1">
      <alignment horizontal="center" vertical="center"/>
    </xf>
    <xf numFmtId="0" fontId="31" fillId="0" borderId="11" xfId="0" applyFont="1" applyBorder="1" applyAlignment="1">
      <alignment horizontal="center" vertical="center" wrapText="1"/>
    </xf>
    <xf numFmtId="9" fontId="31" fillId="0" borderId="1" xfId="0" applyNumberFormat="1" applyFont="1" applyBorder="1" applyAlignment="1">
      <alignment vertical="center"/>
    </xf>
    <xf numFmtId="0" fontId="31" fillId="0" borderId="1" xfId="0" applyFont="1" applyBorder="1" applyAlignment="1">
      <alignment vertical="center"/>
    </xf>
    <xf numFmtId="14" fontId="31" fillId="0" borderId="35" xfId="0" applyNumberFormat="1" applyFont="1" applyBorder="1" applyAlignment="1">
      <alignment vertical="center"/>
    </xf>
    <xf numFmtId="14" fontId="31" fillId="0" borderId="2" xfId="0" applyNumberFormat="1" applyFont="1" applyBorder="1" applyAlignment="1">
      <alignment vertical="center"/>
    </xf>
    <xf numFmtId="164" fontId="12" fillId="0" borderId="4" xfId="0" applyNumberFormat="1" applyFont="1" applyBorder="1" applyAlignment="1">
      <alignment horizontal="center" vertical="center"/>
    </xf>
    <xf numFmtId="0" fontId="13" fillId="0" borderId="26" xfId="0" applyFont="1" applyBorder="1" applyAlignment="1">
      <alignment horizontal="center" vertical="center" wrapText="1"/>
    </xf>
    <xf numFmtId="0" fontId="0" fillId="0" borderId="4" xfId="0" applyBorder="1"/>
    <xf numFmtId="9" fontId="0" fillId="0" borderId="4" xfId="0" applyNumberFormat="1" applyBorder="1"/>
    <xf numFmtId="14" fontId="0" fillId="0" borderId="4" xfId="0" applyNumberFormat="1" applyBorder="1" applyAlignment="1">
      <alignment vertical="center"/>
    </xf>
    <xf numFmtId="0" fontId="0" fillId="7" borderId="4" xfId="0" applyFill="1" applyBorder="1" applyAlignment="1">
      <alignment wrapText="1"/>
    </xf>
    <xf numFmtId="0" fontId="0" fillId="0" borderId="4" xfId="0" applyBorder="1" applyAlignment="1">
      <alignment vertical="center"/>
    </xf>
    <xf numFmtId="9" fontId="0" fillId="0" borderId="4" xfId="0" applyNumberFormat="1" applyBorder="1" applyAlignment="1">
      <alignment vertical="center"/>
    </xf>
    <xf numFmtId="0" fontId="31" fillId="0" borderId="11" xfId="0" applyFont="1" applyBorder="1" applyAlignment="1">
      <alignment horizontal="center" vertical="center"/>
    </xf>
    <xf numFmtId="0" fontId="12" fillId="0" borderId="0" xfId="0" applyFont="1" applyAlignment="1">
      <alignment horizontal="center" vertical="center" wrapText="1"/>
    </xf>
    <xf numFmtId="0" fontId="31" fillId="0" borderId="3" xfId="0" applyFont="1" applyBorder="1" applyAlignment="1">
      <alignment horizontal="center" vertical="center" wrapText="1"/>
    </xf>
    <xf numFmtId="14" fontId="17" fillId="2" borderId="4" xfId="0" applyNumberFormat="1" applyFont="1" applyFill="1" applyBorder="1" applyAlignment="1">
      <alignment horizontal="center" vertical="center"/>
    </xf>
    <xf numFmtId="0" fontId="17" fillId="2" borderId="3" xfId="0" applyFont="1" applyFill="1" applyBorder="1" applyAlignment="1">
      <alignment horizontal="center" vertical="center" wrapText="1"/>
    </xf>
    <xf numFmtId="9" fontId="17" fillId="2" borderId="3" xfId="0" applyNumberFormat="1" applyFont="1" applyFill="1" applyBorder="1" applyAlignment="1">
      <alignment horizontal="center" vertical="center"/>
    </xf>
    <xf numFmtId="0" fontId="20" fillId="0" borderId="32" xfId="0" applyFont="1" applyBorder="1" applyAlignment="1">
      <alignment wrapText="1"/>
    </xf>
    <xf numFmtId="0" fontId="20" fillId="0" borderId="32" xfId="0" applyFont="1" applyBorder="1" applyAlignment="1">
      <alignment horizontal="center" vertical="center" wrapText="1"/>
    </xf>
    <xf numFmtId="0" fontId="12" fillId="28" borderId="4" xfId="0" applyFont="1" applyFill="1" applyBorder="1" applyAlignment="1">
      <alignment horizontal="center" vertical="center"/>
    </xf>
    <xf numFmtId="0" fontId="12" fillId="7" borderId="4" xfId="0" applyFont="1" applyFill="1" applyBorder="1" applyAlignment="1">
      <alignment horizontal="center" vertical="center" wrapText="1"/>
    </xf>
    <xf numFmtId="0" fontId="12" fillId="7" borderId="4" xfId="0" applyFont="1" applyFill="1" applyBorder="1" applyAlignment="1">
      <alignment horizontal="center" vertical="center"/>
    </xf>
    <xf numFmtId="0" fontId="12" fillId="7" borderId="4" xfId="0" applyFont="1" applyFill="1" applyBorder="1" applyAlignment="1">
      <alignment horizontal="justify" vertical="center" wrapText="1" readingOrder="1"/>
    </xf>
    <xf numFmtId="164" fontId="12" fillId="7" borderId="4" xfId="0" applyNumberFormat="1" applyFont="1" applyFill="1" applyBorder="1" applyAlignment="1">
      <alignment horizontal="center" vertical="center"/>
    </xf>
    <xf numFmtId="1" fontId="12" fillId="7" borderId="4" xfId="0" applyNumberFormat="1" applyFont="1" applyFill="1" applyBorder="1" applyAlignment="1">
      <alignment horizontal="center" vertical="center" wrapText="1"/>
    </xf>
    <xf numFmtId="0" fontId="13" fillId="7" borderId="4" xfId="0" applyFont="1" applyFill="1" applyBorder="1" applyAlignment="1">
      <alignment vertical="center" wrapText="1"/>
    </xf>
    <xf numFmtId="14" fontId="13" fillId="7" borderId="4" xfId="0" applyNumberFormat="1" applyFont="1" applyFill="1" applyBorder="1" applyAlignment="1">
      <alignment horizontal="center" vertical="center"/>
    </xf>
    <xf numFmtId="0" fontId="13" fillId="7" borderId="4" xfId="0" applyFont="1" applyFill="1" applyBorder="1" applyAlignment="1">
      <alignment horizontal="center" vertical="center"/>
    </xf>
    <xf numFmtId="0" fontId="13" fillId="7" borderId="4" xfId="0" applyFont="1" applyFill="1" applyBorder="1" applyAlignment="1">
      <alignment horizontal="center" vertical="center" wrapText="1"/>
    </xf>
    <xf numFmtId="9" fontId="13" fillId="7" borderId="4" xfId="0" applyNumberFormat="1" applyFont="1" applyFill="1" applyBorder="1" applyAlignment="1">
      <alignment horizontal="center" vertical="center"/>
    </xf>
    <xf numFmtId="14" fontId="13" fillId="7" borderId="4" xfId="0" applyNumberFormat="1" applyFont="1" applyFill="1" applyBorder="1" applyAlignment="1">
      <alignment horizontal="center" vertical="center" wrapText="1"/>
    </xf>
    <xf numFmtId="9" fontId="13" fillId="7" borderId="4" xfId="0" applyNumberFormat="1"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2" fillId="19" borderId="4" xfId="0" applyFont="1" applyFill="1" applyBorder="1" applyAlignment="1">
      <alignment horizontal="justify" vertical="center" wrapText="1" readingOrder="1"/>
    </xf>
    <xf numFmtId="164" fontId="12" fillId="19" borderId="4" xfId="0" applyNumberFormat="1" applyFont="1" applyFill="1" applyBorder="1" applyAlignment="1">
      <alignment horizontal="center" vertical="center"/>
    </xf>
    <xf numFmtId="14" fontId="13" fillId="19" borderId="4" xfId="0" applyNumberFormat="1" applyFont="1" applyFill="1" applyBorder="1" applyAlignment="1">
      <alignment horizontal="center" vertical="center"/>
    </xf>
    <xf numFmtId="0" fontId="13" fillId="19" borderId="4" xfId="0" applyFont="1" applyFill="1" applyBorder="1" applyAlignment="1">
      <alignment horizontal="center" vertical="center"/>
    </xf>
    <xf numFmtId="9" fontId="13" fillId="19" borderId="4" xfId="0" applyNumberFormat="1" applyFont="1" applyFill="1" applyBorder="1" applyAlignment="1">
      <alignment horizontal="center" vertical="center"/>
    </xf>
    <xf numFmtId="0" fontId="0" fillId="19" borderId="4" xfId="0" applyFill="1" applyBorder="1"/>
    <xf numFmtId="0" fontId="0" fillId="19" borderId="0" xfId="0" applyFill="1" applyProtection="1">
      <protection locked="0"/>
    </xf>
    <xf numFmtId="0" fontId="13" fillId="18" borderId="4" xfId="0" applyFont="1" applyFill="1" applyBorder="1" applyAlignment="1">
      <alignment vertical="center" wrapText="1"/>
    </xf>
    <xf numFmtId="14" fontId="13" fillId="18" borderId="4" xfId="0" applyNumberFormat="1" applyFont="1" applyFill="1" applyBorder="1" applyAlignment="1">
      <alignment horizontal="center" vertical="center"/>
    </xf>
    <xf numFmtId="0" fontId="13" fillId="18" borderId="4" xfId="0" applyFont="1" applyFill="1" applyBorder="1" applyAlignment="1">
      <alignment horizontal="center" vertical="center"/>
    </xf>
    <xf numFmtId="0" fontId="13" fillId="18" borderId="4" xfId="0" applyFont="1" applyFill="1" applyBorder="1" applyAlignment="1">
      <alignment horizontal="center" vertical="center" wrapText="1"/>
    </xf>
    <xf numFmtId="0" fontId="0" fillId="18" borderId="4" xfId="0" applyFill="1" applyBorder="1"/>
    <xf numFmtId="0" fontId="0" fillId="18" borderId="0" xfId="0" applyFill="1" applyProtection="1">
      <protection locked="0"/>
    </xf>
    <xf numFmtId="0" fontId="12" fillId="17" borderId="3" xfId="0" applyFont="1" applyFill="1" applyBorder="1" applyAlignment="1">
      <alignment horizontal="justify" vertical="center" wrapText="1"/>
    </xf>
    <xf numFmtId="14" fontId="15" fillId="17" borderId="4" xfId="0" applyNumberFormat="1" applyFont="1" applyFill="1" applyBorder="1" applyAlignment="1">
      <alignment horizontal="center" vertical="center"/>
    </xf>
    <xf numFmtId="0" fontId="12" fillId="17" borderId="4" xfId="0" applyFont="1" applyFill="1" applyBorder="1" applyAlignment="1">
      <alignment horizontal="left" vertical="center" wrapText="1"/>
    </xf>
    <xf numFmtId="9" fontId="12" fillId="14" borderId="4" xfId="0" applyNumberFormat="1" applyFont="1" applyFill="1" applyBorder="1" applyAlignment="1">
      <alignment horizontal="center" vertical="center" wrapText="1"/>
    </xf>
    <xf numFmtId="14" fontId="12" fillId="2" borderId="4" xfId="0" applyNumberFormat="1" applyFont="1" applyFill="1" applyBorder="1" applyAlignment="1">
      <alignment horizontal="center" vertical="center"/>
    </xf>
    <xf numFmtId="0" fontId="12" fillId="0" borderId="4" xfId="0" applyFont="1" applyBorder="1" applyAlignment="1">
      <alignment vertical="center" wrapText="1"/>
    </xf>
    <xf numFmtId="14" fontId="12" fillId="0" borderId="4" xfId="0" applyNumberFormat="1" applyFont="1" applyBorder="1" applyAlignment="1">
      <alignment horizontal="center" vertical="center"/>
    </xf>
    <xf numFmtId="14" fontId="0" fillId="0" borderId="4" xfId="0" applyNumberFormat="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9" fontId="0" fillId="0" borderId="4" xfId="0" applyNumberFormat="1" applyBorder="1" applyAlignment="1" applyProtection="1">
      <alignment horizontal="center" vertical="center" wrapText="1"/>
      <protection locked="0"/>
    </xf>
    <xf numFmtId="14" fontId="20" fillId="0" borderId="4" xfId="0" applyNumberFormat="1" applyFont="1" applyBorder="1" applyAlignment="1">
      <alignment horizontal="center" vertical="center"/>
    </xf>
    <xf numFmtId="14" fontId="20" fillId="2" borderId="4" xfId="0" applyNumberFormat="1" applyFont="1" applyFill="1" applyBorder="1" applyAlignment="1">
      <alignment horizontal="center" vertical="center" wrapText="1"/>
    </xf>
    <xf numFmtId="0" fontId="20" fillId="0" borderId="34" xfId="0" applyFont="1" applyBorder="1" applyAlignment="1">
      <alignment vertical="center" wrapText="1"/>
    </xf>
    <xf numFmtId="14" fontId="20" fillId="0" borderId="4" xfId="0" applyNumberFormat="1" applyFont="1" applyBorder="1" applyAlignment="1">
      <alignment horizontal="center" vertical="center" wrapText="1"/>
    </xf>
    <xf numFmtId="0" fontId="20" fillId="0" borderId="28" xfId="0" applyFont="1" applyBorder="1" applyAlignment="1">
      <alignment wrapText="1"/>
    </xf>
    <xf numFmtId="0" fontId="20" fillId="0" borderId="29" xfId="0" applyFont="1" applyBorder="1" applyAlignment="1">
      <alignment vertical="center" wrapText="1"/>
    </xf>
    <xf numFmtId="14" fontId="12" fillId="0" borderId="4" xfId="0" applyNumberFormat="1" applyFont="1" applyBorder="1" applyAlignment="1">
      <alignment horizontal="center" vertical="center" wrapText="1"/>
    </xf>
    <xf numFmtId="0" fontId="14" fillId="14" borderId="4" xfId="0" applyFont="1" applyFill="1" applyBorder="1" applyAlignment="1">
      <alignment horizontal="center" vertical="center"/>
    </xf>
    <xf numFmtId="14" fontId="20" fillId="14" borderId="4" xfId="0" applyNumberFormat="1" applyFont="1" applyFill="1" applyBorder="1" applyAlignment="1">
      <alignment horizontal="center" vertical="center"/>
    </xf>
    <xf numFmtId="0" fontId="15" fillId="0" borderId="34" xfId="0" applyFont="1" applyBorder="1" applyAlignment="1">
      <alignment horizontal="center" vertical="center"/>
    </xf>
    <xf numFmtId="0" fontId="15" fillId="0" borderId="32" xfId="0" applyFont="1" applyBorder="1" applyAlignment="1">
      <alignment vertical="center" wrapText="1"/>
    </xf>
    <xf numFmtId="0" fontId="15" fillId="0" borderId="34" xfId="0" applyFont="1" applyBorder="1" applyAlignment="1">
      <alignment vertical="center" wrapText="1"/>
    </xf>
    <xf numFmtId="0" fontId="15" fillId="17" borderId="32" xfId="0" applyFont="1" applyFill="1" applyBorder="1" applyAlignment="1">
      <alignment vertical="center" wrapText="1"/>
    </xf>
    <xf numFmtId="14" fontId="20" fillId="2" borderId="4" xfId="0" applyNumberFormat="1" applyFont="1" applyFill="1" applyBorder="1" applyAlignment="1">
      <alignment horizontal="center" vertical="center"/>
    </xf>
    <xf numFmtId="164" fontId="12" fillId="0" borderId="4" xfId="0" applyNumberFormat="1" applyFont="1" applyBorder="1" applyAlignment="1">
      <alignment horizontal="center" vertical="center" wrapText="1"/>
    </xf>
    <xf numFmtId="164" fontId="12" fillId="14" borderId="4" xfId="0" applyNumberFormat="1" applyFont="1" applyFill="1" applyBorder="1" applyAlignment="1">
      <alignment horizontal="center" vertical="center" wrapText="1"/>
    </xf>
    <xf numFmtId="0" fontId="26" fillId="19" borderId="0" xfId="0" applyFont="1" applyFill="1" applyProtection="1">
      <protection locked="0"/>
    </xf>
    <xf numFmtId="0" fontId="12" fillId="0" borderId="4" xfId="0" applyFont="1" applyBorder="1" applyAlignment="1">
      <alignment wrapText="1"/>
    </xf>
    <xf numFmtId="0" fontId="0" fillId="2" borderId="4" xfId="0" applyFill="1" applyBorder="1" applyAlignment="1" applyProtection="1">
      <alignment wrapText="1"/>
      <protection locked="0"/>
    </xf>
    <xf numFmtId="9" fontId="0" fillId="0" borderId="4" xfId="1" applyFont="1" applyBorder="1" applyAlignment="1" applyProtection="1">
      <alignment horizontal="center" vertical="center" wrapText="1"/>
      <protection locked="0"/>
    </xf>
    <xf numFmtId="0" fontId="20" fillId="17" borderId="4" xfId="0" applyFont="1" applyFill="1" applyBorder="1" applyAlignment="1">
      <alignment horizontal="left" vertical="center" wrapText="1"/>
    </xf>
    <xf numFmtId="0" fontId="33" fillId="2" borderId="4" xfId="0" applyFont="1" applyFill="1" applyBorder="1" applyAlignment="1">
      <alignment horizontal="center" vertical="center" wrapText="1"/>
    </xf>
    <xf numFmtId="14" fontId="33" fillId="2" borderId="4" xfId="0" applyNumberFormat="1" applyFont="1" applyFill="1" applyBorder="1" applyAlignment="1">
      <alignment horizontal="center" vertical="center"/>
    </xf>
    <xf numFmtId="0" fontId="20" fillId="17" borderId="4" xfId="0" applyFont="1" applyFill="1" applyBorder="1" applyAlignment="1">
      <alignment vertical="center" wrapText="1"/>
    </xf>
    <xf numFmtId="0" fontId="20" fillId="14" borderId="4" xfId="0" applyFont="1" applyFill="1" applyBorder="1" applyAlignment="1">
      <alignment vertical="center" wrapText="1"/>
    </xf>
    <xf numFmtId="0" fontId="20" fillId="14" borderId="4" xfId="0" applyFont="1" applyFill="1" applyBorder="1" applyAlignment="1">
      <alignment horizontal="left" vertical="center" wrapText="1"/>
    </xf>
    <xf numFmtId="14" fontId="13" fillId="2" borderId="4" xfId="0" applyNumberFormat="1" applyFont="1" applyFill="1" applyBorder="1" applyAlignment="1" applyProtection="1">
      <alignment vertical="center" wrapText="1"/>
      <protection locked="0"/>
    </xf>
    <xf numFmtId="0" fontId="12" fillId="17" borderId="4" xfId="0" applyFont="1" applyFill="1" applyBorder="1" applyAlignment="1">
      <alignment horizontal="justify" vertical="center" wrapText="1"/>
    </xf>
    <xf numFmtId="0" fontId="0" fillId="0" borderId="4" xfId="0" applyBorder="1" applyAlignment="1" applyProtection="1">
      <alignment wrapText="1"/>
      <protection locked="0"/>
    </xf>
    <xf numFmtId="9" fontId="12" fillId="0" borderId="4" xfId="0" applyNumberFormat="1" applyFont="1" applyBorder="1" applyAlignment="1">
      <alignment horizontal="center" vertical="center"/>
    </xf>
    <xf numFmtId="14" fontId="12" fillId="0" borderId="4" xfId="0" applyNumberFormat="1" applyFont="1" applyBorder="1" applyAlignment="1">
      <alignment vertical="center"/>
    </xf>
    <xf numFmtId="0" fontId="35" fillId="0" borderId="4" xfId="0" applyFont="1" applyBorder="1" applyAlignment="1">
      <alignment vertical="center" wrapText="1"/>
    </xf>
    <xf numFmtId="0" fontId="12" fillId="17" borderId="4" xfId="0" applyFont="1" applyFill="1" applyBorder="1" applyAlignment="1">
      <alignment vertical="center" wrapText="1"/>
    </xf>
    <xf numFmtId="9" fontId="13" fillId="0" borderId="4" xfId="0" applyNumberFormat="1" applyFont="1" applyBorder="1" applyAlignment="1">
      <alignment vertical="center" wrapText="1"/>
    </xf>
    <xf numFmtId="9" fontId="13" fillId="0" borderId="4" xfId="0" applyNumberFormat="1" applyFont="1" applyBorder="1" applyAlignment="1">
      <alignment horizontal="center" vertical="center" wrapText="1"/>
    </xf>
    <xf numFmtId="0" fontId="0" fillId="7" borderId="4" xfId="0" applyFill="1" applyBorder="1" applyAlignment="1">
      <alignment vertical="center" wrapText="1"/>
    </xf>
    <xf numFmtId="9" fontId="12" fillId="0" borderId="4" xfId="0" applyNumberFormat="1" applyFont="1" applyBorder="1" applyAlignment="1">
      <alignment horizontal="center" vertical="center" wrapText="1"/>
    </xf>
    <xf numFmtId="0" fontId="20" fillId="17" borderId="4" xfId="0" applyFont="1" applyFill="1" applyBorder="1" applyAlignment="1">
      <alignment horizontal="justify" vertical="center" wrapText="1"/>
    </xf>
    <xf numFmtId="0" fontId="0" fillId="0" borderId="27" xfId="0" applyBorder="1" applyAlignment="1">
      <alignment horizontal="center" vertical="center" wrapText="1"/>
    </xf>
    <xf numFmtId="0" fontId="0" fillId="0" borderId="36" xfId="0" applyBorder="1" applyAlignment="1">
      <alignment wrapText="1"/>
    </xf>
    <xf numFmtId="0" fontId="20" fillId="0" borderId="4" xfId="0" applyFont="1" applyBorder="1" applyAlignment="1">
      <alignment horizontal="center" vertical="center"/>
    </xf>
    <xf numFmtId="0" fontId="13" fillId="8" borderId="4" xfId="0" applyFont="1" applyFill="1" applyBorder="1" applyAlignment="1">
      <alignment horizontal="center" vertic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9" fontId="0" fillId="2" borderId="4" xfId="0" applyNumberFormat="1" applyFill="1" applyBorder="1" applyAlignment="1">
      <alignment vertical="top" wrapText="1"/>
    </xf>
    <xf numFmtId="14" fontId="13" fillId="19" borderId="4" xfId="0" applyNumberFormat="1" applyFont="1" applyFill="1" applyBorder="1" applyAlignment="1">
      <alignment horizontal="center" vertical="center" wrapText="1"/>
    </xf>
    <xf numFmtId="9" fontId="13" fillId="19" borderId="4" xfId="0" applyNumberFormat="1" applyFont="1" applyFill="1" applyBorder="1" applyAlignment="1">
      <alignment horizontal="center" vertical="center" wrapText="1"/>
    </xf>
    <xf numFmtId="14" fontId="0" fillId="19" borderId="4" xfId="0" applyNumberFormat="1" applyFill="1" applyBorder="1" applyAlignment="1">
      <alignment horizontal="center" vertical="center"/>
    </xf>
    <xf numFmtId="0" fontId="0" fillId="19" borderId="4" xfId="0" applyFill="1" applyBorder="1" applyAlignment="1">
      <alignment horizontal="center" vertical="center"/>
    </xf>
    <xf numFmtId="9" fontId="0" fillId="19" borderId="4" xfId="0" applyNumberFormat="1" applyFill="1" applyBorder="1" applyAlignment="1">
      <alignment horizontal="center" vertical="center"/>
    </xf>
    <xf numFmtId="0" fontId="36" fillId="2" borderId="4" xfId="0" applyFont="1" applyFill="1" applyBorder="1" applyAlignment="1">
      <alignment horizontal="center" vertical="center" wrapText="1"/>
    </xf>
    <xf numFmtId="14" fontId="36" fillId="0" borderId="4" xfId="0" applyNumberFormat="1" applyFont="1" applyBorder="1" applyAlignment="1">
      <alignment horizontal="center" vertical="center" wrapText="1"/>
    </xf>
    <xf numFmtId="14" fontId="36" fillId="0" borderId="37" xfId="0" applyNumberFormat="1" applyFont="1" applyBorder="1" applyAlignment="1">
      <alignment horizontal="center" vertical="center" wrapText="1"/>
    </xf>
    <xf numFmtId="14" fontId="36" fillId="0" borderId="2" xfId="0" applyNumberFormat="1" applyFont="1" applyBorder="1" applyAlignment="1">
      <alignment horizontal="center" vertical="center" wrapText="1"/>
    </xf>
    <xf numFmtId="0" fontId="36" fillId="2" borderId="26" xfId="0" applyFont="1" applyFill="1" applyBorder="1" applyAlignment="1">
      <alignment horizontal="center" vertical="center" wrapText="1"/>
    </xf>
    <xf numFmtId="14" fontId="36" fillId="0" borderId="26" xfId="0" applyNumberFormat="1" applyFont="1" applyBorder="1" applyAlignment="1">
      <alignment horizontal="center" vertical="center" wrapText="1"/>
    </xf>
    <xf numFmtId="14" fontId="36" fillId="0" borderId="38" xfId="0" applyNumberFormat="1" applyFont="1" applyBorder="1" applyAlignment="1">
      <alignment horizontal="center" vertical="center" wrapText="1"/>
    </xf>
    <xf numFmtId="14" fontId="36" fillId="0" borderId="10" xfId="0" applyNumberFormat="1" applyFont="1" applyBorder="1" applyAlignment="1">
      <alignment horizontal="center" vertical="center" wrapText="1"/>
    </xf>
    <xf numFmtId="0" fontId="12" fillId="29" borderId="4" xfId="0" applyFont="1" applyFill="1" applyBorder="1" applyAlignment="1">
      <alignment horizontal="justify" vertical="center" wrapText="1"/>
    </xf>
    <xf numFmtId="0" fontId="36" fillId="14" borderId="26" xfId="0" applyFont="1" applyFill="1" applyBorder="1" applyAlignment="1">
      <alignment horizontal="center" vertical="center" wrapText="1"/>
    </xf>
    <xf numFmtId="0" fontId="0" fillId="19" borderId="4" xfId="0" applyFill="1" applyBorder="1" applyAlignment="1">
      <alignment vertical="center" wrapText="1"/>
    </xf>
    <xf numFmtId="164" fontId="12" fillId="17" borderId="3" xfId="0" applyNumberFormat="1" applyFont="1" applyFill="1" applyBorder="1" applyAlignment="1">
      <alignment horizontal="center" vertical="center"/>
    </xf>
    <xf numFmtId="0" fontId="0" fillId="2" borderId="3" xfId="0" applyFill="1" applyBorder="1" applyAlignment="1">
      <alignment horizontal="center" vertical="center" wrapText="1"/>
    </xf>
    <xf numFmtId="9" fontId="0" fillId="2" borderId="3" xfId="0" applyNumberFormat="1" applyFill="1" applyBorder="1"/>
    <xf numFmtId="0" fontId="0" fillId="2" borderId="17" xfId="0" applyFill="1" applyBorder="1" applyAlignment="1">
      <alignment horizontal="center" vertical="center"/>
    </xf>
    <xf numFmtId="0" fontId="16" fillId="0" borderId="33" xfId="0" applyFont="1" applyBorder="1" applyAlignment="1">
      <alignment horizontal="center" vertical="center"/>
    </xf>
    <xf numFmtId="0" fontId="37" fillId="2" borderId="4" xfId="0" applyFont="1" applyFill="1" applyBorder="1" applyAlignment="1">
      <alignment horizontal="center" vertical="center" wrapText="1"/>
    </xf>
    <xf numFmtId="0" fontId="38" fillId="0" borderId="4" xfId="0" applyFont="1" applyBorder="1" applyAlignment="1">
      <alignment horizontal="center" vertical="center" wrapText="1"/>
    </xf>
    <xf numFmtId="14" fontId="12" fillId="17" borderId="4" xfId="0" applyNumberFormat="1" applyFont="1" applyFill="1" applyBorder="1" applyAlignment="1">
      <alignment horizontal="center" vertical="center"/>
    </xf>
    <xf numFmtId="0" fontId="31" fillId="0" borderId="9" xfId="0" applyFont="1" applyBorder="1" applyAlignment="1">
      <alignment vertical="center" wrapText="1"/>
    </xf>
    <xf numFmtId="9" fontId="12" fillId="17" borderId="4" xfId="0" applyNumberFormat="1" applyFont="1" applyFill="1" applyBorder="1" applyAlignment="1">
      <alignment horizontal="center" vertical="center"/>
    </xf>
    <xf numFmtId="0" fontId="12" fillId="0" borderId="4" xfId="0" applyFont="1" applyBorder="1" applyAlignment="1">
      <alignment vertical="center"/>
    </xf>
    <xf numFmtId="0" fontId="0" fillId="7" borderId="4" xfId="0" applyFill="1" applyBorder="1" applyAlignment="1">
      <alignment horizontal="left" wrapText="1"/>
    </xf>
    <xf numFmtId="0" fontId="0" fillId="0" borderId="4" xfId="0" applyBorder="1" applyAlignment="1">
      <alignment horizontal="left" vertical="center" wrapText="1"/>
    </xf>
    <xf numFmtId="0" fontId="0" fillId="7" borderId="4" xfId="0" applyFill="1" applyBorder="1"/>
    <xf numFmtId="14" fontId="13" fillId="0" borderId="4" xfId="0" applyNumberFormat="1" applyFont="1" applyBorder="1" applyAlignment="1">
      <alignment horizontal="center" vertical="center" wrapText="1"/>
    </xf>
    <xf numFmtId="0" fontId="0" fillId="2" borderId="0" xfId="0" applyFill="1" applyAlignment="1">
      <alignment wrapText="1"/>
    </xf>
    <xf numFmtId="0" fontId="38" fillId="0" borderId="4" xfId="0" applyFont="1" applyBorder="1" applyAlignment="1">
      <alignment horizontal="left" vertical="center" wrapText="1"/>
    </xf>
    <xf numFmtId="0" fontId="15" fillId="0" borderId="29" xfId="0" applyFont="1" applyBorder="1" applyAlignment="1">
      <alignment wrapText="1"/>
    </xf>
    <xf numFmtId="0" fontId="31" fillId="17" borderId="26" xfId="0" applyFont="1" applyFill="1" applyBorder="1" applyAlignment="1">
      <alignment horizontal="center" vertical="center"/>
    </xf>
    <xf numFmtId="0" fontId="39" fillId="0" borderId="11" xfId="0" applyFont="1" applyBorder="1" applyAlignment="1">
      <alignment horizontal="center" vertical="center" wrapText="1"/>
    </xf>
    <xf numFmtId="0" fontId="20" fillId="0" borderId="4" xfId="0" applyFont="1" applyBorder="1" applyAlignment="1">
      <alignment horizontal="justify" vertical="center" wrapText="1"/>
    </xf>
    <xf numFmtId="0" fontId="31" fillId="17" borderId="4" xfId="0" applyFont="1" applyFill="1" applyBorder="1" applyAlignment="1">
      <alignment horizontal="center" vertical="center" wrapText="1"/>
    </xf>
    <xf numFmtId="9" fontId="31" fillId="17" borderId="4" xfId="0" applyNumberFormat="1" applyFont="1" applyFill="1" applyBorder="1" applyAlignment="1">
      <alignment horizontal="center" vertical="center" wrapText="1"/>
    </xf>
    <xf numFmtId="0" fontId="31" fillId="17" borderId="4" xfId="0" applyFont="1" applyFill="1" applyBorder="1" applyAlignment="1">
      <alignment vertical="center" wrapText="1"/>
    </xf>
    <xf numFmtId="14" fontId="31" fillId="17" borderId="1" xfId="0" applyNumberFormat="1" applyFont="1" applyFill="1" applyBorder="1" applyAlignment="1">
      <alignment vertical="center" wrapText="1"/>
    </xf>
    <xf numFmtId="164" fontId="12" fillId="19" borderId="1" xfId="0" applyNumberFormat="1" applyFont="1" applyFill="1" applyBorder="1" applyAlignment="1">
      <alignment horizontal="center" vertical="center"/>
    </xf>
    <xf numFmtId="0" fontId="0" fillId="2" borderId="39" xfId="0" applyFill="1" applyBorder="1" applyAlignment="1">
      <alignment horizontal="center" vertical="center" wrapText="1"/>
    </xf>
    <xf numFmtId="0" fontId="0" fillId="2" borderId="1" xfId="0" applyFill="1" applyBorder="1" applyAlignment="1">
      <alignment horizontal="center" vertical="center" wrapText="1"/>
    </xf>
    <xf numFmtId="14" fontId="20" fillId="17" borderId="4" xfId="0" applyNumberFormat="1" applyFont="1" applyFill="1" applyBorder="1" applyAlignment="1">
      <alignment wrapText="1"/>
    </xf>
    <xf numFmtId="0" fontId="17" fillId="17" borderId="3" xfId="0" applyFont="1" applyFill="1" applyBorder="1" applyAlignment="1">
      <alignment wrapText="1"/>
    </xf>
    <xf numFmtId="0" fontId="20" fillId="17" borderId="3" xfId="0" applyFont="1" applyFill="1" applyBorder="1" applyAlignment="1">
      <alignment wrapText="1"/>
    </xf>
    <xf numFmtId="0" fontId="31" fillId="17" borderId="26" xfId="0" applyFont="1" applyFill="1" applyBorder="1" applyAlignment="1">
      <alignment horizontal="center" vertical="center" wrapText="1"/>
    </xf>
    <xf numFmtId="0" fontId="0" fillId="2" borderId="0" xfId="0" applyFill="1"/>
    <xf numFmtId="0" fontId="40" fillId="2" borderId="3" xfId="0" applyFont="1" applyFill="1" applyBorder="1" applyAlignment="1">
      <alignment vertical="center" wrapText="1"/>
    </xf>
    <xf numFmtId="0" fontId="31" fillId="2" borderId="11" xfId="0" applyFont="1" applyFill="1" applyBorder="1" applyAlignment="1">
      <alignment horizontal="center" vertical="center" wrapText="1"/>
    </xf>
    <xf numFmtId="0" fontId="39" fillId="2" borderId="11" xfId="0" applyFont="1" applyFill="1" applyBorder="1" applyAlignment="1">
      <alignment horizontal="center" vertical="center" wrapText="1"/>
    </xf>
    <xf numFmtId="0" fontId="20" fillId="2" borderId="4" xfId="0" applyFont="1" applyFill="1" applyBorder="1" applyAlignment="1">
      <alignment horizontal="justify" vertical="center" wrapText="1"/>
    </xf>
    <xf numFmtId="0" fontId="31" fillId="2" borderId="4" xfId="0" applyFont="1" applyFill="1" applyBorder="1" applyAlignment="1">
      <alignment horizontal="center" vertical="center"/>
    </xf>
    <xf numFmtId="0" fontId="31" fillId="2" borderId="4" xfId="0" applyFont="1" applyFill="1" applyBorder="1" applyAlignment="1">
      <alignment vertical="center" wrapText="1"/>
    </xf>
    <xf numFmtId="9" fontId="31" fillId="14" borderId="4" xfId="0" applyNumberFormat="1" applyFont="1" applyFill="1" applyBorder="1" applyAlignment="1">
      <alignment horizontal="center" vertical="center" wrapText="1"/>
    </xf>
    <xf numFmtId="0" fontId="31" fillId="14" borderId="4" xfId="0" applyFont="1" applyFill="1" applyBorder="1" applyAlignment="1">
      <alignment vertical="center" wrapText="1"/>
    </xf>
    <xf numFmtId="14" fontId="31" fillId="14" borderId="1" xfId="0" applyNumberFormat="1" applyFont="1" applyFill="1" applyBorder="1" applyAlignment="1">
      <alignment vertical="center" wrapText="1"/>
    </xf>
    <xf numFmtId="14" fontId="20" fillId="14" borderId="4" xfId="0" applyNumberFormat="1" applyFont="1" applyFill="1" applyBorder="1" applyAlignment="1">
      <alignment horizontal="center" vertical="center" wrapText="1"/>
    </xf>
    <xf numFmtId="0" fontId="40" fillId="0" borderId="3" xfId="0" applyFont="1" applyBorder="1" applyAlignment="1">
      <alignment vertical="center" wrapText="1"/>
    </xf>
    <xf numFmtId="0" fontId="12" fillId="0" borderId="26" xfId="0" applyFont="1" applyBorder="1" applyAlignment="1">
      <alignment horizontal="center" vertical="center"/>
    </xf>
    <xf numFmtId="0" fontId="31" fillId="0" borderId="26" xfId="0" applyFont="1" applyBorder="1" applyAlignment="1">
      <alignment horizontal="left" vertical="center" wrapText="1"/>
    </xf>
    <xf numFmtId="0" fontId="0" fillId="7" borderId="4" xfId="0" applyFill="1" applyBorder="1" applyAlignment="1">
      <alignment horizontal="center" vertical="center" wrapText="1"/>
    </xf>
    <xf numFmtId="0" fontId="40" fillId="17" borderId="3" xfId="0" applyFont="1" applyFill="1" applyBorder="1" applyAlignment="1">
      <alignment vertical="center" wrapText="1"/>
    </xf>
    <xf numFmtId="0" fontId="31" fillId="0" borderId="26" xfId="0" applyFont="1" applyBorder="1" applyAlignment="1">
      <alignment vertical="center" wrapText="1"/>
    </xf>
    <xf numFmtId="0" fontId="31" fillId="0" borderId="26" xfId="0" applyFont="1" applyBorder="1" applyAlignment="1">
      <alignment vertical="center"/>
    </xf>
    <xf numFmtId="0" fontId="31" fillId="0" borderId="26" xfId="0" applyFont="1" applyBorder="1" applyAlignment="1">
      <alignment horizontal="left" vertical="center"/>
    </xf>
    <xf numFmtId="0" fontId="36" fillId="0" borderId="3" xfId="0" applyFont="1" applyBorder="1" applyAlignment="1">
      <alignment vertical="center" wrapText="1"/>
    </xf>
    <xf numFmtId="0" fontId="41" fillId="0" borderId="26" xfId="0" applyFont="1" applyBorder="1" applyAlignment="1">
      <alignment horizontal="left" vertical="center" wrapText="1"/>
    </xf>
    <xf numFmtId="0" fontId="31" fillId="0" borderId="3" xfId="0" applyFont="1" applyBorder="1" applyAlignment="1">
      <alignment vertical="center" wrapText="1"/>
    </xf>
    <xf numFmtId="0" fontId="42" fillId="0" borderId="4" xfId="0" applyFont="1" applyBorder="1" applyAlignment="1">
      <alignment horizontal="center" vertical="center" wrapText="1"/>
    </xf>
    <xf numFmtId="0" fontId="42" fillId="0" borderId="11" xfId="0" applyFont="1" applyBorder="1" applyAlignment="1">
      <alignment horizontal="center" vertical="center" wrapText="1"/>
    </xf>
    <xf numFmtId="0" fontId="31" fillId="0" borderId="3" xfId="0" applyFont="1" applyBorder="1" applyAlignment="1">
      <alignment horizontal="justify" vertical="center" wrapText="1"/>
    </xf>
    <xf numFmtId="0" fontId="31" fillId="0" borderId="4" xfId="0" applyFont="1" applyBorder="1" applyAlignment="1">
      <alignment horizontal="center" vertical="center"/>
    </xf>
    <xf numFmtId="9" fontId="31" fillId="0" borderId="4" xfId="0" applyNumberFormat="1" applyFont="1" applyBorder="1" applyAlignment="1">
      <alignment horizontal="center" vertical="center"/>
    </xf>
    <xf numFmtId="0" fontId="42" fillId="0" borderId="26" xfId="0" applyFont="1" applyBorder="1" applyAlignment="1">
      <alignment horizontal="center" vertical="center" wrapText="1"/>
    </xf>
    <xf numFmtId="14" fontId="31" fillId="0" borderId="1" xfId="0" applyNumberFormat="1" applyFont="1" applyBorder="1" applyAlignment="1">
      <alignment vertical="center"/>
    </xf>
    <xf numFmtId="14" fontId="31" fillId="0" borderId="35" xfId="0" applyNumberFormat="1" applyFont="1" applyBorder="1" applyAlignment="1">
      <alignment vertical="center" wrapText="1"/>
    </xf>
    <xf numFmtId="14" fontId="31" fillId="0" borderId="2" xfId="0" applyNumberFormat="1" applyFont="1" applyBorder="1" applyAlignment="1">
      <alignment vertical="center" wrapText="1"/>
    </xf>
    <xf numFmtId="14" fontId="31" fillId="0" borderId="1" xfId="0" applyNumberFormat="1" applyFont="1" applyBorder="1" applyAlignment="1">
      <alignment vertical="center" wrapText="1"/>
    </xf>
    <xf numFmtId="0" fontId="31" fillId="0" borderId="26" xfId="0" applyFont="1" applyBorder="1" applyAlignment="1">
      <alignment horizontal="center" vertical="center" wrapText="1"/>
    </xf>
    <xf numFmtId="9" fontId="31" fillId="0" borderId="4" xfId="0" applyNumberFormat="1" applyFont="1" applyBorder="1" applyAlignment="1">
      <alignment horizontal="center" vertical="center" wrapText="1"/>
    </xf>
    <xf numFmtId="0" fontId="31" fillId="2" borderId="3" xfId="0" applyFont="1" applyFill="1" applyBorder="1" applyAlignment="1">
      <alignment vertical="center" wrapText="1"/>
    </xf>
    <xf numFmtId="0" fontId="31" fillId="2" borderId="26" xfId="0" applyFont="1" applyFill="1" applyBorder="1" applyAlignment="1">
      <alignment horizontal="center" vertical="center"/>
    </xf>
    <xf numFmtId="0" fontId="42" fillId="2" borderId="26" xfId="0" applyFont="1" applyFill="1" applyBorder="1" applyAlignment="1">
      <alignment horizontal="center" vertical="center" wrapText="1"/>
    </xf>
    <xf numFmtId="0" fontId="42" fillId="2" borderId="11" xfId="0" applyFont="1" applyFill="1" applyBorder="1" applyAlignment="1">
      <alignment horizontal="center" vertical="center" wrapText="1"/>
    </xf>
    <xf numFmtId="0" fontId="31" fillId="2" borderId="1" xfId="0" applyFont="1" applyFill="1" applyBorder="1" applyAlignment="1">
      <alignment vertical="center" wrapText="1"/>
    </xf>
    <xf numFmtId="0" fontId="31" fillId="2" borderId="11" xfId="0" applyFont="1" applyFill="1" applyBorder="1" applyAlignment="1">
      <alignment horizontal="justify" vertical="center" wrapText="1"/>
    </xf>
    <xf numFmtId="9" fontId="31" fillId="2" borderId="4" xfId="0" applyNumberFormat="1" applyFont="1" applyFill="1" applyBorder="1" applyAlignment="1">
      <alignment horizontal="center" vertical="center"/>
    </xf>
    <xf numFmtId="14" fontId="31" fillId="2" borderId="35" xfId="0" applyNumberFormat="1" applyFont="1" applyFill="1" applyBorder="1" applyAlignment="1">
      <alignment vertical="center" wrapText="1"/>
    </xf>
    <xf numFmtId="14" fontId="31" fillId="2" borderId="35" xfId="0" applyNumberFormat="1" applyFont="1" applyFill="1" applyBorder="1" applyAlignment="1">
      <alignment vertical="center"/>
    </xf>
    <xf numFmtId="14" fontId="31" fillId="2" borderId="2" xfId="0" applyNumberFormat="1" applyFont="1" applyFill="1" applyBorder="1" applyAlignment="1">
      <alignment vertical="center"/>
    </xf>
    <xf numFmtId="0" fontId="31" fillId="0" borderId="2" xfId="0" applyFont="1" applyBorder="1" applyAlignment="1">
      <alignment vertical="center" wrapText="1"/>
    </xf>
    <xf numFmtId="0" fontId="44" fillId="2" borderId="4" xfId="0" applyFont="1" applyFill="1" applyBorder="1" applyAlignment="1">
      <alignment horizontal="center" vertical="center" wrapText="1"/>
    </xf>
    <xf numFmtId="0" fontId="44" fillId="2" borderId="4" xfId="0" applyFont="1" applyFill="1" applyBorder="1" applyAlignment="1">
      <alignment vertical="center" wrapText="1"/>
    </xf>
    <xf numFmtId="0" fontId="44" fillId="2" borderId="4" xfId="0" applyFont="1" applyFill="1" applyBorder="1" applyAlignment="1">
      <alignment horizontal="center" vertical="center"/>
    </xf>
    <xf numFmtId="0" fontId="44" fillId="2" borderId="4" xfId="0" applyFont="1" applyFill="1" applyBorder="1" applyAlignment="1">
      <alignment horizontal="justify" vertical="center" wrapText="1"/>
    </xf>
    <xf numFmtId="9" fontId="44" fillId="2" borderId="4" xfId="0" applyNumberFormat="1" applyFont="1" applyFill="1" applyBorder="1" applyAlignment="1">
      <alignment horizontal="center" vertical="center"/>
    </xf>
    <xf numFmtId="14" fontId="44" fillId="2" borderId="4" xfId="0" applyNumberFormat="1" applyFont="1" applyFill="1" applyBorder="1" applyAlignment="1">
      <alignment vertical="center" wrapText="1"/>
    </xf>
    <xf numFmtId="14" fontId="44" fillId="2" borderId="4" xfId="0" applyNumberFormat="1" applyFont="1" applyFill="1" applyBorder="1" applyAlignment="1">
      <alignment vertical="center"/>
    </xf>
    <xf numFmtId="0" fontId="44" fillId="2" borderId="4" xfId="0" applyFont="1" applyFill="1" applyBorder="1" applyAlignment="1">
      <alignment horizontal="justify" vertical="center"/>
    </xf>
    <xf numFmtId="1" fontId="44" fillId="2" borderId="4" xfId="0" applyNumberFormat="1" applyFont="1" applyFill="1" applyBorder="1" applyAlignment="1">
      <alignment horizontal="center" vertical="center" wrapText="1"/>
    </xf>
    <xf numFmtId="0" fontId="44" fillId="0" borderId="4" xfId="0" applyFont="1" applyBorder="1" applyAlignment="1">
      <alignment vertical="center" wrapText="1"/>
    </xf>
    <xf numFmtId="0" fontId="44" fillId="0" borderId="4" xfId="0" applyFont="1" applyBorder="1" applyAlignment="1">
      <alignment horizontal="center" vertical="center"/>
    </xf>
    <xf numFmtId="0" fontId="44" fillId="0" borderId="4" xfId="0" applyFont="1" applyBorder="1" applyAlignment="1">
      <alignment horizontal="center" vertical="center" wrapText="1"/>
    </xf>
    <xf numFmtId="0" fontId="44" fillId="0" borderId="4" xfId="0" applyFont="1" applyBorder="1" applyAlignment="1">
      <alignment horizontal="justify" vertical="center" wrapText="1"/>
    </xf>
    <xf numFmtId="0" fontId="44" fillId="0" borderId="4" xfId="0" applyFont="1" applyBorder="1" applyAlignment="1">
      <alignment vertical="center"/>
    </xf>
    <xf numFmtId="14" fontId="44" fillId="17" borderId="4" xfId="0" applyNumberFormat="1" applyFont="1" applyFill="1" applyBorder="1" applyAlignment="1">
      <alignment vertical="center"/>
    </xf>
    <xf numFmtId="0" fontId="45" fillId="2" borderId="4" xfId="0" applyFont="1" applyFill="1" applyBorder="1" applyAlignment="1">
      <alignment horizontal="center" vertical="center"/>
    </xf>
    <xf numFmtId="14" fontId="44" fillId="0" borderId="4" xfId="0" applyNumberFormat="1" applyFont="1" applyBorder="1" applyAlignment="1">
      <alignment vertical="center"/>
    </xf>
    <xf numFmtId="9" fontId="44" fillId="0" borderId="4" xfId="0" applyNumberFormat="1" applyFont="1" applyBorder="1" applyAlignment="1">
      <alignment vertical="center"/>
    </xf>
    <xf numFmtId="0" fontId="44" fillId="14" borderId="4" xfId="0" applyFont="1" applyFill="1" applyBorder="1" applyAlignment="1">
      <alignment horizontal="center" vertical="center" wrapText="1"/>
    </xf>
    <xf numFmtId="0" fontId="44" fillId="14" borderId="26" xfId="0" applyFont="1" applyFill="1" applyBorder="1" applyAlignment="1">
      <alignment horizontal="center" vertical="center" wrapText="1"/>
    </xf>
    <xf numFmtId="0" fontId="44" fillId="14" borderId="4" xfId="0" applyFont="1" applyFill="1" applyBorder="1" applyAlignment="1">
      <alignment vertical="center" wrapText="1"/>
    </xf>
    <xf numFmtId="0" fontId="44" fillId="17" borderId="4" xfId="0" applyFont="1" applyFill="1" applyBorder="1" applyAlignment="1">
      <alignment vertical="center" wrapText="1"/>
    </xf>
    <xf numFmtId="0" fontId="44" fillId="17" borderId="4" xfId="0" applyFont="1" applyFill="1" applyBorder="1" applyAlignment="1">
      <alignment horizontal="center" vertical="center" wrapText="1"/>
    </xf>
    <xf numFmtId="0" fontId="44" fillId="17" borderId="4" xfId="0" applyFont="1" applyFill="1" applyBorder="1" applyAlignment="1">
      <alignment vertical="center"/>
    </xf>
    <xf numFmtId="9" fontId="44" fillId="17" borderId="4" xfId="0" applyNumberFormat="1" applyFont="1" applyFill="1" applyBorder="1" applyAlignment="1">
      <alignment vertical="center"/>
    </xf>
    <xf numFmtId="0" fontId="31" fillId="0" borderId="3" xfId="0" applyFont="1" applyBorder="1" applyAlignment="1">
      <alignment horizontal="center" vertical="center"/>
    </xf>
    <xf numFmtId="0" fontId="44" fillId="14" borderId="4" xfId="0" applyFont="1" applyFill="1" applyBorder="1" applyAlignment="1">
      <alignment vertical="center"/>
    </xf>
    <xf numFmtId="14" fontId="44" fillId="14" borderId="4" xfId="0" applyNumberFormat="1" applyFont="1" applyFill="1" applyBorder="1" applyAlignment="1">
      <alignment vertical="center"/>
    </xf>
    <xf numFmtId="0" fontId="31" fillId="0" borderId="4" xfId="0" applyFont="1" applyBorder="1" applyAlignment="1">
      <alignment horizontal="center" vertical="center" wrapText="1"/>
    </xf>
    <xf numFmtId="9" fontId="44" fillId="0" borderId="4" xfId="0" applyNumberFormat="1" applyFont="1" applyBorder="1" applyAlignment="1">
      <alignment vertical="center" wrapText="1"/>
    </xf>
    <xf numFmtId="14" fontId="44" fillId="0" borderId="4" xfId="0" applyNumberFormat="1" applyFont="1" applyBorder="1" applyAlignment="1">
      <alignment vertical="center" wrapText="1"/>
    </xf>
    <xf numFmtId="9" fontId="44" fillId="0" borderId="4" xfId="0" applyNumberFormat="1" applyFont="1" applyBorder="1" applyAlignment="1">
      <alignment horizontal="center" vertical="center" wrapText="1"/>
    </xf>
    <xf numFmtId="14" fontId="44" fillId="0" borderId="4" xfId="0" applyNumberFormat="1" applyFont="1" applyBorder="1" applyAlignment="1">
      <alignment horizontal="center" vertical="center" wrapText="1"/>
    </xf>
    <xf numFmtId="0" fontId="44" fillId="7" borderId="4" xfId="0" applyFont="1" applyFill="1" applyBorder="1" applyAlignment="1">
      <alignment horizontal="center" vertical="center" wrapText="1"/>
    </xf>
    <xf numFmtId="0" fontId="44" fillId="2" borderId="17" xfId="0" applyFont="1" applyFill="1" applyBorder="1" applyAlignment="1">
      <alignment horizontal="center" vertical="center" wrapText="1"/>
    </xf>
    <xf numFmtId="0" fontId="44" fillId="7" borderId="17" xfId="0" applyFont="1" applyFill="1" applyBorder="1" applyAlignment="1">
      <alignment horizontal="center" vertical="center" wrapText="1"/>
    </xf>
    <xf numFmtId="0" fontId="31" fillId="7" borderId="17" xfId="0" applyFont="1" applyFill="1" applyBorder="1" applyAlignment="1">
      <alignment horizontal="center" vertical="center" wrapText="1"/>
    </xf>
    <xf numFmtId="9" fontId="44" fillId="7" borderId="17" xfId="0" applyNumberFormat="1" applyFont="1" applyFill="1" applyBorder="1" applyAlignment="1">
      <alignment horizontal="center" vertical="center" wrapText="1"/>
    </xf>
    <xf numFmtId="14" fontId="44" fillId="7" borderId="17" xfId="0" applyNumberFormat="1" applyFont="1" applyFill="1" applyBorder="1" applyAlignment="1">
      <alignment horizontal="center" vertical="center" wrapText="1"/>
    </xf>
    <xf numFmtId="0" fontId="45" fillId="7" borderId="4" xfId="0" applyFont="1" applyFill="1" applyBorder="1" applyAlignment="1">
      <alignment horizontal="center" vertical="center"/>
    </xf>
    <xf numFmtId="14" fontId="20" fillId="28" borderId="4" xfId="0" applyNumberFormat="1" applyFont="1" applyFill="1" applyBorder="1" applyAlignment="1">
      <alignment horizontal="center" vertical="center" wrapText="1"/>
    </xf>
    <xf numFmtId="0" fontId="0" fillId="7" borderId="4" xfId="0" applyFill="1" applyBorder="1" applyAlignment="1">
      <alignment horizontal="center" vertical="center"/>
    </xf>
    <xf numFmtId="9" fontId="0" fillId="7" borderId="4" xfId="0" applyNumberFormat="1" applyFill="1" applyBorder="1" applyAlignment="1">
      <alignment horizontal="center" vertical="center"/>
    </xf>
    <xf numFmtId="0" fontId="0" fillId="7" borderId="39" xfId="0" applyFill="1" applyBorder="1" applyAlignment="1">
      <alignment horizontal="center" vertical="center" wrapText="1"/>
    </xf>
    <xf numFmtId="0" fontId="0" fillId="7" borderId="1" xfId="0" applyFill="1" applyBorder="1" applyAlignment="1">
      <alignment horizontal="center" vertical="center" wrapText="1"/>
    </xf>
    <xf numFmtId="0" fontId="10" fillId="7" borderId="4" xfId="0" applyFont="1" applyFill="1" applyBorder="1" applyAlignment="1">
      <alignment horizontal="center" vertical="center" wrapText="1"/>
    </xf>
    <xf numFmtId="0" fontId="0" fillId="7" borderId="0" xfId="0" applyFill="1" applyProtection="1">
      <protection locked="0"/>
    </xf>
    <xf numFmtId="0" fontId="12" fillId="2" borderId="1" xfId="0" applyFont="1" applyFill="1" applyBorder="1" applyAlignment="1">
      <alignment horizontal="center" vertical="center"/>
    </xf>
    <xf numFmtId="0" fontId="46" fillId="14" borderId="4" xfId="0" applyFont="1" applyFill="1" applyBorder="1" applyAlignment="1">
      <alignment horizontal="center" vertical="center"/>
    </xf>
    <xf numFmtId="0" fontId="47" fillId="30" borderId="7" xfId="0" applyFont="1" applyFill="1" applyBorder="1" applyAlignment="1">
      <alignment vertical="center" wrapText="1"/>
    </xf>
    <xf numFmtId="0" fontId="46" fillId="17" borderId="4" xfId="0" applyFont="1" applyFill="1" applyBorder="1" applyAlignment="1">
      <alignment vertical="center" wrapText="1"/>
    </xf>
    <xf numFmtId="0" fontId="46" fillId="17" borderId="4" xfId="0" applyFont="1" applyFill="1" applyBorder="1" applyAlignment="1">
      <alignment vertical="center"/>
    </xf>
    <xf numFmtId="0" fontId="46" fillId="17" borderId="4" xfId="0" applyFont="1" applyFill="1" applyBorder="1" applyAlignment="1">
      <alignment horizontal="center" vertical="center" wrapText="1"/>
    </xf>
    <xf numFmtId="9" fontId="46" fillId="0" borderId="4" xfId="0" applyNumberFormat="1" applyFont="1" applyBorder="1" applyAlignment="1">
      <alignment horizontal="center" vertical="center"/>
    </xf>
    <xf numFmtId="0" fontId="45" fillId="2" borderId="3" xfId="0" applyFont="1" applyFill="1" applyBorder="1" applyAlignment="1">
      <alignment horizontal="center" vertical="center"/>
    </xf>
    <xf numFmtId="0" fontId="46" fillId="0" borderId="4" xfId="0" applyFont="1" applyBorder="1" applyAlignment="1">
      <alignment vertical="center" wrapText="1"/>
    </xf>
    <xf numFmtId="9" fontId="46" fillId="17" borderId="4" xfId="0" applyNumberFormat="1" applyFont="1" applyFill="1" applyBorder="1" applyAlignment="1">
      <alignment horizontal="center" vertical="center"/>
    </xf>
    <xf numFmtId="0" fontId="46" fillId="14" borderId="4" xfId="0" applyFont="1" applyFill="1" applyBorder="1" applyAlignment="1">
      <alignment horizontal="center" vertical="center" wrapText="1"/>
    </xf>
    <xf numFmtId="0" fontId="46" fillId="28" borderId="4" xfId="0" applyFont="1" applyFill="1" applyBorder="1" applyAlignment="1">
      <alignment vertical="center" wrapText="1"/>
    </xf>
    <xf numFmtId="164" fontId="46" fillId="17" borderId="1" xfId="0" applyNumberFormat="1" applyFont="1" applyFill="1" applyBorder="1" applyAlignment="1">
      <alignment horizontal="center" vertical="center"/>
    </xf>
    <xf numFmtId="164" fontId="46" fillId="14" borderId="4" xfId="0" applyNumberFormat="1" applyFont="1" applyFill="1" applyBorder="1" applyAlignment="1">
      <alignment horizontal="center" vertical="center" wrapText="1"/>
    </xf>
    <xf numFmtId="0" fontId="46" fillId="7" borderId="4" xfId="0" applyFont="1" applyFill="1" applyBorder="1" applyAlignment="1">
      <alignment vertical="center" wrapText="1"/>
    </xf>
    <xf numFmtId="9" fontId="46" fillId="17" borderId="4" xfId="0" applyNumberFormat="1" applyFont="1" applyFill="1" applyBorder="1" applyAlignment="1">
      <alignment horizontal="center" vertical="center" wrapText="1"/>
    </xf>
    <xf numFmtId="164" fontId="46" fillId="14" borderId="4" xfId="0" applyNumberFormat="1" applyFont="1" applyFill="1" applyBorder="1" applyAlignment="1">
      <alignment horizontal="center" vertical="center"/>
    </xf>
    <xf numFmtId="1" fontId="46" fillId="17" borderId="4" xfId="0" applyNumberFormat="1" applyFont="1" applyFill="1" applyBorder="1" applyAlignment="1">
      <alignment horizontal="center" vertical="center"/>
    </xf>
    <xf numFmtId="0" fontId="46" fillId="0" borderId="4" xfId="0" applyFont="1" applyBorder="1" applyAlignment="1">
      <alignment horizontal="center" vertical="center" wrapText="1"/>
    </xf>
    <xf numFmtId="164" fontId="48" fillId="14" borderId="4" xfId="0" applyNumberFormat="1" applyFont="1" applyFill="1" applyBorder="1" applyAlignment="1">
      <alignment horizontal="center" vertical="center"/>
    </xf>
    <xf numFmtId="0" fontId="44" fillId="14" borderId="3" xfId="0" applyFont="1" applyFill="1" applyBorder="1" applyAlignment="1">
      <alignment horizontal="justify" vertical="center" wrapText="1"/>
    </xf>
    <xf numFmtId="0" fontId="48" fillId="14" borderId="4" xfId="0" applyFont="1" applyFill="1" applyBorder="1" applyAlignment="1">
      <alignment vertical="center" wrapText="1"/>
    </xf>
    <xf numFmtId="0" fontId="48" fillId="2" borderId="4" xfId="0" applyFont="1" applyFill="1" applyBorder="1" applyAlignment="1">
      <alignment horizontal="center" vertical="center" wrapText="1"/>
    </xf>
    <xf numFmtId="1" fontId="48" fillId="14" borderId="4" xfId="0" applyNumberFormat="1" applyFont="1" applyFill="1" applyBorder="1" applyAlignment="1">
      <alignment horizontal="center" vertical="center"/>
    </xf>
    <xf numFmtId="0" fontId="44" fillId="14" borderId="11" xfId="0" applyFont="1" applyFill="1" applyBorder="1" applyAlignment="1">
      <alignment horizontal="justify" vertical="center" wrapText="1"/>
    </xf>
    <xf numFmtId="0" fontId="44" fillId="14" borderId="26" xfId="0" applyFont="1" applyFill="1" applyBorder="1" applyAlignment="1">
      <alignment vertical="center" wrapText="1"/>
    </xf>
    <xf numFmtId="0" fontId="44" fillId="2" borderId="1" xfId="0" applyFont="1" applyFill="1" applyBorder="1" applyAlignment="1">
      <alignment vertical="center" wrapText="1"/>
    </xf>
    <xf numFmtId="0" fontId="44" fillId="2" borderId="11" xfId="0" applyFont="1" applyFill="1" applyBorder="1" applyAlignment="1">
      <alignment horizontal="justify" vertical="center" wrapText="1"/>
    </xf>
    <xf numFmtId="0" fontId="44" fillId="2" borderId="3" xfId="0" applyFont="1" applyFill="1" applyBorder="1" applyAlignment="1">
      <alignment horizontal="center" vertical="center" wrapText="1"/>
    </xf>
    <xf numFmtId="9" fontId="44" fillId="2" borderId="1" xfId="0" applyNumberFormat="1" applyFont="1" applyFill="1" applyBorder="1" applyAlignment="1">
      <alignment horizontal="center" vertical="center"/>
    </xf>
    <xf numFmtId="0" fontId="44" fillId="2" borderId="1" xfId="0" applyFont="1" applyFill="1" applyBorder="1" applyAlignment="1">
      <alignment horizontal="center" vertical="center" wrapText="1"/>
    </xf>
    <xf numFmtId="0" fontId="44" fillId="2" borderId="26" xfId="0" applyFont="1" applyFill="1" applyBorder="1" applyAlignment="1">
      <alignment horizontal="center" vertical="center"/>
    </xf>
    <xf numFmtId="0" fontId="44" fillId="2" borderId="11" xfId="0" applyFont="1" applyFill="1" applyBorder="1" applyAlignment="1">
      <alignment horizontal="center" vertical="center" wrapText="1"/>
    </xf>
    <xf numFmtId="0" fontId="31" fillId="2" borderId="4" xfId="3" applyFont="1" applyFill="1" applyBorder="1" applyAlignment="1">
      <alignment horizontal="center" vertical="center"/>
    </xf>
    <xf numFmtId="0" fontId="31" fillId="17" borderId="1" xfId="0" applyFont="1" applyFill="1" applyBorder="1" applyAlignment="1">
      <alignment vertical="center" wrapText="1"/>
    </xf>
    <xf numFmtId="0" fontId="31" fillId="17" borderId="3" xfId="0" applyFont="1" applyFill="1" applyBorder="1" applyAlignment="1">
      <alignment horizontal="justify" vertical="center" wrapText="1"/>
    </xf>
    <xf numFmtId="0" fontId="31" fillId="17" borderId="4" xfId="0" applyFont="1" applyFill="1" applyBorder="1" applyAlignment="1">
      <alignment horizontal="center" vertical="center"/>
    </xf>
    <xf numFmtId="0" fontId="31" fillId="17" borderId="3" xfId="0" applyFont="1" applyFill="1" applyBorder="1" applyAlignment="1">
      <alignment horizontal="center" vertical="center" wrapText="1"/>
    </xf>
    <xf numFmtId="9" fontId="31" fillId="17" borderId="4" xfId="0" applyNumberFormat="1" applyFont="1" applyFill="1" applyBorder="1" applyAlignment="1">
      <alignment horizontal="center" vertical="center"/>
    </xf>
    <xf numFmtId="14" fontId="31" fillId="2" borderId="4" xfId="3" applyNumberFormat="1" applyFont="1" applyFill="1" applyBorder="1" applyAlignment="1">
      <alignment vertical="center"/>
    </xf>
    <xf numFmtId="0" fontId="31" fillId="17" borderId="11" xfId="0" applyFont="1" applyFill="1" applyBorder="1" applyAlignment="1">
      <alignment horizontal="justify" vertical="center" wrapText="1"/>
    </xf>
    <xf numFmtId="0" fontId="31" fillId="17" borderId="11" xfId="0" applyFont="1" applyFill="1" applyBorder="1" applyAlignment="1">
      <alignment horizontal="center" vertical="center" wrapText="1"/>
    </xf>
    <xf numFmtId="0" fontId="0" fillId="0" borderId="0" xfId="0" applyNumberFormat="1"/>
    <xf numFmtId="0" fontId="0" fillId="0" borderId="0" xfId="0" pivotButton="1"/>
    <xf numFmtId="0" fontId="0" fillId="0" borderId="0" xfId="0" applyAlignment="1">
      <alignment horizontal="left"/>
    </xf>
    <xf numFmtId="9" fontId="0" fillId="0" borderId="0" xfId="1" applyFont="1"/>
    <xf numFmtId="0" fontId="4" fillId="0" borderId="0" xfId="0" applyFont="1" applyAlignment="1" applyProtection="1">
      <alignment horizontal="center"/>
      <protection locked="0"/>
    </xf>
    <xf numFmtId="0" fontId="5" fillId="2" borderId="1"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14" fontId="5" fillId="2" borderId="2" xfId="0" applyNumberFormat="1" applyFont="1" applyFill="1" applyBorder="1" applyAlignment="1" applyProtection="1">
      <alignment horizontal="center" vertical="center" wrapText="1"/>
      <protection locked="0"/>
    </xf>
    <xf numFmtId="14" fontId="5" fillId="2" borderId="3" xfId="0" applyNumberFormat="1" applyFont="1" applyFill="1" applyBorder="1" applyAlignment="1" applyProtection="1">
      <alignment horizontal="center" vertical="center" wrapText="1"/>
      <protection locked="0"/>
    </xf>
    <xf numFmtId="14" fontId="0" fillId="2" borderId="4" xfId="0" applyNumberFormat="1"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1" fontId="5" fillId="0" borderId="4" xfId="0" applyNumberFormat="1" applyFont="1" applyBorder="1" applyAlignment="1" applyProtection="1">
      <alignment horizontal="center" vertical="center" wrapText="1"/>
      <protection locked="0"/>
    </xf>
    <xf numFmtId="0" fontId="50" fillId="31" borderId="4" xfId="0" applyFont="1" applyFill="1" applyBorder="1" applyAlignment="1">
      <alignment horizontal="center"/>
    </xf>
    <xf numFmtId="0" fontId="0" fillId="0" borderId="4" xfId="0" applyBorder="1" applyAlignment="1">
      <alignment horizontal="left"/>
    </xf>
    <xf numFmtId="0" fontId="0" fillId="0" borderId="4" xfId="0" applyNumberFormat="1" applyBorder="1" applyAlignment="1">
      <alignment horizontal="center"/>
    </xf>
    <xf numFmtId="0" fontId="50" fillId="31" borderId="4" xfId="0" applyNumberFormat="1" applyFont="1" applyFill="1" applyBorder="1" applyAlignment="1">
      <alignment horizontal="center"/>
    </xf>
    <xf numFmtId="9" fontId="50" fillId="31" borderId="4" xfId="1" applyFont="1" applyFill="1" applyBorder="1" applyAlignment="1">
      <alignment horizontal="center"/>
    </xf>
    <xf numFmtId="9" fontId="50" fillId="31" borderId="4" xfId="0" applyNumberFormat="1" applyFont="1" applyFill="1" applyBorder="1" applyAlignment="1">
      <alignment horizontal="center"/>
    </xf>
  </cellXfs>
  <cellStyles count="4">
    <cellStyle name="Hipervínculo" xfId="2" builtinId="8"/>
    <cellStyle name="Normal" xfId="0" builtinId="0"/>
    <cellStyle name="Normal 2" xfId="3" xr:uid="{C9C2DA8B-4577-4D2F-9A50-5161FB01EFA7}"/>
    <cellStyle name="Porcentaje" xfId="1" builtinId="5"/>
  </cellStyles>
  <dxfs count="451">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ill>
        <patternFill>
          <bgColor rgb="FFC00000"/>
        </patternFill>
      </fill>
    </dxf>
    <dxf>
      <fill>
        <patternFill>
          <bgColor theme="5" tint="-0.24994659260841701"/>
        </patternFill>
      </fill>
    </dxf>
    <dxf>
      <fill>
        <patternFill>
          <bgColor rgb="FF00B05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9" tint="-0.24994659260841701"/>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[tablero de control tabla dinamica.xlsx]GRAFICA X ESTADO!TablaDinámica7</c:name>
    <c:fmtId val="1"/>
  </c:pivotSource>
  <c:chart>
    <c:autoTitleDeleted val="0"/>
    <c:pivotFmts>
      <c:pivotFmt>
        <c:idx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1"/>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dLbl>
          <c:idx val="0"/>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2"/>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dLbl>
          <c:idx val="0"/>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3"/>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
        <c:dLbl>
          <c:idx val="0"/>
          <c:tx>
            <c:rich>
              <a:bodyPr/>
              <a:lstStyle/>
              <a:p>
                <a:fld id="{CA140B20-C849-4D31-9ACE-737BA6671545}" type="VALUE">
                  <a:rPr lang="en-US"/>
                  <a:pPr/>
                  <a:t>[VALOR]</a:t>
                </a:fld>
                <a:r>
                  <a:rPr lang="en-US"/>
                  <a:t> ;  51%</a:t>
                </a: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Lst>
        </c:dLbl>
      </c:pivotFmt>
      <c:pivotFmt>
        <c:idx val="5"/>
        <c:dLbl>
          <c:idx val="0"/>
          <c:tx>
            <c:rich>
              <a:bodyPr/>
              <a:lstStyle/>
              <a:p>
                <a:fld id="{B6B83CA8-48FC-4484-8462-1F911924AE00}" type="VALUE">
                  <a:rPr lang="en-US"/>
                  <a:pPr/>
                  <a:t>[VALOR]</a:t>
                </a:fld>
                <a:r>
                  <a:rPr lang="en-US"/>
                  <a:t> ; 30%</a:t>
                </a: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Lst>
        </c:dLbl>
      </c:pivotFmt>
      <c:pivotFmt>
        <c:idx val="6"/>
        <c:dLbl>
          <c:idx val="0"/>
          <c:tx>
            <c:rich>
              <a:bodyPr/>
              <a:lstStyle/>
              <a:p>
                <a:fld id="{A86C9E7C-EBB0-4478-AD99-59FE13ECBE13}" type="VALUE">
                  <a:rPr lang="en-US"/>
                  <a:pPr/>
                  <a:t>[VALOR]</a:t>
                </a:fld>
                <a:r>
                  <a:rPr lang="en-US"/>
                  <a:t> ; 19%</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7"/>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9"/>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1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dLbl>
          <c:idx val="0"/>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fld id="{4DFB4774-0340-40E0-813A-649F5652666A}" type="VALUE">
                  <a:rPr lang="en-US"/>
                  <a:pPr>
                    <a:defRPr sz="900" b="0" i="0" u="none" strike="noStrike" kern="1200" baseline="0">
                      <a:solidFill>
                        <a:schemeClr val="tx1">
                          <a:lumMod val="50000"/>
                          <a:lumOff val="50000"/>
                        </a:schemeClr>
                      </a:solidFill>
                      <a:latin typeface="+mn-lt"/>
                      <a:ea typeface="+mn-ea"/>
                      <a:cs typeface="+mn-cs"/>
                    </a:defRPr>
                  </a:pPr>
                  <a:t>[VALOR]</a:t>
                </a:fld>
                <a:r>
                  <a:rPr lang="en-US"/>
                  <a:t> ; </a:t>
                </a:r>
                <a:r>
                  <a:rPr lang="en-US" b="1"/>
                  <a:t>51%</a:t>
                </a:r>
              </a:p>
            </c:rich>
          </c:tx>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Lst>
        </c:dLbl>
      </c:pivotFmt>
      <c:pivotFmt>
        <c:idx val="12"/>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dLbl>
          <c:idx val="0"/>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fld id="{CE7BBD0B-5433-4616-AB1D-4422DB06B5F6}" type="VALUE">
                  <a:rPr lang="en-US"/>
                  <a:pPr>
                    <a:defRPr sz="900" b="0" i="0" u="none" strike="noStrike" kern="1200" baseline="0">
                      <a:solidFill>
                        <a:schemeClr val="tx1">
                          <a:lumMod val="50000"/>
                          <a:lumOff val="50000"/>
                        </a:schemeClr>
                      </a:solidFill>
                      <a:latin typeface="+mn-lt"/>
                      <a:ea typeface="+mn-ea"/>
                      <a:cs typeface="+mn-cs"/>
                    </a:defRPr>
                  </a:pPr>
                  <a:t>[VALOR]</a:t>
                </a:fld>
                <a:r>
                  <a:rPr lang="en-US"/>
                  <a:t> ; 30%</a:t>
                </a:r>
              </a:p>
            </c:rich>
          </c:tx>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Lst>
        </c:dLbl>
      </c:pivotFmt>
      <c:pivotFmt>
        <c:idx val="13"/>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dLbl>
          <c:idx val="0"/>
          <c:tx>
            <c:rich>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fld id="{94222FF4-E4F8-4075-8DE1-E1F1087B55FF}" type="VALUE">
                  <a:rPr lang="en-US"/>
                  <a:pPr>
                    <a:defRPr sz="900" b="0" i="0" u="none" strike="noStrike" kern="1200" baseline="0">
                      <a:solidFill>
                        <a:sysClr val="windowText" lastClr="000000"/>
                      </a:solidFill>
                      <a:latin typeface="+mn-lt"/>
                      <a:ea typeface="+mn-ea"/>
                      <a:cs typeface="+mn-cs"/>
                    </a:defRPr>
                  </a:pPr>
                  <a:t>[VALOR]</a:t>
                </a:fld>
                <a:r>
                  <a:rPr lang="en-US"/>
                  <a:t> ; 19%</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14"/>
        <c:spPr>
          <a:solidFill>
            <a:schemeClr val="accent4">
              <a:lumMod val="40000"/>
              <a:lumOff val="60000"/>
            </a:schemeClr>
          </a:solidFill>
          <a:ln w="9525" cap="flat" cmpd="sng" algn="ctr">
            <a:no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dLbl>
          <c:idx val="0"/>
          <c:layout>
            <c:manualLayout>
              <c:x val="2.1782589676289953E-3"/>
              <c:y val="0"/>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fld id="{94222FF4-E4F8-4075-8DE1-E1F1087B55FF}" type="VALUE">
                  <a:rPr lang="en-US"/>
                  <a:pPr>
                    <a:defRPr sz="900" b="0" i="0" u="none" strike="noStrike" kern="1200" baseline="0">
                      <a:solidFill>
                        <a:schemeClr val="tx1">
                          <a:lumMod val="50000"/>
                          <a:lumOff val="50000"/>
                        </a:schemeClr>
                      </a:solidFill>
                      <a:latin typeface="+mn-lt"/>
                      <a:ea typeface="+mn-ea"/>
                      <a:cs typeface="+mn-cs"/>
                    </a:defRPr>
                  </a:pPr>
                  <a:t>[VALOR]</a:t>
                </a:fld>
                <a:r>
                  <a:rPr lang="en-US"/>
                  <a:t> ; 24%</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16"/>
        <c:spPr>
          <a:solidFill>
            <a:schemeClr val="accent6">
              <a:lumMod val="60000"/>
              <a:lumOff val="40000"/>
            </a:schemeClr>
          </a:solidFill>
          <a:ln w="9525" cap="flat" cmpd="sng" algn="ctr">
            <a:no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17"/>
        <c:dLbl>
          <c:idx val="0"/>
          <c:layout>
            <c:manualLayout>
              <c:x val="-4.9234470691162588E-3"/>
              <c:y val="0"/>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fld id="{CE7BBD0B-5433-4616-AB1D-4422DB06B5F6}" type="VALUE">
                  <a:rPr lang="en-US"/>
                  <a:pPr>
                    <a:defRPr sz="900" b="0" i="0" u="none" strike="noStrike" kern="1200" baseline="0">
                      <a:solidFill>
                        <a:schemeClr val="tx1">
                          <a:lumMod val="50000"/>
                          <a:lumOff val="50000"/>
                        </a:schemeClr>
                      </a:solidFill>
                      <a:latin typeface="+mn-lt"/>
                      <a:ea typeface="+mn-ea"/>
                      <a:cs typeface="+mn-cs"/>
                    </a:defRPr>
                  </a:pPr>
                  <a:t>[VALOR]</a:t>
                </a:fld>
                <a:r>
                  <a:rPr lang="en-US"/>
                  <a:t> ; 72%</a:t>
                </a:r>
              </a:p>
            </c:rich>
          </c:tx>
          <c:spPr>
            <a:noFill/>
            <a:ln>
              <a:noFill/>
            </a:ln>
            <a:effectLst/>
          </c:spPr>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Lst>
        </c:dLbl>
      </c:pivotFmt>
      <c:pivotFmt>
        <c:idx val="18"/>
        <c:spPr>
          <a:solidFill>
            <a:srgbClr val="FF7979"/>
          </a:solidFill>
          <a:ln w="9525" cap="flat" cmpd="sng" algn="ctr">
            <a:solidFill>
              <a:schemeClr val="accent3">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19"/>
        <c:dLbl>
          <c:idx val="0"/>
          <c:layout>
            <c:manualLayout>
              <c:x val="-4.3381452318460197E-3"/>
              <c:y val="0"/>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fld id="{4DFB4774-0340-40E0-813A-649F5652666A}" type="VALUE">
                  <a:rPr lang="en-US"/>
                  <a:pPr>
                    <a:defRPr sz="900" b="0" i="0" u="none" strike="noStrike" kern="1200" baseline="0">
                      <a:solidFill>
                        <a:schemeClr val="tx1">
                          <a:lumMod val="50000"/>
                          <a:lumOff val="50000"/>
                        </a:schemeClr>
                      </a:solidFill>
                      <a:latin typeface="+mn-lt"/>
                      <a:ea typeface="+mn-ea"/>
                      <a:cs typeface="+mn-cs"/>
                    </a:defRPr>
                  </a:pPr>
                  <a:t>[VALOR]</a:t>
                </a:fld>
                <a:r>
                  <a:rPr lang="en-US"/>
                  <a:t> ; </a:t>
                </a:r>
                <a:r>
                  <a:rPr lang="en-US" b="1"/>
                  <a:t>4%</a:t>
                </a:r>
              </a:p>
            </c:rich>
          </c:tx>
          <c:spPr>
            <a:noFill/>
            <a:ln>
              <a:noFill/>
            </a:ln>
            <a:effectLst/>
          </c:spPr>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Lst>
        </c:dLbl>
      </c:pivotFmt>
    </c:pivotFmts>
    <c:plotArea>
      <c:layout/>
      <c:barChart>
        <c:barDir val="bar"/>
        <c:grouping val="clustered"/>
        <c:varyColors val="0"/>
        <c:ser>
          <c:idx val="0"/>
          <c:order val="0"/>
          <c:tx>
            <c:strRef>
              <c:f>'GRAFICA X ESTADO'!$B$5:$B$6</c:f>
              <c:strCache>
                <c:ptCount val="1"/>
                <c:pt idx="0">
                  <c:v>ABIERTO</c:v>
                </c:pt>
              </c:strCache>
            </c:strRef>
          </c:tx>
          <c:spPr>
            <a:solidFill>
              <a:schemeClr val="accent4">
                <a:lumMod val="40000"/>
                <a:lumOff val="60000"/>
              </a:schemeClr>
            </a:solidFill>
            <a:ln w="9525" cap="flat" cmpd="sng" algn="ctr">
              <a:noFill/>
              <a:round/>
            </a:ln>
            <a:effectLst/>
          </c:spPr>
          <c:invertIfNegative val="0"/>
          <c:dPt>
            <c:idx val="0"/>
            <c:invertIfNegative val="0"/>
            <c:bubble3D val="0"/>
            <c:extLst>
              <c:ext xmlns:c16="http://schemas.microsoft.com/office/drawing/2014/chart" uri="{C3380CC4-5D6E-409C-BE32-E72D297353CC}">
                <c16:uniqueId val="{00000006-BA75-40A5-A97B-73CBEC19218F}"/>
              </c:ext>
            </c:extLst>
          </c:dPt>
          <c:dLbls>
            <c:dLbl>
              <c:idx val="0"/>
              <c:layout>
                <c:manualLayout>
                  <c:x val="2.1782589676289953E-3"/>
                  <c:y val="0"/>
                </c:manualLayout>
              </c:layout>
              <c:tx>
                <c:rich>
                  <a:bodyPr/>
                  <a:lstStyle/>
                  <a:p>
                    <a:fld id="{94222FF4-E4F8-4075-8DE1-E1F1087B55FF}" type="VALUE">
                      <a:rPr lang="en-US"/>
                      <a:pPr/>
                      <a:t>[VALOR]</a:t>
                    </a:fld>
                    <a:r>
                      <a:rPr lang="en-US"/>
                      <a:t> ; 24%</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BA75-40A5-A97B-73CBEC1921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 X ESTADO'!$A$7</c:f>
              <c:strCache>
                <c:ptCount val="1"/>
                <c:pt idx="0">
                  <c:v>Total</c:v>
                </c:pt>
              </c:strCache>
            </c:strRef>
          </c:cat>
          <c:val>
            <c:numRef>
              <c:f>'GRAFICA X ESTADO'!$B$7</c:f>
              <c:numCache>
                <c:formatCode>General</c:formatCode>
                <c:ptCount val="1"/>
                <c:pt idx="0">
                  <c:v>35</c:v>
                </c:pt>
              </c:numCache>
            </c:numRef>
          </c:val>
          <c:extLst>
            <c:ext xmlns:c16="http://schemas.microsoft.com/office/drawing/2014/chart" uri="{C3380CC4-5D6E-409C-BE32-E72D297353CC}">
              <c16:uniqueId val="{00000007-BA75-40A5-A97B-73CBEC19218F}"/>
            </c:ext>
          </c:extLst>
        </c:ser>
        <c:ser>
          <c:idx val="1"/>
          <c:order val="1"/>
          <c:tx>
            <c:strRef>
              <c:f>'GRAFICA X ESTADO'!$C$5:$C$6</c:f>
              <c:strCache>
                <c:ptCount val="1"/>
                <c:pt idx="0">
                  <c:v>CERRADO</c:v>
                </c:pt>
              </c:strCache>
            </c:strRef>
          </c:tx>
          <c:spPr>
            <a:solidFill>
              <a:schemeClr val="accent6">
                <a:lumMod val="60000"/>
                <a:lumOff val="40000"/>
              </a:schemeClr>
            </a:solidFill>
            <a:ln w="9525" cap="flat" cmpd="sng" algn="ctr">
              <a:noFill/>
              <a:round/>
            </a:ln>
            <a:effectLst/>
          </c:spPr>
          <c:invertIfNegative val="0"/>
          <c:dPt>
            <c:idx val="0"/>
            <c:invertIfNegative val="0"/>
            <c:bubble3D val="0"/>
            <c:extLst>
              <c:ext xmlns:c16="http://schemas.microsoft.com/office/drawing/2014/chart" uri="{C3380CC4-5D6E-409C-BE32-E72D297353CC}">
                <c16:uniqueId val="{00000009-BA75-40A5-A97B-73CBEC19218F}"/>
              </c:ext>
            </c:extLst>
          </c:dPt>
          <c:dLbls>
            <c:dLbl>
              <c:idx val="0"/>
              <c:layout>
                <c:manualLayout>
                  <c:x val="-4.9234470691162588E-3"/>
                  <c:y val="0"/>
                </c:manualLayout>
              </c:layout>
              <c:tx>
                <c:rich>
                  <a:bodyPr/>
                  <a:lstStyle/>
                  <a:p>
                    <a:fld id="{CE7BBD0B-5433-4616-AB1D-4422DB06B5F6}" type="VALUE">
                      <a:rPr lang="en-US"/>
                      <a:pPr/>
                      <a:t>[VALOR]</a:t>
                    </a:fld>
                    <a:r>
                      <a:rPr lang="en-US"/>
                      <a:t> ; 72%</a:t>
                    </a:r>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9-BA75-40A5-A97B-73CBEC1921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 X ESTADO'!$A$7</c:f>
              <c:strCache>
                <c:ptCount val="1"/>
                <c:pt idx="0">
                  <c:v>Total</c:v>
                </c:pt>
              </c:strCache>
            </c:strRef>
          </c:cat>
          <c:val>
            <c:numRef>
              <c:f>'GRAFICA X ESTADO'!$C$7</c:f>
              <c:numCache>
                <c:formatCode>General</c:formatCode>
                <c:ptCount val="1"/>
                <c:pt idx="0">
                  <c:v>105</c:v>
                </c:pt>
              </c:numCache>
            </c:numRef>
          </c:val>
          <c:extLst>
            <c:ext xmlns:c16="http://schemas.microsoft.com/office/drawing/2014/chart" uri="{C3380CC4-5D6E-409C-BE32-E72D297353CC}">
              <c16:uniqueId val="{0000000A-BA75-40A5-A97B-73CBEC19218F}"/>
            </c:ext>
          </c:extLst>
        </c:ser>
        <c:ser>
          <c:idx val="2"/>
          <c:order val="2"/>
          <c:tx>
            <c:strRef>
              <c:f>'GRAFICA X ESTADO'!$D$5:$D$6</c:f>
              <c:strCache>
                <c:ptCount val="1"/>
                <c:pt idx="0">
                  <c:v>VENCIDO</c:v>
                </c:pt>
              </c:strCache>
            </c:strRef>
          </c:tx>
          <c:spPr>
            <a:solidFill>
              <a:srgbClr val="FF7979"/>
            </a:solidFill>
            <a:ln w="9525" cap="flat" cmpd="sng" algn="ctr">
              <a:solidFill>
                <a:schemeClr val="accent3">
                  <a:shade val="95000"/>
                </a:schemeClr>
              </a:solidFill>
              <a:round/>
            </a:ln>
            <a:effectLst/>
          </c:spPr>
          <c:invertIfNegative val="0"/>
          <c:dPt>
            <c:idx val="0"/>
            <c:invertIfNegative val="0"/>
            <c:bubble3D val="0"/>
            <c:extLst>
              <c:ext xmlns:c16="http://schemas.microsoft.com/office/drawing/2014/chart" uri="{C3380CC4-5D6E-409C-BE32-E72D297353CC}">
                <c16:uniqueId val="{0000000C-BA75-40A5-A97B-73CBEC19218F}"/>
              </c:ext>
            </c:extLst>
          </c:dPt>
          <c:dLbls>
            <c:dLbl>
              <c:idx val="0"/>
              <c:layout>
                <c:manualLayout>
                  <c:x val="-4.3381452318460197E-3"/>
                  <c:y val="0"/>
                </c:manualLayout>
              </c:layout>
              <c:tx>
                <c:rich>
                  <a:bodyPr/>
                  <a:lstStyle/>
                  <a:p>
                    <a:fld id="{4DFB4774-0340-40E0-813A-649F5652666A}" type="VALUE">
                      <a:rPr lang="en-US"/>
                      <a:pPr/>
                      <a:t>[VALOR]</a:t>
                    </a:fld>
                    <a:r>
                      <a:rPr lang="en-US"/>
                      <a:t> ; </a:t>
                    </a:r>
                    <a:r>
                      <a:rPr lang="en-US" b="1"/>
                      <a:t>4%</a:t>
                    </a:r>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C-BA75-40A5-A97B-73CBEC1921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 X ESTADO'!$A$7</c:f>
              <c:strCache>
                <c:ptCount val="1"/>
                <c:pt idx="0">
                  <c:v>Total</c:v>
                </c:pt>
              </c:strCache>
            </c:strRef>
          </c:cat>
          <c:val>
            <c:numRef>
              <c:f>'GRAFICA X ESTADO'!$D$7</c:f>
              <c:numCache>
                <c:formatCode>General</c:formatCode>
                <c:ptCount val="1"/>
                <c:pt idx="0">
                  <c:v>6</c:v>
                </c:pt>
              </c:numCache>
            </c:numRef>
          </c:val>
          <c:extLst>
            <c:ext xmlns:c16="http://schemas.microsoft.com/office/drawing/2014/chart" uri="{C3380CC4-5D6E-409C-BE32-E72D297353CC}">
              <c16:uniqueId val="{0000000D-BA75-40A5-A97B-73CBEC19218F}"/>
            </c:ext>
          </c:extLst>
        </c:ser>
        <c:dLbls>
          <c:dLblPos val="ctr"/>
          <c:showLegendKey val="0"/>
          <c:showVal val="1"/>
          <c:showCatName val="0"/>
          <c:showSerName val="0"/>
          <c:showPercent val="0"/>
          <c:showBubbleSize val="0"/>
        </c:dLbls>
        <c:gapWidth val="139"/>
        <c:overlap val="-57"/>
        <c:axId val="281070552"/>
        <c:axId val="281070944"/>
      </c:barChart>
      <c:catAx>
        <c:axId val="281070552"/>
        <c:scaling>
          <c:orientation val="minMax"/>
        </c:scaling>
        <c:delete val="0"/>
        <c:axPos val="l"/>
        <c:numFmt formatCode="General" sourceLinked="1"/>
        <c:majorTickMark val="none"/>
        <c:minorTickMark val="none"/>
        <c:tickLblPos val="nextTo"/>
        <c:spPr>
          <a:solidFill>
            <a:schemeClr val="bg1"/>
          </a:solidFill>
          <a:ln w="9525" cap="flat" cmpd="sng" algn="ctr">
            <a:solidFill>
              <a:schemeClr val="bg1">
                <a:alpha val="91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281070944"/>
        <c:crosses val="autoZero"/>
        <c:auto val="1"/>
        <c:lblAlgn val="ctr"/>
        <c:lblOffset val="100"/>
        <c:noMultiLvlLbl val="0"/>
      </c:catAx>
      <c:valAx>
        <c:axId val="281070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281070552"/>
        <c:crosses val="autoZero"/>
        <c:crossBetween val="between"/>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a:sp3d>
  </c:spPr>
  <c:txPr>
    <a:bodyPr/>
    <a:lstStyle/>
    <a:p>
      <a:pPr>
        <a:defRPr/>
      </a:pPr>
      <a:endParaRPr lang="es-CO"/>
    </a:p>
  </c:txPr>
  <c:printSettings>
    <c:headerFooter/>
    <c:pageMargins b="0.75" l="0.7" r="0.7" t="0.75" header="0.3" footer="0.3"/>
    <c:pageSetup/>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[tablero de control tabla dinamica.xlsx]GRAFICA X PROCESO!TablaDinámica14</c:name>
    <c:fmtId val="1"/>
  </c:pivotSource>
  <c:chart>
    <c:autoTitleDeleted val="0"/>
    <c:pivotFmts>
      <c:pivotFmt>
        <c:idx val="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
        <c:spPr>
          <a:solidFill>
            <a:schemeClr val="accent4">
              <a:lumMod val="40000"/>
              <a:lumOff val="60000"/>
            </a:schemeClr>
          </a:solidFill>
          <a:ln>
            <a:noFill/>
          </a:ln>
          <a:effectLst/>
        </c:spPr>
        <c:marker>
          <c:symbol val="none"/>
        </c:marker>
        <c:dLbl>
          <c:idx val="0"/>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6">
              <a:lumMod val="60000"/>
              <a:lumOff val="40000"/>
            </a:schemeClr>
          </a:solidFill>
          <a:ln>
            <a:noFill/>
          </a:ln>
          <a:effectLst/>
        </c:spPr>
        <c:marker>
          <c:symbol val="none"/>
        </c:marker>
        <c:dLbl>
          <c:idx val="0"/>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FF797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51912497035189364"/>
          <c:y val="0.11745408852294663"/>
          <c:w val="0.38612494689405136"/>
          <c:h val="0.82070759440316243"/>
        </c:manualLayout>
      </c:layout>
      <c:barChart>
        <c:barDir val="bar"/>
        <c:grouping val="percentStacked"/>
        <c:varyColors val="0"/>
        <c:ser>
          <c:idx val="0"/>
          <c:order val="0"/>
          <c:tx>
            <c:strRef>
              <c:f>'GRAFICA X PROCESO'!$B$5:$B$6</c:f>
              <c:strCache>
                <c:ptCount val="1"/>
                <c:pt idx="0">
                  <c:v>ABIERTO</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'GRAFICA X PROCESO'!$A$7:$A$22</c:f>
              <c:strCache>
                <c:ptCount val="15"/>
                <c:pt idx="0">
                  <c:v>Comunicaciones</c:v>
                </c:pt>
                <c:pt idx="1">
                  <c:v>Gestion ambiental</c:v>
                </c:pt>
                <c:pt idx="2">
                  <c:v>Gestion Contractual</c:v>
                </c:pt>
                <c:pt idx="3">
                  <c:v>Gestion de desarrollo humano</c:v>
                </c:pt>
                <c:pt idx="4">
                  <c:v>Gestion de mejoramiento</c:v>
                </c:pt>
                <c:pt idx="5">
                  <c:v>Gestion Documental</c:v>
                </c:pt>
                <c:pt idx="6">
                  <c:v>Gestión Financiera </c:v>
                </c:pt>
                <c:pt idx="7">
                  <c:v>Gestión Logística</c:v>
                </c:pt>
                <c:pt idx="8">
                  <c:v>Gestion tecnologica y de la información</c:v>
                </c:pt>
                <c:pt idx="9">
                  <c:v>Mantenimiento de bienes</c:v>
                </c:pt>
                <c:pt idx="10">
                  <c:v>Modelo Pedagogico</c:v>
                </c:pt>
                <c:pt idx="11">
                  <c:v>Modelo Pedagogico </c:v>
                </c:pt>
                <c:pt idx="12">
                  <c:v>Modelo Pedagogico - convenios</c:v>
                </c:pt>
                <c:pt idx="13">
                  <c:v>Planeacion</c:v>
                </c:pt>
                <c:pt idx="14">
                  <c:v>Servicios administrativos</c:v>
                </c:pt>
              </c:strCache>
            </c:strRef>
          </c:cat>
          <c:val>
            <c:numRef>
              <c:f>'GRAFICA X PROCESO'!$B$7:$B$22</c:f>
              <c:numCache>
                <c:formatCode>General</c:formatCode>
                <c:ptCount val="15"/>
                <c:pt idx="1">
                  <c:v>3</c:v>
                </c:pt>
                <c:pt idx="2">
                  <c:v>7</c:v>
                </c:pt>
                <c:pt idx="3">
                  <c:v>2</c:v>
                </c:pt>
                <c:pt idx="5">
                  <c:v>2</c:v>
                </c:pt>
                <c:pt idx="6">
                  <c:v>2</c:v>
                </c:pt>
                <c:pt idx="8">
                  <c:v>1</c:v>
                </c:pt>
                <c:pt idx="9">
                  <c:v>2</c:v>
                </c:pt>
                <c:pt idx="10">
                  <c:v>4</c:v>
                </c:pt>
                <c:pt idx="12">
                  <c:v>7</c:v>
                </c:pt>
                <c:pt idx="13">
                  <c:v>4</c:v>
                </c:pt>
                <c:pt idx="14">
                  <c:v>1</c:v>
                </c:pt>
              </c:numCache>
            </c:numRef>
          </c:val>
          <c:extLst>
            <c:ext xmlns:c16="http://schemas.microsoft.com/office/drawing/2014/chart" uri="{C3380CC4-5D6E-409C-BE32-E72D297353CC}">
              <c16:uniqueId val="{00000013-2E52-4ECC-8219-FD2C769C5B41}"/>
            </c:ext>
          </c:extLst>
        </c:ser>
        <c:ser>
          <c:idx val="1"/>
          <c:order val="1"/>
          <c:tx>
            <c:strRef>
              <c:f>'GRAFICA X PROCESO'!$C$5:$C$6</c:f>
              <c:strCache>
                <c:ptCount val="1"/>
                <c:pt idx="0">
                  <c:v>CERRADO</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'GRAFICA X PROCESO'!$A$7:$A$22</c:f>
              <c:strCache>
                <c:ptCount val="15"/>
                <c:pt idx="0">
                  <c:v>Comunicaciones</c:v>
                </c:pt>
                <c:pt idx="1">
                  <c:v>Gestion ambiental</c:v>
                </c:pt>
                <c:pt idx="2">
                  <c:v>Gestion Contractual</c:v>
                </c:pt>
                <c:pt idx="3">
                  <c:v>Gestion de desarrollo humano</c:v>
                </c:pt>
                <c:pt idx="4">
                  <c:v>Gestion de mejoramiento</c:v>
                </c:pt>
                <c:pt idx="5">
                  <c:v>Gestion Documental</c:v>
                </c:pt>
                <c:pt idx="6">
                  <c:v>Gestión Financiera </c:v>
                </c:pt>
                <c:pt idx="7">
                  <c:v>Gestión Logística</c:v>
                </c:pt>
                <c:pt idx="8">
                  <c:v>Gestion tecnologica y de la información</c:v>
                </c:pt>
                <c:pt idx="9">
                  <c:v>Mantenimiento de bienes</c:v>
                </c:pt>
                <c:pt idx="10">
                  <c:v>Modelo Pedagogico</c:v>
                </c:pt>
                <c:pt idx="11">
                  <c:v>Modelo Pedagogico </c:v>
                </c:pt>
                <c:pt idx="12">
                  <c:v>Modelo Pedagogico - convenios</c:v>
                </c:pt>
                <c:pt idx="13">
                  <c:v>Planeacion</c:v>
                </c:pt>
                <c:pt idx="14">
                  <c:v>Servicios administrativos</c:v>
                </c:pt>
              </c:strCache>
            </c:strRef>
          </c:cat>
          <c:val>
            <c:numRef>
              <c:f>'GRAFICA X PROCESO'!$C$7:$C$22</c:f>
              <c:numCache>
                <c:formatCode>General</c:formatCode>
                <c:ptCount val="15"/>
                <c:pt idx="0">
                  <c:v>1</c:v>
                </c:pt>
                <c:pt idx="1">
                  <c:v>1</c:v>
                </c:pt>
                <c:pt idx="2">
                  <c:v>16</c:v>
                </c:pt>
                <c:pt idx="3">
                  <c:v>4</c:v>
                </c:pt>
                <c:pt idx="4">
                  <c:v>5</c:v>
                </c:pt>
                <c:pt idx="5">
                  <c:v>1</c:v>
                </c:pt>
                <c:pt idx="6">
                  <c:v>15</c:v>
                </c:pt>
                <c:pt idx="7">
                  <c:v>9</c:v>
                </c:pt>
                <c:pt idx="8">
                  <c:v>4</c:v>
                </c:pt>
                <c:pt idx="9">
                  <c:v>3</c:v>
                </c:pt>
                <c:pt idx="10">
                  <c:v>10</c:v>
                </c:pt>
                <c:pt idx="11">
                  <c:v>1</c:v>
                </c:pt>
                <c:pt idx="12">
                  <c:v>15</c:v>
                </c:pt>
                <c:pt idx="13">
                  <c:v>6</c:v>
                </c:pt>
                <c:pt idx="14">
                  <c:v>14</c:v>
                </c:pt>
              </c:numCache>
            </c:numRef>
          </c:val>
          <c:extLst>
            <c:ext xmlns:c16="http://schemas.microsoft.com/office/drawing/2014/chart" uri="{C3380CC4-5D6E-409C-BE32-E72D297353CC}">
              <c16:uniqueId val="{00000015-2E52-4ECC-8219-FD2C769C5B41}"/>
            </c:ext>
          </c:extLst>
        </c:ser>
        <c:ser>
          <c:idx val="2"/>
          <c:order val="2"/>
          <c:tx>
            <c:strRef>
              <c:f>'GRAFICA X PROCESO'!$D$5:$D$6</c:f>
              <c:strCache>
                <c:ptCount val="1"/>
                <c:pt idx="0">
                  <c:v>VENCIDO</c:v>
                </c:pt>
              </c:strCache>
            </c:strRef>
          </c:tx>
          <c:spPr>
            <a:solidFill>
              <a:srgbClr val="FF79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'GRAFICA X PROCESO'!$A$7:$A$22</c:f>
              <c:strCache>
                <c:ptCount val="15"/>
                <c:pt idx="0">
                  <c:v>Comunicaciones</c:v>
                </c:pt>
                <c:pt idx="1">
                  <c:v>Gestion ambiental</c:v>
                </c:pt>
                <c:pt idx="2">
                  <c:v>Gestion Contractual</c:v>
                </c:pt>
                <c:pt idx="3">
                  <c:v>Gestion de desarrollo humano</c:v>
                </c:pt>
                <c:pt idx="4">
                  <c:v>Gestion de mejoramiento</c:v>
                </c:pt>
                <c:pt idx="5">
                  <c:v>Gestion Documental</c:v>
                </c:pt>
                <c:pt idx="6">
                  <c:v>Gestión Financiera </c:v>
                </c:pt>
                <c:pt idx="7">
                  <c:v>Gestión Logística</c:v>
                </c:pt>
                <c:pt idx="8">
                  <c:v>Gestion tecnologica y de la información</c:v>
                </c:pt>
                <c:pt idx="9">
                  <c:v>Mantenimiento de bienes</c:v>
                </c:pt>
                <c:pt idx="10">
                  <c:v>Modelo Pedagogico</c:v>
                </c:pt>
                <c:pt idx="11">
                  <c:v>Modelo Pedagogico </c:v>
                </c:pt>
                <c:pt idx="12">
                  <c:v>Modelo Pedagogico - convenios</c:v>
                </c:pt>
                <c:pt idx="13">
                  <c:v>Planeacion</c:v>
                </c:pt>
                <c:pt idx="14">
                  <c:v>Servicios administrativos</c:v>
                </c:pt>
              </c:strCache>
            </c:strRef>
          </c:cat>
          <c:val>
            <c:numRef>
              <c:f>'GRAFICA X PROCESO'!$D$7:$D$22</c:f>
              <c:numCache>
                <c:formatCode>General</c:formatCode>
                <c:ptCount val="15"/>
                <c:pt idx="0">
                  <c:v>1</c:v>
                </c:pt>
                <c:pt idx="6">
                  <c:v>1</c:v>
                </c:pt>
                <c:pt idx="7">
                  <c:v>3</c:v>
                </c:pt>
                <c:pt idx="10">
                  <c:v>1</c:v>
                </c:pt>
              </c:numCache>
            </c:numRef>
          </c:val>
          <c:extLst>
            <c:ext xmlns:c16="http://schemas.microsoft.com/office/drawing/2014/chart" uri="{C3380CC4-5D6E-409C-BE32-E72D297353CC}">
              <c16:uniqueId val="{00000017-2E52-4ECC-8219-FD2C769C5B41}"/>
            </c:ext>
          </c:extLst>
        </c:ser>
        <c:dLbls>
          <c:showLegendKey val="0"/>
          <c:showVal val="0"/>
          <c:showCatName val="0"/>
          <c:showSerName val="0"/>
          <c:showPercent val="0"/>
          <c:showBubbleSize val="0"/>
        </c:dLbls>
        <c:gapWidth val="30"/>
        <c:overlap val="98"/>
        <c:axId val="281667304"/>
        <c:axId val="281667696"/>
      </c:barChart>
      <c:catAx>
        <c:axId val="2816673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1667696"/>
        <c:crosses val="autoZero"/>
        <c:auto val="1"/>
        <c:lblAlgn val="ctr"/>
        <c:lblOffset val="100"/>
        <c:noMultiLvlLbl val="0"/>
      </c:catAx>
      <c:valAx>
        <c:axId val="281667696"/>
        <c:scaling>
          <c:orientation val="minMax"/>
        </c:scaling>
        <c:delete val="1"/>
        <c:axPos val="b"/>
        <c:majorGridlines>
          <c:spPr>
            <a:ln w="28575" cap="flat" cmpd="sng" algn="ctr">
              <a:solidFill>
                <a:schemeClr val="tx1">
                  <a:lumMod val="15000"/>
                  <a:lumOff val="85000"/>
                </a:schemeClr>
              </a:solidFill>
              <a:round/>
            </a:ln>
            <a:effectLst/>
          </c:spPr>
        </c:majorGridlines>
        <c:numFmt formatCode="0%" sourceLinked="1"/>
        <c:majorTickMark val="none"/>
        <c:minorTickMark val="none"/>
        <c:tickLblPos val="nextTo"/>
        <c:crossAx val="281667304"/>
        <c:crosses val="autoZero"/>
        <c:crossBetween val="between"/>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chart>
  <c:txPr>
    <a:bodyPr/>
    <a:lstStyle/>
    <a:p>
      <a:pPr>
        <a:defRPr sz="900"/>
      </a:pPr>
      <a:endParaRPr lang="es-CO"/>
    </a:p>
  </c:txPr>
  <c:printSettings>
    <c:headerFooter/>
    <c:pageMargins b="0.75" l="0.7" r="0.7" t="0.75" header="0.3" footer="0.3"/>
    <c:pageSetup/>
  </c:printSettings>
  <c:extLs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2224087</xdr:colOff>
      <xdr:row>10</xdr:row>
      <xdr:rowOff>90487</xdr:rowOff>
    </xdr:from>
    <xdr:to>
      <xdr:col>3</xdr:col>
      <xdr:colOff>33337</xdr:colOff>
      <xdr:row>24</xdr:row>
      <xdr:rowOff>166687</xdr:rowOff>
    </xdr:to>
    <xdr:graphicFrame macro="">
      <xdr:nvGraphicFramePr>
        <xdr:cNvPr id="6" name="Gráfico 5">
          <a:extLst>
            <a:ext uri="{FF2B5EF4-FFF2-40B4-BE49-F238E27FC236}">
              <a16:creationId xmlns:a16="http://schemas.microsoft.com/office/drawing/2014/main" id="{0C9F1C8C-7770-445A-A447-4B5A16A601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66674</xdr:colOff>
      <xdr:row>4</xdr:row>
      <xdr:rowOff>4761</xdr:rowOff>
    </xdr:from>
    <xdr:to>
      <xdr:col>4</xdr:col>
      <xdr:colOff>809625</xdr:colOff>
      <xdr:row>30</xdr:row>
      <xdr:rowOff>161925</xdr:rowOff>
    </xdr:to>
    <xdr:graphicFrame macro="">
      <xdr:nvGraphicFramePr>
        <xdr:cNvPr id="2" name="Gráfico 1">
          <a:extLst>
            <a:ext uri="{FF2B5EF4-FFF2-40B4-BE49-F238E27FC236}">
              <a16:creationId xmlns:a16="http://schemas.microsoft.com/office/drawing/2014/main" id="{40790415-9B8E-4C3B-AEFD-059DF34356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729.488718518522" createdVersion="7" refreshedVersion="7" minRefreshableVersion="3" recordCount="533" xr:uid="{E34A7035-6AA1-4EB7-ADD5-99B8C342F06F}">
  <cacheSource type="worksheet">
    <worksheetSource ref="A11:BY544" sheet="TABLERO DE CONTROL"/>
  </cacheSource>
  <cacheFields count="77">
    <cacheField name="N°" numFmtId="0">
      <sharedItems containsSemiMixedTypes="0" containsString="0" containsNumber="1" containsInteger="1" minValue="1" maxValue="533"/>
    </cacheField>
    <cacheField name="PROCESO AUDITADO" numFmtId="0">
      <sharedItems count="20">
        <s v="Modelo Pedagogico"/>
        <s v="Modelo Pedagogico - convenios"/>
        <s v="Todos los procesos"/>
        <s v="Mantenimiento de bienes"/>
        <s v="Gestion Contractual"/>
        <s v="Gestion Juridica"/>
        <s v="Comunicaciones"/>
        <s v="Modelo Pedagogico "/>
        <s v="Gestion Financiera"/>
        <s v="Gestión Logística"/>
        <s v="Atencion a la ciudadania"/>
        <s v="Gestion Documental"/>
        <s v="Servicios administrativos"/>
        <s v="Gestion de desarrollo humano"/>
        <s v="Planeacion"/>
        <s v="Gestion de mejoramiento"/>
        <s v="Investigacion"/>
        <s v="Gestion de desarrollo humano_x000a_Servicios administrativos_x000a_Gestion tecnologica y de la información_x000a_Gestion del desarrollo humano_x000a_"/>
        <s v="Gestion ambiental"/>
        <s v="Modelo Pedagogico - Economato"/>
      </sharedItems>
    </cacheField>
    <cacheField name="SUBDIRECCION U OFICINA AUDITADA" numFmtId="0">
      <sharedItems count="7">
        <s v="Subdirección técnica de métodos educativos y operativa"/>
        <s v="Todas las subdirecciones y oficinas"/>
        <s v="Subdirección técnica administrativa y financiera"/>
        <s v="Oficina asesora juridica"/>
        <s v="Oficina asesora de planeacion"/>
        <s v="Subdirección técnica de desarrollo humano"/>
        <s v="Subdirección técnica administrativa y financiera_x000a_Subdirección técnica de desarrollo humano"/>
      </sharedItems>
    </cacheField>
    <cacheField name="SIGLA" numFmtId="0">
      <sharedItems/>
    </cacheField>
    <cacheField name="PROCESOS RESPONSABLES DE APOYO A LA EJECUCION DE ACTIVIDADES" numFmtId="0">
      <sharedItems containsBlank="1"/>
    </cacheField>
    <cacheField name="PROCESO" numFmtId="0">
      <sharedItems count="18">
        <s v="Modelo Pedagogico"/>
        <s v="Modelo Pedagogico - convenios"/>
        <s v="Planeacion"/>
        <s v="Servicios administrativos"/>
        <s v="Mantenimiento de bienes"/>
        <s v="Gestion Contractual"/>
        <s v="Gestion Juridica"/>
        <s v="Comunicaciones"/>
        <s v="Gestion Documental"/>
        <s v="Gestión Financiera "/>
        <s v="Gestión Logística"/>
        <s v="Atencion a la ciudadania"/>
        <s v="Gestion de mejoramiento"/>
        <s v="Gestion ambiental"/>
        <s v="Gestion tecnologica y de la información"/>
        <s v="Modelo Pedagogico "/>
        <s v="Gestion de desarrollo humano"/>
        <s v="Investigacion"/>
      </sharedItems>
    </cacheField>
    <cacheField name="SUBDIRECCION U OFICINA" numFmtId="0">
      <sharedItems/>
    </cacheField>
    <cacheField name="SIGLA2" numFmtId="0">
      <sharedItems/>
    </cacheField>
    <cacheField name="GRUPO  INTERNO DE TRABAJO" numFmtId="0">
      <sharedItems containsBlank="1"/>
    </cacheField>
    <cacheField name="TEMATICA" numFmtId="0">
      <sharedItems containsBlank="1"/>
    </cacheField>
    <cacheField name="SUBTEMATICA" numFmtId="0">
      <sharedItems containsBlank="1"/>
    </cacheField>
    <cacheField name="RESPONSABLE DE SEGUIMIENTO DESDE PLANEACION" numFmtId="0">
      <sharedItems/>
    </cacheField>
    <cacheField name="FUENTE" numFmtId="0">
      <sharedItems count="5">
        <s v="Plan de mejoramiento auditorias internas"/>
        <s v="Plan de mejoramiento Contraloria de Bogota"/>
        <s v="Plan de mejoramiento personeria  de Bogota"/>
        <s v="Plan de mejoramiento Veeduria de Bogota"/>
        <s v="Plan de mejoramiento archivistico"/>
      </sharedItems>
    </cacheField>
    <cacheField name="CÓDIGO DE ACCION EN EL TABLERO DE CONTROL" numFmtId="0">
      <sharedItems/>
    </cacheField>
    <cacheField name="NUMERO DE HALLAZGO" numFmtId="0">
      <sharedItems containsMixedTypes="1" containsNumber="1" minValue="1" maxValue="12.5"/>
    </cacheField>
    <cacheField name="CODIGO AUDITORIA SEGÚN PAD DE LA VIGENCIA" numFmtId="0">
      <sharedItems containsMixedTypes="1" containsNumber="1" containsInteger="1" minValue="54" maxValue="524"/>
    </cacheField>
    <cacheField name="AÑO VIGENCIA DEL PLAN" numFmtId="0">
      <sharedItems containsMixedTypes="1" containsNumber="1" containsInteger="1" minValue="2017" maxValue="2022"/>
    </cacheField>
    <cacheField name="HALLAZGO / BRECHA IDENTIFICADA / SITUACION IDENTIFICADA" numFmtId="0">
      <sharedItems longText="1"/>
    </cacheField>
    <cacheField name="CAUSA" numFmtId="0">
      <sharedItems longText="1"/>
    </cacheField>
    <cacheField name="ACTIVIDAD" numFmtId="0">
      <sharedItems longText="1"/>
    </cacheField>
    <cacheField name="CÓDIGO DE ACCIÓN" numFmtId="0">
      <sharedItems containsMixedTypes="1" containsNumber="1" containsInteger="1" minValue="1" maxValue="5"/>
    </cacheField>
    <cacheField name="NOMBRE DEL INDICADOR" numFmtId="0">
      <sharedItems longText="1"/>
    </cacheField>
    <cacheField name="FORMULA DEL INDICADOR" numFmtId="0">
      <sharedItems/>
    </cacheField>
    <cacheField name="META" numFmtId="0">
      <sharedItems containsMixedTypes="1" containsNumber="1" minValue="0.1" maxValue="5"/>
    </cacheField>
    <cacheField name="PRODUCTO" numFmtId="0">
      <sharedItems containsDate="1" containsMixedTypes="1" minDate="2021-04-01T00:00:00" maxDate="2021-04-02T00:00:00"/>
    </cacheField>
    <cacheField name="FECHA INICIO" numFmtId="0">
      <sharedItems containsDate="1" containsMixedTypes="1" minDate="2017-06-01T00:00:00" maxDate="2022-07-02T00:00:00"/>
    </cacheField>
    <cacheField name="FECHA FINAL" numFmtId="0">
      <sharedItems containsDate="1" containsMixedTypes="1" minDate="2018-12-01T00:00:00" maxDate="2023-03-31T00:00:00"/>
    </cacheField>
    <cacheField name="FECHA DE CIERRE DE LA ACTIVIDAD" numFmtId="0">
      <sharedItems containsString="0" containsBlank="1" containsNumber="1" containsInteger="1" minValue="2020" maxValue="2020"/>
    </cacheField>
    <cacheField name="FORMULACIÓN PLAN DE MEJORAMIENTO/ ACCIONES " numFmtId="0">
      <sharedItems containsBlank="1" count="3">
        <s v="SI"/>
        <s v="NO"/>
        <m/>
      </sharedItems>
    </cacheField>
    <cacheField name="INFORMACIÓN COMPLETA DEL PLAN DE MEJORAMIENTO/ ACCIONES" numFmtId="0">
      <sharedItems containsBlank="1"/>
    </cacheField>
    <cacheField name="DIAS FALTANTES" numFmtId="0">
      <sharedItems containsMixedTypes="1" containsNumber="1" containsInteger="1" minValue="-1276" maxValue="304"/>
    </cacheField>
    <cacheField name="SEGUIMIENTO" numFmtId="0">
      <sharedItems containsBlank="1" longText="1"/>
    </cacheField>
    <cacheField name="FECHA DE SEGUIMIENTO" numFmtId="0">
      <sharedItems containsNonDate="0" containsDate="1" containsString="0" containsBlank="1" minDate="2021-05-21T00:00:00" maxDate="2021-09-01T00:00:00"/>
    </cacheField>
    <cacheField name="PENDIENTE ENVIO DE SEGUIMIENTO" numFmtId="0">
      <sharedItems containsBlank="1"/>
    </cacheField>
    <cacheField name="TAREAS PENDIENTES PARA EL CIERRE" numFmtId="0">
      <sharedItems containsBlank="1" longText="1"/>
    </cacheField>
    <cacheField name="PORCENTAJE DE AVANCE" numFmtId="9">
      <sharedItems containsString="0" containsBlank="1" containsNumber="1" minValue="0" maxValue="1"/>
    </cacheField>
    <cacheField name="ESTADO" numFmtId="0">
      <sharedItems containsBlank="1"/>
    </cacheField>
    <cacheField name="DIAS FALTANTES PARA EL VENCIMIENTO" numFmtId="0">
      <sharedItems containsBlank="1" containsMixedTypes="1" containsNumber="1" containsInteger="1" minValue="-1016" maxValue="475"/>
    </cacheField>
    <cacheField name="OPORTUNIDAD" numFmtId="0">
      <sharedItems containsBlank="1"/>
    </cacheField>
    <cacheField name="FECHA DE EVALUACION" numFmtId="0">
      <sharedItems containsDate="1" containsBlank="1" containsMixedTypes="1" minDate="2021-11-02T00:00:00" maxDate="2021-12-24T00:00:00"/>
    </cacheField>
    <cacheField name="EVALUACION" numFmtId="0">
      <sharedItems containsBlank="1" longText="1"/>
    </cacheField>
    <cacheField name="AUDITOR" numFmtId="0">
      <sharedItems containsBlank="1"/>
    </cacheField>
    <cacheField name="PORCENTAJE DE EFICACIA" numFmtId="9">
      <sharedItems containsString="0" containsBlank="1" containsNumber="1" minValue="0" maxValue="0.9"/>
    </cacheField>
    <cacheField name="PORCENTAJE DE EFECTIVIDAD" numFmtId="9">
      <sharedItems containsString="0" containsBlank="1" containsNumber="1" minValue="0" maxValue="1"/>
    </cacheField>
    <cacheField name="ESTADO2" numFmtId="0">
      <sharedItems containsBlank="1"/>
    </cacheField>
    <cacheField name="ESTADO CONTRALORIA DE BOGOTA_x000a_(Aplica para el plan de mejoramiento suscrito con la contraloria" numFmtId="0">
      <sharedItems containsBlank="1"/>
    </cacheField>
    <cacheField name="STATUS FINAL" numFmtId="0">
      <sharedItems containsBlank="1"/>
    </cacheField>
    <cacheField name="SEGUIMIENTO2" numFmtId="0">
      <sharedItems containsBlank="1" longText="1"/>
    </cacheField>
    <cacheField name="FECHA DE SEGUIMIENTO2" numFmtId="0">
      <sharedItems containsNonDate="0" containsDate="1" containsString="0" containsBlank="1" minDate="2022-02-21T00:00:00" maxDate="2022-03-01T00:00:00"/>
    </cacheField>
    <cacheField name="PENDIENTE ENVIO DE SEGUIMIENTO2" numFmtId="0">
      <sharedItems containsBlank="1"/>
    </cacheField>
    <cacheField name="TAREAS PENDIENTES PARA EL CIERRE2" numFmtId="0">
      <sharedItems containsBlank="1" longText="1"/>
    </cacheField>
    <cacheField name="PORCENTAJE DE AVANCE2" numFmtId="0">
      <sharedItems containsString="0" containsBlank="1" containsNumber="1" minValue="0" maxValue="1"/>
    </cacheField>
    <cacheField name="ESTADO3" numFmtId="0">
      <sharedItems/>
    </cacheField>
    <cacheField name="DIAS FALTANTES PARA EL VENCIMIENTO2" numFmtId="0">
      <sharedItems containsSemiMixedTypes="0" containsString="0" containsNumber="1" minValue="-44620" maxValue="-44619"/>
    </cacheField>
    <cacheField name="OPORTUNIDAD2" numFmtId="0">
      <sharedItems/>
    </cacheField>
    <cacheField name="FECHA DE EVALUACION2" numFmtId="0">
      <sharedItems containsNonDate="0" containsDate="1" containsString="0" containsBlank="1" minDate="2022-02-18T00:00:00" maxDate="2022-03-19T00:00:00"/>
    </cacheField>
    <cacheField name="EVALUACION2" numFmtId="0">
      <sharedItems containsBlank="1" longText="1"/>
    </cacheField>
    <cacheField name="AUDITOR2" numFmtId="0">
      <sharedItems containsBlank="1"/>
    </cacheField>
    <cacheField name="PORCENTAJE DE EFICACIA2" numFmtId="0">
      <sharedItems containsString="0" containsBlank="1" containsNumber="1" minValue="0" maxValue="0.9"/>
    </cacheField>
    <cacheField name="ESTADO4" numFmtId="0">
      <sharedItems containsBlank="1"/>
    </cacheField>
    <cacheField name="ESTADO CONTRALORIA DE BOGOTA_x000a_(Aplica para el plan de mejoramiento suscrito con la contraloria2" numFmtId="0">
      <sharedItems containsBlank="1"/>
    </cacheField>
    <cacheField name="STATUS FINAL 2" numFmtId="0">
      <sharedItems/>
    </cacheField>
    <cacheField name="SEGUIMIENTO3" numFmtId="0">
      <sharedItems containsBlank="1" longText="1"/>
    </cacheField>
    <cacheField name="FECHA DE SEGUIMIENTO3" numFmtId="14">
      <sharedItems containsSemiMixedTypes="0" containsNonDate="0" containsDate="1" containsString="0" minDate="2022-05-31T00:00:00" maxDate="2022-06-01T00:00:00"/>
    </cacheField>
    <cacheField name="TAREAS PENDIENTES PARA EL CIERRE3" numFmtId="0">
      <sharedItems containsBlank="1" containsMixedTypes="1" containsNumber="1" containsInteger="1" minValue="0" maxValue="0" longText="1"/>
    </cacheField>
    <cacheField name="PORCENTAJE DE AVANCE3" numFmtId="9">
      <sharedItems containsString="0" containsBlank="1" containsNumber="1" minValue="0" maxValue="1"/>
    </cacheField>
    <cacheField name="ESTADO5" numFmtId="0">
      <sharedItems/>
    </cacheField>
    <cacheField name="DIAS FALTANTES PARA EL VENCIMIENTO3" numFmtId="0">
      <sharedItems containsMixedTypes="1" containsNumber="1" containsInteger="1" minValue="-1276" maxValue="304"/>
    </cacheField>
    <cacheField name="OPORTUNIDAD3" numFmtId="0">
      <sharedItems/>
    </cacheField>
    <cacheField name="FECHA DE EVALUACION3" numFmtId="0">
      <sharedItems containsNonDate="0" containsDate="1" containsString="0" containsBlank="1" minDate="2022-02-13T00:00:00" maxDate="2022-06-17T00:00:00" count="9">
        <m/>
        <d v="2022-06-10T00:00:00"/>
        <d v="2022-06-11T00:00:00"/>
        <d v="2022-02-15T00:00:00"/>
        <d v="2022-06-14T00:00:00"/>
        <d v="2022-06-13T00:00:00"/>
        <d v="2022-02-13T00:00:00"/>
        <d v="2022-06-16T00:00:00"/>
        <d v="2022-06-15T00:00:00"/>
      </sharedItems>
    </cacheField>
    <cacheField name="EVALUACION3" numFmtId="0">
      <sharedItems containsBlank="1" longText="1"/>
    </cacheField>
    <cacheField name="AUDITOR3" numFmtId="0">
      <sharedItems containsBlank="1"/>
    </cacheField>
    <cacheField name="PORCENTAJE DE EFICACIA3" numFmtId="0">
      <sharedItems containsBlank="1" containsMixedTypes="1" containsNumber="1" minValue="0" maxValue="100"/>
    </cacheField>
    <cacheField name="ESTADO6" numFmtId="0">
      <sharedItems containsBlank="1" count="4">
        <m/>
        <s v="CERRADO"/>
        <s v="VENCIDO"/>
        <s v="ABIERTO"/>
      </sharedItems>
    </cacheField>
    <cacheField name="ESTADO CONTRALORIA DE BOGOTA_x000a_(Aplica para el plan de mejoramiento suscrito con la contraloria3" numFmtId="0">
      <sharedItems containsNonDate="0" containsString="0" containsBlank="1"/>
    </cacheField>
    <cacheField name="STATUS FINAL 22" numFmtId="0">
      <sharedItems containsNonDate="0" containsString="0" containsBlank="1"/>
    </cacheField>
    <cacheField name="CONTADOR " numFmtId="0">
      <sharedItems containsSemiMixedTypes="0" containsString="0" containsNumber="1" containsInteger="1" minValue="1" maxValue="533"/>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729.503463078705" createdVersion="7" refreshedVersion="7" minRefreshableVersion="3" recordCount="516" xr:uid="{D7B62F93-0A4E-4AEC-BBBE-1E51AD482384}">
  <cacheSource type="worksheet">
    <worksheetSource ref="A11:BY527" sheet="TABLERO DE CONTROL"/>
  </cacheSource>
  <cacheFields count="77">
    <cacheField name="N°" numFmtId="0">
      <sharedItems containsSemiMixedTypes="0" containsString="0" containsNumber="1" containsInteger="1" minValue="1" maxValue="516" count="516">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sharedItems>
    </cacheField>
    <cacheField name="PROCESO AUDITADO" numFmtId="0">
      <sharedItems/>
    </cacheField>
    <cacheField name="SUBDIRECCION U OFICINA AUDITADA" numFmtId="0">
      <sharedItems/>
    </cacheField>
    <cacheField name="SIGLA" numFmtId="0">
      <sharedItems/>
    </cacheField>
    <cacheField name="PROCESOS RESPONSABLES DE APOYO A LA EJECUCION DE ACTIVIDADES" numFmtId="0">
      <sharedItems containsBlank="1"/>
    </cacheField>
    <cacheField name="PROCESO" numFmtId="0">
      <sharedItems count="18">
        <s v="Modelo Pedagogico"/>
        <s v="Modelo Pedagogico - convenios"/>
        <s v="Planeacion"/>
        <s v="Servicios administrativos"/>
        <s v="Mantenimiento de bienes"/>
        <s v="Gestion Contractual"/>
        <s v="Gestion Juridica"/>
        <s v="Comunicaciones"/>
        <s v="Gestion Documental"/>
        <s v="Gestión Financiera "/>
        <s v="Gestión Logística"/>
        <s v="Atencion a la ciudadania"/>
        <s v="Gestion de mejoramiento"/>
        <s v="Gestion ambiental"/>
        <s v="Gestion tecnologica y de la información"/>
        <s v="Modelo Pedagogico "/>
        <s v="Gestion de desarrollo humano"/>
        <s v="Investigacion"/>
      </sharedItems>
    </cacheField>
    <cacheField name="SUBDIRECCION U OFICINA" numFmtId="0">
      <sharedItems/>
    </cacheField>
    <cacheField name="SIGLA2" numFmtId="0">
      <sharedItems/>
    </cacheField>
    <cacheField name="GRUPO  INTERNO DE TRABAJO" numFmtId="0">
      <sharedItems containsBlank="1"/>
    </cacheField>
    <cacheField name="TEMATICA" numFmtId="0">
      <sharedItems containsBlank="1"/>
    </cacheField>
    <cacheField name="SUBTEMATICA" numFmtId="0">
      <sharedItems containsBlank="1"/>
    </cacheField>
    <cacheField name="RESPONSABLE DE SEGUIMIENTO DESDE PLANEACION" numFmtId="0">
      <sharedItems/>
    </cacheField>
    <cacheField name="FUENTE" numFmtId="0">
      <sharedItems count="5">
        <s v="Plan de mejoramiento auditorias internas"/>
        <s v="Plan de mejoramiento Contraloria de Bogota"/>
        <s v="Plan de mejoramiento personeria  de Bogota"/>
        <s v="Plan de mejoramiento Veeduria de Bogota"/>
        <s v="Plan de mejoramiento archivistico"/>
      </sharedItems>
    </cacheField>
    <cacheField name="CÓDIGO DE ACCION EN EL TABLERO DE CONTROL" numFmtId="0">
      <sharedItems/>
    </cacheField>
    <cacheField name="NUMERO DE HALLAZGO" numFmtId="0">
      <sharedItems containsMixedTypes="1" containsNumber="1" minValue="1" maxValue="12.5"/>
    </cacheField>
    <cacheField name="CODIGO AUDITORIA SEGÚN PAD DE LA VIGENCIA" numFmtId="0">
      <sharedItems containsMixedTypes="1" containsNumber="1" containsInteger="1" minValue="54" maxValue="524"/>
    </cacheField>
    <cacheField name="AÑO VIGENCIA DEL PLAN" numFmtId="0">
      <sharedItems containsMixedTypes="1" containsNumber="1" containsInteger="1" minValue="2017" maxValue="2022"/>
    </cacheField>
    <cacheField name="HALLAZGO / BRECHA IDENTIFICADA / SITUACION IDENTIFICADA" numFmtId="0">
      <sharedItems longText="1"/>
    </cacheField>
    <cacheField name="CAUSA" numFmtId="0">
      <sharedItems longText="1"/>
    </cacheField>
    <cacheField name="ACTIVIDAD" numFmtId="0">
      <sharedItems longText="1"/>
    </cacheField>
    <cacheField name="CÓDIGO DE ACCIÓN" numFmtId="0">
      <sharedItems containsMixedTypes="1" containsNumber="1" containsInteger="1" minValue="1" maxValue="5"/>
    </cacheField>
    <cacheField name="NOMBRE DEL INDICADOR" numFmtId="0">
      <sharedItems/>
    </cacheField>
    <cacheField name="FORMULA DEL INDICADOR" numFmtId="0">
      <sharedItems/>
    </cacheField>
    <cacheField name="META" numFmtId="0">
      <sharedItems containsMixedTypes="1" containsNumber="1" minValue="0.1" maxValue="5"/>
    </cacheField>
    <cacheField name="PRODUCTO" numFmtId="0">
      <sharedItems containsDate="1" containsMixedTypes="1" minDate="2021-04-01T00:00:00" maxDate="2021-04-02T00:00:00"/>
    </cacheField>
    <cacheField name="FECHA INICIO" numFmtId="0">
      <sharedItems containsDate="1" containsMixedTypes="1" minDate="2017-06-01T00:00:00" maxDate="2022-07-02T00:00:00"/>
    </cacheField>
    <cacheField name="FECHA FINAL" numFmtId="0">
      <sharedItems containsDate="1" containsMixedTypes="1" minDate="2018-12-01T00:00:00" maxDate="2023-03-31T00:00:00"/>
    </cacheField>
    <cacheField name="FECHA DE CIERRE DE LA ACTIVIDAD" numFmtId="0">
      <sharedItems containsString="0" containsBlank="1" containsNumber="1" containsInteger="1" minValue="2020" maxValue="2020"/>
    </cacheField>
    <cacheField name="FORMULACIÓN PLAN DE MEJORAMIENTO/ ACCIONES " numFmtId="0">
      <sharedItems containsBlank="1" count="3">
        <s v="SI"/>
        <s v="NO"/>
        <m/>
      </sharedItems>
    </cacheField>
    <cacheField name="INFORMACIÓN COMPLETA DEL PLAN DE MEJORAMIENTO/ ACCIONES" numFmtId="0">
      <sharedItems containsBlank="1"/>
    </cacheField>
    <cacheField name="DIAS FALTANTES" numFmtId="0">
      <sharedItems containsMixedTypes="1" containsNumber="1" containsInteger="1" minValue="-1276" maxValue="304"/>
    </cacheField>
    <cacheField name="SEGUIMIENTO" numFmtId="0">
      <sharedItems containsBlank="1" longText="1"/>
    </cacheField>
    <cacheField name="FECHA DE SEGUIMIENTO" numFmtId="0">
      <sharedItems containsNonDate="0" containsDate="1" containsString="0" containsBlank="1" minDate="2021-05-21T00:00:00" maxDate="2021-09-01T00:00:00"/>
    </cacheField>
    <cacheField name="PENDIENTE ENVIO DE SEGUIMIENTO" numFmtId="0">
      <sharedItems containsBlank="1"/>
    </cacheField>
    <cacheField name="TAREAS PENDIENTES PARA EL CIERRE" numFmtId="0">
      <sharedItems containsBlank="1" longText="1"/>
    </cacheField>
    <cacheField name="PORCENTAJE DE AVANCE" numFmtId="9">
      <sharedItems containsString="0" containsBlank="1" containsNumber="1" minValue="0" maxValue="1"/>
    </cacheField>
    <cacheField name="ESTADO" numFmtId="0">
      <sharedItems containsBlank="1"/>
    </cacheField>
    <cacheField name="DIAS FALTANTES PARA EL VENCIMIENTO" numFmtId="0">
      <sharedItems containsBlank="1" containsMixedTypes="1" containsNumber="1" containsInteger="1" minValue="-1016" maxValue="475"/>
    </cacheField>
    <cacheField name="OPORTUNIDAD" numFmtId="0">
      <sharedItems containsBlank="1"/>
    </cacheField>
    <cacheField name="FECHA DE EVALUACION" numFmtId="0">
      <sharedItems containsDate="1" containsBlank="1" containsMixedTypes="1" minDate="2021-11-02T00:00:00" maxDate="2021-12-24T00:00:00"/>
    </cacheField>
    <cacheField name="EVALUACION" numFmtId="0">
      <sharedItems containsBlank="1" longText="1"/>
    </cacheField>
    <cacheField name="AUDITOR" numFmtId="0">
      <sharedItems containsBlank="1"/>
    </cacheField>
    <cacheField name="PORCENTAJE DE EFICACIA" numFmtId="9">
      <sharedItems containsString="0" containsBlank="1" containsNumber="1" minValue="0" maxValue="0.9"/>
    </cacheField>
    <cacheField name="PORCENTAJE DE EFECTIVIDAD" numFmtId="9">
      <sharedItems containsString="0" containsBlank="1" containsNumber="1" minValue="0" maxValue="1"/>
    </cacheField>
    <cacheField name="ESTADO2" numFmtId="0">
      <sharedItems containsBlank="1"/>
    </cacheField>
    <cacheField name="ESTADO CONTRALORIA DE BOGOTA_x000a_(Aplica para el plan de mejoramiento suscrito con la contraloria" numFmtId="0">
      <sharedItems containsBlank="1"/>
    </cacheField>
    <cacheField name="STATUS FINAL" numFmtId="0">
      <sharedItems containsBlank="1"/>
    </cacheField>
    <cacheField name="SEGUIMIENTO2" numFmtId="0">
      <sharedItems containsBlank="1" longText="1"/>
    </cacheField>
    <cacheField name="FECHA DE SEGUIMIENTO2" numFmtId="0">
      <sharedItems containsNonDate="0" containsDate="1" containsString="0" containsBlank="1" minDate="2022-02-21T00:00:00" maxDate="2022-03-01T00:00:00"/>
    </cacheField>
    <cacheField name="PENDIENTE ENVIO DE SEGUIMIENTO2" numFmtId="0">
      <sharedItems containsBlank="1"/>
    </cacheField>
    <cacheField name="TAREAS PENDIENTES PARA EL CIERRE2" numFmtId="0">
      <sharedItems containsBlank="1" longText="1"/>
    </cacheField>
    <cacheField name="PORCENTAJE DE AVANCE2" numFmtId="0">
      <sharedItems containsString="0" containsBlank="1" containsNumber="1" minValue="0" maxValue="1"/>
    </cacheField>
    <cacheField name="ESTADO3" numFmtId="0">
      <sharedItems/>
    </cacheField>
    <cacheField name="DIAS FALTANTES PARA EL VENCIMIENTO2" numFmtId="0">
      <sharedItems containsSemiMixedTypes="0" containsString="0" containsNumber="1" minValue="-44620" maxValue="-44619"/>
    </cacheField>
    <cacheField name="OPORTUNIDAD2" numFmtId="0">
      <sharedItems/>
    </cacheField>
    <cacheField name="FECHA DE EVALUACION2" numFmtId="0">
      <sharedItems containsNonDate="0" containsDate="1" containsString="0" containsBlank="1" minDate="2022-02-18T00:00:00" maxDate="2022-03-19T00:00:00"/>
    </cacheField>
    <cacheField name="EVALUACION2" numFmtId="0">
      <sharedItems containsBlank="1" longText="1"/>
    </cacheField>
    <cacheField name="AUDITOR2" numFmtId="0">
      <sharedItems containsBlank="1"/>
    </cacheField>
    <cacheField name="PORCENTAJE DE EFICACIA2" numFmtId="0">
      <sharedItems containsString="0" containsBlank="1" containsNumber="1" minValue="0" maxValue="0.9"/>
    </cacheField>
    <cacheField name="ESTADO4" numFmtId="0">
      <sharedItems containsBlank="1"/>
    </cacheField>
    <cacheField name="ESTADO CONTRALORIA DE BOGOTA_x000a_(Aplica para el plan de mejoramiento suscrito con la contraloria2" numFmtId="0">
      <sharedItems containsBlank="1"/>
    </cacheField>
    <cacheField name="STATUS FINAL 2" numFmtId="0">
      <sharedItems/>
    </cacheField>
    <cacheField name="SEGUIMIENTO3" numFmtId="0">
      <sharedItems containsBlank="1" longText="1"/>
    </cacheField>
    <cacheField name="FECHA DE SEGUIMIENTO3" numFmtId="14">
      <sharedItems containsSemiMixedTypes="0" containsNonDate="0" containsDate="1" containsString="0" minDate="2022-05-31T00:00:00" maxDate="2022-06-01T00:00:00"/>
    </cacheField>
    <cacheField name="TAREAS PENDIENTES PARA EL CIERRE3" numFmtId="0">
      <sharedItems containsBlank="1" containsMixedTypes="1" containsNumber="1" containsInteger="1" minValue="0" maxValue="0" longText="1"/>
    </cacheField>
    <cacheField name="PORCENTAJE DE AVANCE3" numFmtId="9">
      <sharedItems containsString="0" containsBlank="1" containsNumber="1" minValue="0" maxValue="1"/>
    </cacheField>
    <cacheField name="ESTADO5" numFmtId="0">
      <sharedItems/>
    </cacheField>
    <cacheField name="DIAS FALTANTES PARA EL VENCIMIENTO3" numFmtId="0">
      <sharedItems containsMixedTypes="1" containsNumber="1" containsInteger="1" minValue="-1276" maxValue="304"/>
    </cacheField>
    <cacheField name="OPORTUNIDAD3" numFmtId="0">
      <sharedItems/>
    </cacheField>
    <cacheField name="FECHA DE EVALUACION3" numFmtId="0">
      <sharedItems containsNonDate="0" containsDate="1" containsString="0" containsBlank="1" minDate="2022-02-13T00:00:00" maxDate="2022-06-17T00:00:00" count="9">
        <m/>
        <d v="2022-06-10T00:00:00"/>
        <d v="2022-06-11T00:00:00"/>
        <d v="2022-02-15T00:00:00"/>
        <d v="2022-06-14T00:00:00"/>
        <d v="2022-06-13T00:00:00"/>
        <d v="2022-02-13T00:00:00"/>
        <d v="2022-06-16T00:00:00"/>
        <d v="2022-06-15T00:00:00"/>
      </sharedItems>
    </cacheField>
    <cacheField name="EVALUACION3" numFmtId="0">
      <sharedItems containsBlank="1" longText="1"/>
    </cacheField>
    <cacheField name="AUDITOR3" numFmtId="0">
      <sharedItems containsBlank="1"/>
    </cacheField>
    <cacheField name="PORCENTAJE DE EFICACIA3" numFmtId="0">
      <sharedItems containsBlank="1" containsMixedTypes="1" containsNumber="1" minValue="0" maxValue="100"/>
    </cacheField>
    <cacheField name="ESTADO6" numFmtId="0">
      <sharedItems containsBlank="1" count="4">
        <m/>
        <s v="CERRADO"/>
        <s v="VENCIDO"/>
        <s v="ABIERTO"/>
      </sharedItems>
    </cacheField>
    <cacheField name="ESTADO CONTRALORIA DE BOGOTA_x000a_(Aplica para el plan de mejoramiento suscrito con la contraloria3" numFmtId="0">
      <sharedItems containsNonDate="0" containsString="0" containsBlank="1"/>
    </cacheField>
    <cacheField name="STATUS FINAL 22" numFmtId="0">
      <sharedItems containsNonDate="0" containsString="0" containsBlank="1"/>
    </cacheField>
    <cacheField name="CONTADOR " numFmtId="0">
      <sharedItems containsSemiMixedTypes="0" containsString="0" containsNumber="1" containsInteger="1" minValue="1" maxValue="516"/>
    </cacheField>
  </cacheFields>
  <extLst>
    <ext xmlns:x14="http://schemas.microsoft.com/office/spreadsheetml/2009/9/main" uri="{725AE2AE-9491-48be-B2B4-4EB974FC3084}">
      <x14:pivotCacheDefinition pivotCacheId="10639611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3">
  <r>
    <n v="1"/>
    <x v="0"/>
    <x v="0"/>
    <s v="STMEO"/>
    <m/>
    <x v="0"/>
    <s v="Subdirección técnica de métodos educativos y operativa"/>
    <s v="STMEO"/>
    <s v="Espiritualidad"/>
    <s v="Modelo pedagogico"/>
    <s v="estrategias de intervención"/>
    <s v="Yuli Cristel Peña"/>
    <x v="0"/>
    <s v="PMAI-2017-019"/>
    <s v="No aplica"/>
    <s v="Auditoria de gestión al proceso misional vigencia 2016 "/>
    <n v="2017"/>
    <s v="Se observó falta de planeación con respecto al área de Espiritualidad, toda vez que no se evidencian procedimientos documentados que den claridad en relación a las estrategias de intervención"/>
    <s v="La acción no fue cerrada en tanto que  no se evidencian indicadores de gestión en la caracterización del proceso misional, lo que dificulta su aplicación."/>
    <s v="Diseñar el modelo de atención del Área de Espiritualidad, de acuerdo con la misión y la visión del instituto y las dinámicas de la estrategia y la articulación con las áreas misionales, a fin de realizar una adecuada intervención con los NNAJ"/>
    <s v="No aplica"/>
    <s v="No aplica"/>
    <s v="No aplica"/>
    <s v="No aplica"/>
    <s v="No aplica"/>
    <d v="2020-02-11T00:00:00"/>
    <d v="2021-02-11T00:00:00"/>
    <m/>
    <x v="0"/>
    <s v="SI"/>
    <n v="-473"/>
    <s v="Se evidencia avance en la formulación de indicadores y respectiva medición del año 2020, esto como solicitud de cierre de hallazgo descrito en la causa, sin embargo, no se evidencia el diseño del modelo de atención del área de Espiritualidad, actividad completa descrita._x000a_Con indicadores presentados no corresponden a la caracterización."/>
    <d v="2021-07-07T00:00:00"/>
    <s v="SI"/>
    <s v="Presentar el diseño de modelo de atención del área de Espiritualidad de acuerdo a la plataforma estratégica. _x000a_Indicadores presentes en la caracterización."/>
    <n v="0.2"/>
    <s v="AVANCE MINIMO"/>
    <n v="-213"/>
    <s v="VENCIDO"/>
    <d v="2021-11-19T00:00:00"/>
    <s v="Se evidencia la formulación de indicadores, perono el modelo de atención del área de espiritualidad. Acción vencida."/>
    <s v="Sulma Esperanza Avendaño M."/>
    <n v="0.5"/>
    <n v="0.5"/>
    <s v="INCUMPLIDA"/>
    <s v="NO APLICA"/>
    <s v="ABIERTA"/>
    <s v="No se reporta avance"/>
    <d v="2022-02-28T00:00:00"/>
    <s v="SI"/>
    <s v="ejecucion de actividades definidas"/>
    <n v="0.5"/>
    <s v="AVANCE PARCIAL"/>
    <n v="-44619.8"/>
    <s v="VENCIDO"/>
    <d v="2022-03-11T00:00:00"/>
    <s v="No se evidencio el cumplimiento de la actividad propuesta que establece  el diseño del modelo de atención del Área de Espiritualidad, el cual debe estar de acuerdo con la misión, visión del instituto, las dinámicas de la estrategia y la articulación con las áreas misionales, a fin de realizar una adecuada intervención con los NNAJ. Por otra parte, si bien se tiene evidencia de la medicion de los indicadores en la vigencia 2020, esta actividad no subsana el hallazgo."/>
    <s v="Ingrid Acosta"/>
    <n v="0.5"/>
    <s v="VENCIDO"/>
    <s v="NO APLICA"/>
    <s v="ABIERTO"/>
    <s v="se evidencia manual operativo de espiritualidad con fecha de actualización del 15/10/2021 en el cual se establece la estrategia de atención del área de espiritualidad y el desarrollo de la estrategia en el modelo de atención._x000a_Dentro de la estrategia de atención del área de espiritualidad se postula tres componentes que reúnen diez líneas de acción las cuales en el desarrollo de la estrategia se presenta su articulación con el modelo pedagógico._x000a_Conforme a lo anterior se subsana la causa raíz del hallazgo y se da cumplimiento a la actividad en un 100%_x000a_"/>
    <d v="2022-05-31T00:00:00"/>
    <s v="No aplica"/>
    <n v="1"/>
    <s v="CUMPLIMIENTO TOTAL"/>
    <n v="-473"/>
    <s v="VENCIDO"/>
    <x v="0"/>
    <m/>
    <m/>
    <m/>
    <x v="0"/>
    <m/>
    <m/>
    <n v="1"/>
  </r>
  <r>
    <n v="2"/>
    <x v="1"/>
    <x v="0"/>
    <s v="STMEO"/>
    <s v="Coordinador Convenio Baños públicos SST. "/>
    <x v="1"/>
    <s v="Subdirección técnica administrativa y financiera"/>
    <s v="STAF"/>
    <s v="Convenios"/>
    <s v="Seguridad y salud en el trabajo"/>
    <s v="Extintores, Botiquines"/>
    <s v="Adriana Botero Pinilla "/>
    <x v="1"/>
    <s v="PMCB-2018-005"/>
    <s v="3.4"/>
    <n v="524"/>
    <n v="2018"/>
    <s v="Inobservancia de normas vigentes relacionadas con el sistema de gestión de seguridad y salud en el trabajo en algunos baños administrados por IDIPRON, en el marco del convenio interadministrativo no 093 de 2007 suscrito con la empresa Transmilenio s.a"/>
    <s v="Extintores que se encuentran vencidos  mayor a un (1) mes en lo que respecta a su revisión y cargue."/>
    <s v="Realizar un proceso de verificación tres meses antes de la fecha de vencimiento de los extintores, para alertar de maniera oportuna al área de Seuguridad y Salud en el Trabajo. "/>
    <s v="No aplica"/>
    <s v="No aplica"/>
    <s v="Número total de extintores verificados / Número de extintores recargados y vigentes * 100"/>
    <s v="No aplica"/>
    <s v="No aplica"/>
    <d v="2018-12-28T00:00:00"/>
    <d v="2019-12-22T00:00:00"/>
    <n v="2020"/>
    <x v="0"/>
    <s v="SI"/>
    <n v="-890"/>
    <s v="Accion cerrada  en seguimiento anterior"/>
    <d v="2021-05-21T00:00:00"/>
    <s v="NO"/>
    <s v="No aplica"/>
    <n v="1"/>
    <s v="CUMPLIMIENTO TOTAL"/>
    <s v="NO APLICA ACCION CERRADA"/>
    <s v="NO APLICA ACCION CERRADA"/>
    <d v="2021-11-15T00:00:00"/>
    <s v="ESTADO &quot;INCUMPLIDA&quot; POR LA CB, Se reportó cumplimiento del 100 % en el seguimiento del 22/11/2021 formato F402M de la Contraloría de Bogotá."/>
    <s v="Carlos Andrés Guerra Jiménez"/>
    <n v="0"/>
    <n v="0"/>
    <s v="EN EJECUCION"/>
    <s v="INCUMPLIDA"/>
    <s v="PENDIENTE POR EVALUAR"/>
    <s v="Sin reportar avance"/>
    <d v="2022-02-28T00:00:00"/>
    <s v="No"/>
    <s v="ejecucion de actividades definidas"/>
    <n v="0"/>
    <s v="SIN AVANCE"/>
    <n v="-44619"/>
    <s v="VENCIDO"/>
    <m/>
    <m/>
    <m/>
    <m/>
    <m/>
    <s v="NO APLICA"/>
    <s v="ABIERTO"/>
    <s v="Accion pendiente por evaluacion por parte de la OCI"/>
    <d v="2022-05-31T00:00:00"/>
    <n v="0"/>
    <n v="1"/>
    <s v="CUMPLIMIENTO TOTAL"/>
    <n v="-890"/>
    <s v="VENCIDO"/>
    <x v="1"/>
    <s v="Cerrada por la CB Auditoria Desempeño 86 PAD 2022."/>
    <s v="Carlos Andrés Guerra"/>
    <n v="1"/>
    <x v="1"/>
    <m/>
    <m/>
    <n v="2"/>
  </r>
  <r>
    <n v="3"/>
    <x v="1"/>
    <x v="0"/>
    <s v="STMEO"/>
    <m/>
    <x v="0"/>
    <s v="Subdirección técnica de métodos educativos y operativa"/>
    <s v="STMEO"/>
    <s v="Calidad alimentaria "/>
    <s v="Modelo pedagogico"/>
    <s v="Diferencias en cantidades de alimentos"/>
    <s v="Yuli Cristel Peña"/>
    <x v="2"/>
    <s v="PMPB-2018-001"/>
    <s v="No aplica"/>
    <s v="Auditoría Externa Proyecto 1104 vigencia 2018"/>
    <n v="2018"/>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s v="No aplica"/>
    <s v="No aplica"/>
    <s v="No aplica"/>
    <d v="2019-01-21T00:00:00"/>
    <d v="2019-10-31T00:00:00"/>
    <m/>
    <x v="0"/>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3"/>
  </r>
  <r>
    <n v="4"/>
    <x v="1"/>
    <x v="0"/>
    <s v="STMEO"/>
    <m/>
    <x v="0"/>
    <s v="Subdirección técnica de métodos educativos y operativa"/>
    <s v="STMEO"/>
    <s v="Calidad alimentaria "/>
    <s v="Modelo pedagogico"/>
    <s v="Diferencias en cantidades de alimentos"/>
    <s v="Yuli Cristel Peña"/>
    <x v="2"/>
    <s v="PMPB-2018-007"/>
    <s v="No aplica"/>
    <s v="Auditoría Externa Proyecto 1104 vigencia 2018"/>
    <n v="2018"/>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s v="No aplica"/>
    <s v="No aplica"/>
    <s v="No aplica"/>
    <d v="2019-01-21T00:00:00"/>
    <d v="2019-10-31T00:00:00"/>
    <m/>
    <x v="0"/>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4"/>
  </r>
  <r>
    <n v="5"/>
    <x v="1"/>
    <x v="0"/>
    <s v="STMEO"/>
    <m/>
    <x v="0"/>
    <s v="Subdirección técnica de métodos educativos y operativa"/>
    <s v="STMEO"/>
    <s v="Calidad alimentaria "/>
    <s v="Modelo pedagogico"/>
    <s v="personal de cocina"/>
    <s v="Yuli Cristel Peña"/>
    <x v="2"/>
    <s v="PMPB-2018-008"/>
    <s v="No aplica"/>
    <s v="Auditoría Externa Proyecto 1104 vigencia 2018"/>
    <n v="2018"/>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s v="No aplica"/>
    <s v="No aplica"/>
    <s v="No aplica"/>
    <d v="2017-06-01T00:00:00"/>
    <d v="2018-12-01T00:00:00"/>
    <m/>
    <x v="0"/>
    <s v="SI"/>
    <n v="-1276"/>
    <s v="No se presenta seguimiento por parte de la STAF ya que afirman esta acción corresponde a Métodos"/>
    <d v="2021-07-08T00:00:00"/>
    <s v="SI"/>
    <s v="Presentar seguimiento al plan de mejoramiento"/>
    <n v="0"/>
    <s v="SIN AVANCE"/>
    <n v="-1016"/>
    <s v="VENCIDO"/>
    <s v="SIN DILIGENCIAR"/>
    <s v="SIN DILIGENCIAR"/>
    <s v="SIN DILIGENCIAR"/>
    <n v="0"/>
    <n v="0"/>
    <s v="INCUMPLIDA"/>
    <s v="NO APLICA"/>
    <s v="ABIERTA"/>
    <s v="Se realiza reunion el dia 18-02-2022 liderarada por la OAP para la coordinacion del cierre de los hallazgos entre STMEO, STAF y convenios"/>
    <d v="2022-02-28T00:00:00"/>
    <s v="No"/>
    <s v="Impartir las directrices y acciones para garantizar la eficiencia, eficacia y transparencia de las actividades relacionadas con la entrega de alimento a las UPI"/>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1276"/>
    <s v="VENCIDO"/>
    <x v="0"/>
    <m/>
    <m/>
    <m/>
    <x v="0"/>
    <m/>
    <m/>
    <n v="5"/>
  </r>
  <r>
    <n v="6"/>
    <x v="0"/>
    <x v="0"/>
    <s v="STMEO"/>
    <s v="_x000a_Subdirección de Métodos - Área Educación"/>
    <x v="2"/>
    <s v="Oficina asesora de planeacion"/>
    <s v="OAP"/>
    <s v="SIMI"/>
    <s v="Planeacion"/>
    <s v="Simi"/>
    <s v="Yuli Cristel Peña"/>
    <x v="0"/>
    <s v="PMAI-2018-015"/>
    <s v="No aplica"/>
    <s v="Auditoría Regular Área Educación - II semestre 2017"/>
    <n v="2018"/>
    <s v="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
    <s v="Cambio de administración e implementación del Modelo Pedagógico_x000a__x000a_Implementación del Modelo de Educación Flexible_x000a__x000a_Orden de la Alta Dirección frente a no realizar desarrollos en el SIMI actual, todos los desarrollos sobre el SIMI 2.0_x000a__x000a_Falta de claridad por parte del equipo docente frente a los procedimientos y actividades donde cargar la información"/>
    <s v="Diseñar y desarrollar un plan de trabajo para la construcción y desarrollo del Módudo de Educación en el SIMI"/>
    <s v="No aplica"/>
    <s v="No aplica"/>
    <s v="No aplica"/>
    <s v="No aplica"/>
    <s v="No aplica"/>
    <d v="2018-12-18T00:00:00"/>
    <d v="2019-11-30T00:00:00"/>
    <m/>
    <x v="0"/>
    <s v="NO"/>
    <n v="-912"/>
    <s v="Se evidencia formulación plan de trabajo y las actas que comprueban su ejecución._x000a_No se cuenta con memorando de aprobación de la reformulación por parte de Control Interno."/>
    <d v="2021-07-07T00:00:00"/>
    <s v="SI"/>
    <s v="Desarrollo Módulo de Educación en el SIMI._x000a_Actas de trabajo de avance._x000a_Memorando de aprobación por parte de Control Interno a la reformulación."/>
    <n v="0"/>
    <s v="SIN AVANCE"/>
    <n v="-652"/>
    <s v="VENCIDO"/>
    <s v="19/11(2021"/>
    <s v="El memorando de aprobación a la reformulación fue con Rad No. 2021IE3357 con fecha 30/06/2021"/>
    <s v="Sulma Esperanza Avendaño M."/>
    <n v="0"/>
    <n v="0"/>
    <s v="INCUMPLIDA"/>
    <s v="NO APLICA"/>
    <s v="ABIERTA"/>
    <s v="&quot;Se observa en los soprtes el correo de operación del segundo ciclo. _x000a_Tambien se observa proyecto nuevo SIMI Educación&quot;"/>
    <d v="2022-02-28T00:00:00"/>
    <s v="No"/>
    <s v="Aunque ya se tiene el plan de trabajo es muy importante  que dentro del plan de trabajo se especifique el avance y desarrollo del plan."/>
    <n v="0.45"/>
    <s v="AVANCE PARCIAL"/>
    <n v="-44620"/>
    <s v="VENCIDO"/>
    <d v="2022-03-14T00:00:00"/>
    <s v="Se observa que si bien, se elaboro un plan de trabajo para la construcción y desarrollo del Módudo de Educación en el SIMI, este aun se encuentra en fase de prueba y desarrollo quedando pendiente seis (6) acividades de doce (12) que tiene el plan, asi mismo, se encuentra debilidades en la formulacion del plan toda vez que no especifica fechas de finalizacion de las actividades, no se especifica el avance y cumplimiento porcentual del desarrollo del mismo. "/>
    <s v="Ingrid Acosta"/>
    <n v="0.5"/>
    <s v="VENCIDO"/>
    <s v="NO APLICA"/>
    <s v="ABIERTO"/>
    <s v=" Se  evidencia  documento del plan de educación que relaciona % de avance del plan y fechas de entrega a pruebas._x000a__x000a_Es importante tener en cuente  del proceso de desarrollo del SIMI 2.0: Con el fin de desarrollar el nuevo sistema de información misional bajo los principios de eficiencia y eficacia, el proyecto se desarrolla por ciclos, lo que quiere decir que la entidad a través de la Subdirección Técnica de Métodos Educativos y Operativa (SMTEO) prioriza los desarrollos a realizar en el respectivo ciclo, los documenta y posterior la  oficina asesora de planeación (OAP) analiza los desarrollos documentados, la priorización sugerida y se genera un plan de trabajo del ciclo a desarrollar._x000a_A la fecha se han desarrollado dos ciclos del proyecto los cuales abarcan 21 desarrollos y está en proceso de desarrollo el tercer ciclo del proyecto que es conformado por 12 desarrollos, generando a la fecha 33 desarrollos generados o en proceso de implementación. Una vez sean entregadas las restantes solicitudes de desarrollo se realizará la planeación e implementación de los restantes ciclos del proyecto y sus respectivos desarrollos, los cuales contemplan requerimientos de educación y de otros componentes._x000a__x000a_Solicitamos el cierre de esta acción debido a que la situacion evidenciada era que no habia un modulo activo de pedagogia, actualmente en el SIMI 2.0 contamos con un módulo asociado a pedagogia,  para el cuales se programarán futuras sesiones de trabajo en el corto plazo con funcionarios y /o contratistas que realizaran cargue de información real de los beneficiarios del instituto._x000a_"/>
    <d v="2022-05-31T00:00:00"/>
    <s v="No aplica"/>
    <n v="1"/>
    <s v="CUMPLIMIENTO TOTAL"/>
    <n v="-912"/>
    <s v="VENCIDO"/>
    <x v="0"/>
    <m/>
    <m/>
    <m/>
    <x v="0"/>
    <m/>
    <m/>
    <n v="6"/>
  </r>
  <r>
    <n v="7"/>
    <x v="0"/>
    <x v="0"/>
    <s v="STMEO"/>
    <s v="Responsable del Desarrollo de los formularios. _x000a_Subdirección de Métodos - Área Educación"/>
    <x v="2"/>
    <s v="Oficina asesora de planeacion"/>
    <s v="OAP"/>
    <s v="SIMI"/>
    <s v="Planeacion"/>
    <s v="Simi"/>
    <s v="Yuli Cristel Peña"/>
    <x v="0"/>
    <s v="PMAI-2018-016"/>
    <s v="No aplica"/>
    <s v="Auditoría Regular Área Educación - II semestre 2017"/>
    <n v="2018"/>
    <s v="No existe la parametrización en SIMI de cursos de corta y larga duración, por tanto no es posible diferenciar la gestión del área por cada uno de los programas ni determinar los recursos necesarios para el desarrollo de los mismos."/>
    <s v="No se tiene actualizada la documentación en el Manual de Procesos y Procedimientos_x000a__x000a_Orden de la Alta Dirección frente a no realizar desarrollos en el SIMI actual, todos los desarrollos sobre el SIMI 2.0"/>
    <s v="Diseñar y desarrollar un plan de trabajo para la construcción y desarrollo del Módudo de Educación en el SIMI"/>
    <s v="No aplica"/>
    <s v="No aplica"/>
    <s v="No aplica"/>
    <s v="No aplica"/>
    <s v="No aplica"/>
    <d v="2018-12-18T00:00:00"/>
    <d v="2019-11-30T00:00:00"/>
    <m/>
    <x v="0"/>
    <s v="NO"/>
    <n v="-912"/>
    <s v="Se evidencia formulación plan de trabajo y las actas que comprueban su ejecución._x000a_No se evidencia Memorando de aprobación por parte de Control Interno a la reformulación."/>
    <d v="2021-07-07T00:00:00"/>
    <s v="SI"/>
    <s v="Desarrollo Módulo de Educación en el SIMI, donde se diferencien los cursos de corta y larga duración y su proceso pedagógico._x000a_Actas de trabajo de avance._x000a_Memorando de aprobación por parte de Control Interno a la reformulación."/>
    <n v="0"/>
    <s v="SIN AVANCE"/>
    <n v="-652"/>
    <s v="VENCIDO"/>
    <s v="19/11(2021"/>
    <s v="El memorando de aprobación a la reformulación fue con Rad No. 2021IE3357 con fecha 30/06/2021"/>
    <s v="Sulma Esperanza Avendaño M."/>
    <n v="0"/>
    <n v="0"/>
    <s v="INCUMPLIDA"/>
    <s v="NO APLICA"/>
    <s v="ABIERTA"/>
    <s v="&quot;Se observa en los soprtes el correo de operación del segundo ciclo. _x000a_Tambien se observa proyecto nuevo SIMI Educación_x000a_El hallazgo habla tambien de identificar los recursos necesarios para el desarrollo, los cuales no se evidencian en el plan de trabajo &quot;"/>
    <d v="2022-02-28T00:00:00"/>
    <s v="No"/>
    <s v="&quot;Aunque ya se tiene el plan de trabajo es muy importante  que dentro del plan de trabajo se especifique el avance y desarrollo del plan._x000a_Especificar en el plan los recursos que se necesitan para lleva a cabo el desarrollo&quot;"/>
    <n v="0.45"/>
    <s v="AVANCE PARCIAL"/>
    <n v="-44620"/>
    <s v="VENCIDO"/>
    <d v="2022-03-14T00:00:00"/>
    <s v="Se observa que se tienen las actas de reunion y soportes de inicio de la segunda fase del plan, pero aun se encuentra en estado de ejecución, no se definen fechas de finalizacion ni seguimientos de avances de cumplimiento. "/>
    <s v="Ingrid Acosta"/>
    <n v="0.5"/>
    <s v="VENCIDO"/>
    <s v="NO APLICA"/>
    <s v="ABIERTO"/>
    <s v="Se evidencia Pantallazo del SIMI 2.0 con parametrización de cursos de corta y larga duración y Documento adicional al plan de educación con la explicación del proceso de desarrollo, el % de avance y fechas asociadas._x000a_Se solicita  el cierre de esta acción debido a que la situacion evidenciada en su momento era que no existe la parametrización en SIMI de cursos de corta y larga duración, actualmente en el SIMI 2.0 contamos con una pametrización para cursos de corta y larga duración en el formulario de &quot;matricula cursos informales formación tecnica talleres&quot;, para este formulario se programarán futuras sesiones de trabajo en el corto plazo con funcionarios y /o contratistas que realizaran cargue de información real de los beneficiarios del instituto."/>
    <d v="2022-05-31T00:00:00"/>
    <s v="No aplica"/>
    <n v="1"/>
    <s v="CUMPLIMIENTO TOTAL"/>
    <n v="-912"/>
    <s v="VENCIDO"/>
    <x v="0"/>
    <m/>
    <m/>
    <m/>
    <x v="0"/>
    <m/>
    <m/>
    <n v="7"/>
  </r>
  <r>
    <n v="8"/>
    <x v="2"/>
    <x v="1"/>
    <s v="OAP_x000a_OAJ_x000a_STAF_x000a_STDH_x000a_STMEO"/>
    <m/>
    <x v="3"/>
    <s v="Subdirección técnica administrativa y financiera"/>
    <s v="STAF"/>
    <s v="Transporte"/>
    <s v="Contratacion"/>
    <s v="Supervisión e interventoría"/>
    <s v="Ingrid Carolina Ardila Muñoz"/>
    <x v="1"/>
    <s v="PMCB-2019-003"/>
    <s v="3.1.3.2"/>
    <n v="54"/>
    <n v="2019"/>
    <s v="Debilidades en la supervisión y ejecución contractual por incoherencia de la información entre el reporte presentado por Terpel y los Boucher entregados al momento del suministro de combustible, en el marco de la Orden de Compra No 31752 de 2018"/>
    <s v="Confusión en la revisión de los baucher por tener la misma fecha, esta información fue suministrada al auditor en el momento de la entrevista técnica sostenida antes del informe preliminar."/>
    <s v="Realizar revisión trimestral de la carpeta de suministro de combustible, verificando que todos los bauchers se encuentren archivados"/>
    <s v="No aplica"/>
    <s v="No aplica"/>
    <s v="Acta de revisión / Revisiones proyectadas (4)*100"/>
    <s v="No aplica"/>
    <s v="No aplica"/>
    <d v="2019-05-02T00:00:00"/>
    <d v="2020-04-25T00:00:00"/>
    <m/>
    <x v="0"/>
    <s v="SI"/>
    <n v="-765"/>
    <s v="De acuerdo con los soportes aportados por el proceso, se evidencia que se ha ejecutado 1 de las 4 revisiones programadas. Por lo anterior, el avance de cumplimiento es de 25%._x000a_Se sugiere priorizar esta actividad ya que la fecha final se encuentra vencida, de lo contrario, solicitar ampliación del plazo. "/>
    <d v="2021-06-09T00:00:00"/>
    <s v="SI"/>
    <s v="Realizar las 3 revisiones faltantes"/>
    <n v="0.25"/>
    <s v="AVANCE MINIMO"/>
    <n v="-505"/>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Se reporta seguimiento en noviembre de 2021&quot;"/>
    <d v="2022-02-28T00:00:00"/>
    <s v="No"/>
    <s v="No aplica"/>
    <n v="1"/>
    <s v="CUMPLIMIENTO TOTAL"/>
    <n v="-44619.75"/>
    <s v="VENCIDO"/>
    <m/>
    <m/>
    <m/>
    <m/>
    <m/>
    <s v="NO APLICA"/>
    <s v="PENDIENTE POR EVALUACION"/>
    <s v="Pendiente por evaluacion de la OCI"/>
    <d v="2022-05-31T00:00:00"/>
    <s v="No aplica"/>
    <n v="1"/>
    <s v="CUMPLIMIENTO TOTAL"/>
    <n v="-765"/>
    <s v="VENCIDO"/>
    <x v="1"/>
    <s v="Cerrada por la CB Auditoria Desempeño 86 PAD 2022."/>
    <s v="Carlos Andrés Guerra"/>
    <n v="1"/>
    <x v="1"/>
    <m/>
    <m/>
    <n v="8"/>
  </r>
  <r>
    <n v="9"/>
    <x v="0"/>
    <x v="0"/>
    <s v="STMEO"/>
    <m/>
    <x v="4"/>
    <s v="Subdirección técnica administrativa y financiera"/>
    <s v="STAF"/>
    <s v="Infraestructura"/>
    <s v="Contratacion"/>
    <s v="Liquidación de contratos"/>
    <s v="Ingrid Carolina Ardila Muñoz"/>
    <x v="1"/>
    <s v="PMCB-2019-064"/>
    <s v="3.2.2.1"/>
    <n v="60"/>
    <n v="2019"/>
    <s v="Hallazgo Administrativo con Presunta Incidencia Disciplinaria por la no liquidación del Contrato No 1352 de 2017."/>
    <s v="La no liquidación Contrato de Suministro No.1352 de 2017, con Gas Gombel S.A. E.S.P"/>
    <s v="Radicar la certificación final de cumplimiento y los documentos requeridos para realizar el trámite de liquidación del Contrato de Suministro No. 1352 de 2017 por parte de la Oficina compentente"/>
    <s v="No aplica"/>
    <s v="No aplica"/>
    <s v="Liquidación de contrato "/>
    <s v="No aplica"/>
    <s v="No aplica"/>
    <d v="2019-12-28T00:00:00"/>
    <d v="2020-12-10T00:00:00"/>
    <m/>
    <x v="0"/>
    <s v="SI"/>
    <n v="-536"/>
    <s v="Si bien el proceso informa en el seguimiento que se adjuntaron los documentos requeridos  para  la liquidación del contrato, para este seguimiento solo se pudo evidenciar el acta de liquidación por mutuo acuerdo para el mencionado contrato._x000a__x000a_La actividad se encuentra finalizada._x000a__x000a_"/>
    <d v="2021-06-28T00:00:00"/>
    <s v="NO"/>
    <s v="No aplica"/>
    <n v="1"/>
    <s v="CUMPLIMIENTO TOTAL"/>
    <n v="-27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Se Evidencia que la actividad se encuentra vencida_x000a__x000a_Se verifica en los soportes adjuntos Memorando 2019IE11211 - entrega acta de liquidación de mutuo acuerdo: Memorando del supervisor del contrato No. 1352 de 2017, certificación final de cumplimiento del contrato 1352 de 2017, ultimo pago del contrato 1352 de 2017, acta de liquidación de mutuo acuerdo contrato 1352 de 2017, actas de fenecimiento de los años 2018 y 2019, solicitud de liberación de Pasivo Cto. 1352 de 2017 y memorando 2020IE4361 del 2 de julio de 2020._x000a__x000a_Se solicia a la OCI el cierre preliminar del Hallazgo, ya que se evidencia que cumple con la actividad propuesta.&quot;_x000a_Accion reportada en primser semestre de 2021"/>
    <d v="2022-02-28T00:00:00"/>
    <s v="No"/>
    <s v="No aplica"/>
    <n v="1"/>
    <s v="CUMPLIMIENTO TOTAL"/>
    <n v="-44619"/>
    <s v="VENCIDO"/>
    <m/>
    <m/>
    <m/>
    <m/>
    <m/>
    <s v="NO APLICA"/>
    <s v="PENDIENTE POR EVALUACION"/>
    <s v="La actividad se encuentra por evaluación Por la Oficina de Control Interno"/>
    <d v="2022-05-31T00:00:00"/>
    <s v="No aplica ya que el cumplimiento es del 100%"/>
    <n v="1"/>
    <s v="CUMPLIMIENTO TOTAL"/>
    <n v="-536"/>
    <s v="VENCIDO"/>
    <x v="1"/>
    <s v="Cerrada por la CB Auditoria Desempeño 86 PAD 2022."/>
    <s v="Carlos Andrés Guerra"/>
    <n v="1"/>
    <x v="1"/>
    <m/>
    <m/>
    <n v="9"/>
  </r>
  <r>
    <n v="10"/>
    <x v="1"/>
    <x v="0"/>
    <s v="STMEO"/>
    <m/>
    <x v="0"/>
    <s v="Subdirección técnica de métodos educativos y operativa"/>
    <s v="STMEO"/>
    <m/>
    <s v="Modelo pedagogico"/>
    <s v="Diferencias en cantidades de alimentos"/>
    <s v="Yuli Cristel Peña"/>
    <x v="2"/>
    <s v="PMPB-2019-001"/>
    <s v="No aplica"/>
    <s v="PERSONERÍA DE BOGOTÁ Proyecto 1104 &quot;Distrito Jóven&quot;"/>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s v="No aplica"/>
    <s v="No aplica"/>
    <s v="No aplica"/>
    <d v="2019-01-21T00:00:00"/>
    <d v="2019-10-31T00:00:00"/>
    <m/>
    <x v="0"/>
    <s v="SI"/>
    <n v="-942"/>
    <s v="Acción repetida con la PMPB-2018-001,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 que permita verificar que se reforzaron las visitas de acompañamiento periódicas a las UPIS para verificar inventario de alimentos y seguimiento a los controles establecidos"/>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0"/>
  </r>
  <r>
    <n v="11"/>
    <x v="1"/>
    <x v="0"/>
    <s v="STMEO"/>
    <m/>
    <x v="0"/>
    <s v="Subdirección técnica de métodos educativos y operativa"/>
    <s v="STMEO"/>
    <m/>
    <s v="Modelo pedagogico"/>
    <s v="Diferencias en cantidades de alimentos"/>
    <s v="Yuli Cristel Peña"/>
    <x v="2"/>
    <s v="PMPB-2019-002"/>
    <s v="No aplica"/>
    <s v="PERSONERÍA DE BOGOTÁ Proyecto 1104 &quot;Distrito Jóven&quot;"/>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2.Informar  vía correo electrónico al Economato de los inconvenientes presentados en las entregas de los alimentos por parte del proveedor, el mismo día de ocurrencia, adjuntando formato para el reporte de producto no conforme A-GDH-FT-114._x000a__x000a_"/>
    <s v="No aplica"/>
    <s v="No aplica"/>
    <s v="No aplica"/>
    <s v="No aplica"/>
    <s v="No aplica"/>
    <d v="2019-01-21T00:00:00"/>
    <d v="2019-10-31T00:00:00"/>
    <m/>
    <x v="0"/>
    <s v="SI"/>
    <n v="-942"/>
    <s v=" acción repetida con la PMPB-2018-002,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 de correo electrónico al Economato"/>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1"/>
  </r>
  <r>
    <n v="12"/>
    <x v="1"/>
    <x v="0"/>
    <s v="STMEO"/>
    <m/>
    <x v="0"/>
    <s v="Subdirección técnica de métodos educativos y operativa"/>
    <s v="STMEO"/>
    <m/>
    <s v="Modelo pedagogico"/>
    <s v="Diferencias en cantidades de alimentos"/>
    <s v="Yuli Cristel Peña"/>
    <x v="2"/>
    <s v="PMPB-2019-003"/>
    <s v="No aplica"/>
    <s v="PERSONERÍA DE BOGOTÁ Proyecto 1104 &quot;Distrito Jóven&quot;"/>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3. Suplir alimentos de las minutas establecidas por otros disponibles, previa concertación con las nutricionistas del Instituto e informar a las Upis registrando la evidencia en el formato novedades al ciclo de menús M-MSD-FT-020."/>
    <s v="No aplica"/>
    <s v="No aplica"/>
    <s v="No aplica"/>
    <s v="No aplica"/>
    <s v="No aplica"/>
    <d v="2019-01-21T00:00:00"/>
    <d v="2019-10-31T00:00:00"/>
    <m/>
    <x v="0"/>
    <s v="SI"/>
    <n v="-942"/>
    <s v="acción repetida con la PMPB-2018-003,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 que permita verificar el cumplimiento de la actividad "/>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2"/>
  </r>
  <r>
    <n v="13"/>
    <x v="1"/>
    <x v="0"/>
    <s v="STMEO"/>
    <m/>
    <x v="0"/>
    <s v="Subdirección técnica de métodos educativos y operativa"/>
    <s v="STMEO"/>
    <m/>
    <s v="Modelo pedagogico"/>
    <s v="Buenas practicas de manufactura"/>
    <s v="Yuli Cristel Peña"/>
    <x v="2"/>
    <s v="PMPB-2019-004"/>
    <s v="No aplica"/>
    <s v="PERSONERÍA DE BOGOTÁ Proyecto 1104 &quot;Distrito Jóven&quot;"/>
    <n v="2019"/>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1. Realizar visitas de acompañamiento técnico periódicas a las UPIS para verificar el cumplimiento a la Buenas Prácticas de Manufactura y registrar la evidencia en el formato M-MSD-FT-019 &quot;ACTA _x000a_VISITA DE ACOMPAÑAMIENTO Y ASESORÍA TÉCNICA EN BUENAS PRÁCTICAS DE MANUFACTURA A LOS SERVICIOS DE ALIMENTACIÓN                                                                                                                                                                                                                              "/>
    <s v="No aplica"/>
    <s v="No aplica"/>
    <s v="No aplica"/>
    <s v="No aplica"/>
    <s v="No aplica"/>
    <d v="2019-01-21T00:00:00"/>
    <d v="2019-10-31T00:00:00"/>
    <m/>
    <x v="0"/>
    <s v="SI"/>
    <n v="-942"/>
    <s v="acción repetida con la PMPB-2018-004,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s donde se pueda determinar visitas de acompañamiento técnico en buenas practicas de manofactura en servicios de alimentación"/>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3"/>
  </r>
  <r>
    <n v="14"/>
    <x v="1"/>
    <x v="0"/>
    <s v="STMEO"/>
    <m/>
    <x v="0"/>
    <s v="Subdirección técnica de métodos educativos y operativa"/>
    <s v="STMEO"/>
    <m/>
    <s v="Modelo pedagogico"/>
    <s v="Buenas practicas de manufactura"/>
    <s v="Yuli Cristel Peña"/>
    <x v="2"/>
    <s v="PMPB-2019-005"/>
    <s v="No aplica"/>
    <s v="PERSONERÍA DE BOGOTÁ Proyecto 1104 &quot;Distrito Jóven&quot;"/>
    <n v="2019"/>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2. Realizar seguimiento al cumplimiento de  los compromisos generados en las visitas de acompañamiento técnico."/>
    <s v="No aplica"/>
    <s v="No aplica"/>
    <s v="No aplica"/>
    <s v="No aplica"/>
    <s v="No aplica"/>
    <d v="2019-01-21T00:00:00"/>
    <d v="2019-10-31T00:00:00"/>
    <m/>
    <x v="0"/>
    <s v="SI"/>
    <n v="-942"/>
    <s v="acción repetida con la PMPB-2018-005,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s donde se pueda determinar visitas de acompañamiento técnico."/>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4"/>
  </r>
  <r>
    <n v="15"/>
    <x v="1"/>
    <x v="0"/>
    <s v="STMEO"/>
    <m/>
    <x v="0"/>
    <s v="Subdirección técnica de métodos educativos y operativa"/>
    <s v="STMEO"/>
    <m/>
    <s v="Modelo pedagogico"/>
    <s v="Diferencias en cantidades de alimentos"/>
    <s v="Yuli Cristel Peña"/>
    <x v="2"/>
    <s v="PMPB-2019-006"/>
    <s v="No aplica"/>
    <s v="PERSONERÍA DE BOGOTÁ Proyecto 1104 &quot;Distrito Jóven&quot;"/>
    <n v="2019"/>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Recepción de alimentos por el proveedor:_x000a_1. Reforzar mediante una capacitación a cada una de las UPI el instructivo M-RDE-PR-006 &quot;RECEPCIÓN Y ALMACENAMIENTO_x000a_DE ALIMENTOS EN LAS UPIS&quot; y formato Control y recepción de materia prima A-GLO-FT-006 _x000a__x000a_"/>
    <s v="No aplica"/>
    <s v="No aplica"/>
    <s v="No aplica"/>
    <s v="No aplica"/>
    <s v="No aplica"/>
    <d v="2019-01-21T00:00:00"/>
    <d v="2019-10-31T00:00:00"/>
    <m/>
    <x v="0"/>
    <s v="SI"/>
    <n v="-942"/>
    <s v="acción repetida con la PMPB-2018-006,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sustento en evidencias que pueda determinar que se realizaron capacitaciones en recibo de alimentos y de materias primas"/>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5"/>
  </r>
  <r>
    <n v="16"/>
    <x v="1"/>
    <x v="0"/>
    <s v="STMEO"/>
    <m/>
    <x v="0"/>
    <s v="Subdirección técnica de métodos educativos y operativa"/>
    <s v="STMEO"/>
    <m/>
    <s v="Modelo pedagogico"/>
    <s v="Diferencias en cantidades de alimentos"/>
    <s v="Yuli Cristel Peña"/>
    <x v="2"/>
    <s v="PMPB-2019-007"/>
    <s v="No aplica"/>
    <s v="PERSONERÍA DE BOGOTÁ Proyecto 1104 &quot;Distrito Jóven&quot;"/>
    <n v="2019"/>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s v="No aplica"/>
    <s v="No aplica"/>
    <s v="No aplica"/>
    <d v="2019-01-21T00:00:00"/>
    <d v="2019-10-31T00:00:00"/>
    <m/>
    <x v="0"/>
    <s v="SI"/>
    <n v="-942"/>
    <s v="acción repetida con la PMPB-2018-007,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sustento en evidencias que permitan establecer el cumplimiento de la acción donde se verifique que se intervino en el manejo de pesajes de alimentos. "/>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6"/>
  </r>
  <r>
    <n v="17"/>
    <x v="1"/>
    <x v="0"/>
    <s v="STMEO"/>
    <m/>
    <x v="0"/>
    <s v="Subdirección técnica de métodos educativos y operativa"/>
    <s v="STMEO"/>
    <s v="Calidad alimentaria "/>
    <s v="Modelo pedagogico"/>
    <s v="personal de cocina"/>
    <s v="Yuli Cristel Peña"/>
    <x v="2"/>
    <s v="PMPB-2019-008"/>
    <s v="No aplica"/>
    <s v="PERSONERÍA DE BOGOTÁ Proyecto 1104 &quot;Distrito Jóven&quot;"/>
    <n v="2019"/>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s v="No aplica"/>
    <s v="No aplica"/>
    <s v="No aplica"/>
    <d v="2017-06-01T00:00:00"/>
    <d v="2018-12-01T00:00:00"/>
    <m/>
    <x v="0"/>
    <s v="SI"/>
    <n v="-1276"/>
    <s v="No se presenta seguimiento por parte de la STAF ya que afirman esta acción corresponde a Métodos"/>
    <d v="2021-07-08T00:00:00"/>
    <s v="SI"/>
    <s v="Presentar seguimiento al plan de mejoramiento"/>
    <n v="0"/>
    <s v="SIN AVANCE"/>
    <n v="-1016"/>
    <s v="VENCIDO"/>
    <s v="SIN DILIGENCIAR"/>
    <s v="SIN DILIGENCIAR"/>
    <s v="SIN DILIGENCIAR"/>
    <n v="0"/>
    <n v="0"/>
    <s v="INCUMPLIDA"/>
    <s v="NO APLICA"/>
    <s v="ABIERTA"/>
    <s v="Se realiza reunion el dia 18-02-2022 liderarada por la OAP para la coordinacion del cierre de los hallazgos entre STMEO, STAF y convenios"/>
    <d v="2022-02-28T00:00:00"/>
    <s v="No"/>
    <s v="Impartir las directrices y acciones para garantizar la eficiencia, eficacia y transparencia de las actividades relacionadas con la entrega de alimento a las UPI"/>
    <n v="0"/>
    <s v="SIN AVANCE"/>
    <n v="-44620"/>
    <s v="VENCIDO"/>
    <d v="2022-03-17T00:00:00"/>
    <s v="Observadas las evidencias no se idetifican acciones que concreten el impartir las directrices y acciones para garantizar la eficiencia, eficacia y transparencia de las actividades relacionadas con la entrega de alimento a las UPI"/>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1276"/>
    <s v="VENCIDO"/>
    <x v="0"/>
    <m/>
    <m/>
    <m/>
    <x v="0"/>
    <m/>
    <m/>
    <n v="17"/>
  </r>
  <r>
    <n v="18"/>
    <x v="1"/>
    <x v="0"/>
    <s v="STMEO"/>
    <m/>
    <x v="0"/>
    <s v="Subdirección técnica de métodos educativos y operativa"/>
    <s v="STMEO"/>
    <m/>
    <s v="Modelo pedagogico"/>
    <s v="Cumplimiento de horario en aulas de clase"/>
    <s v="Yuli Cristel Peña"/>
    <x v="2"/>
    <s v="PMPB-2019-009"/>
    <s v="No aplica"/>
    <s v="Auditoría Externa Proyecto 1104 vigencia 2018"/>
    <n v="2019"/>
    <s v="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_x000a_No se evidencia plan de contingencia en pro de la formación de los participantes del proyecto."/>
    <s v="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m/>
    <x v="0"/>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8"/>
  </r>
  <r>
    <n v="19"/>
    <x v="1"/>
    <x v="0"/>
    <s v="STMEO"/>
    <m/>
    <x v="0"/>
    <s v="Subdirección técnica de métodos educativos y operativa"/>
    <s v="STMEO"/>
    <m/>
    <s v="Modelo pedagogico"/>
    <s v="proceso de seguimiento al egreso de los NNAJ retirados del IDIPRON"/>
    <s v="Yuli Cristel Peña"/>
    <x v="2"/>
    <s v="PMPB-2019-0010"/>
    <s v="No aplica"/>
    <s v="Auditoría Externa Proyecto 1104 vigencia 2018"/>
    <n v="2019"/>
    <s v="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
    <s v="1. 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m/>
    <x v="0"/>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9"/>
  </r>
  <r>
    <n v="20"/>
    <x v="3"/>
    <x v="2"/>
    <s v="STAF"/>
    <m/>
    <x v="4"/>
    <s v="Subdirección técnica administrativa y financiera"/>
    <s v="STAF"/>
    <s v="Infraestructura"/>
    <s v="Infraestructura"/>
    <s v="Fallas estructurales UPIS y sedes"/>
    <s v="Ingrid Carolina Ardila Muñoz"/>
    <x v="2"/>
    <s v="PMPB-2019-0012"/>
    <s v="No aplica"/>
    <s v="Informe de Seguimiento Revisión a la Gestión Púbica ejercida por el IDIPRON en el Marco del Proyecto 1106 'Espacios de Integración Social' 1106 - Septiembre 2019"/>
    <n v="2019"/>
    <s v="UPI LA VEGA “Aun presenta graves diagnósticos en su infraestructura toda vez que no se ha realizado la correspondiente intervención en pro de reparar el estado de estas estructuras, por lo anterior, este espacio refiere el coordinador de la unidad, que no está siendo utilizado para ninguna actividad por parte de los participantes del proyecto, sin embargo, durante la visita administrativa se observó que se utiliza el área de lavandería, el cual se encuentra en alto grado de deterioro de infraestructura” (página 6 - 7) "/>
    <s v="Falta de consultoria que determine las intervencones necesarias para estabilizacion de edificacion "/>
    <s v=" _x000a__x000a_Una vez se obtenga el resultado de la consultoria mediante el contrato N° 0563/2018, que se desarrollando actualmente, la Alta Direccion debe definir las acciones de intervencion a realizar."/>
    <s v="No aplica"/>
    <s v="No aplica"/>
    <s v="No aplica"/>
    <s v="No aplica"/>
    <s v="No aplica"/>
    <d v="2019-11-01T00:00:00"/>
    <d v="2020-10-31T00:00:00"/>
    <m/>
    <x v="0"/>
    <s v="SI"/>
    <n v="-576"/>
    <s v="_x000a__x000a_Se adjunta el radicado de la solicitud de prorroga del contrato de consultoría, y los informes de mantenimiento de la UPI La Vega del primer semestre 2020, no obstante lo anterior aun no se ha adelantado la acción formulada._x000a__x000a_Se evidencia por parte de la OAP que la actividad se encuentra vencida, es importante realizar las actividades que 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s v="ABIERTA"/>
    <s v="&quot;Se Evidencia que la actividad se encuentra vencida_x000a__x000a_Se revisan los soportes de adjuntos y se evidencia prorroga de la consultoria contrato N° 0563/2018_x000a__x000a_la actividad aun se encuentra en ejecución &quot;"/>
    <d v="2022-02-28T00:00:00"/>
    <s v="No"/>
    <s v="Al termino de la finalización del contrato de consultoría, la Alta Dirección y el proceso de Mantenimiento de bienes definirán las las acciones de intervención pertinentes."/>
    <n v="0.4"/>
    <s v="AVANCE PARCIAL"/>
    <n v="-44619.6"/>
    <s v="VENCIDO"/>
    <d v="2022-03-18T00:00:00"/>
    <s v="la acción indica “Una vez se obtenga el resultado de la consultoría mediante el contrato N° 0563/2018, que se desarrollando actualmente, la Alta Dirección debe definir las acciones de intervención a realizar.&quot;; la acción se encuentra vencida conforme al plan de mejoramiento formulado, sin embargo, se observa prórroga del contrato 0563/2018, hasta el 29 de marzo del 2022."/>
    <s v="Carlos Andrés Guerra "/>
    <n v="0"/>
    <s v="ABIERTO"/>
    <s v="NO APLICA"/>
    <s v="ABIERTO"/>
    <s v="&quot;Se Evidencia que la actividad se encuentra vencida_x000a__x000a_Se revisan los soportes de adjuntos y se evidencia prorroga de la consultoria contrato N° 0563/2018_x000a__x000a_la actividad aun se encuentra en ejecución &quot;"/>
    <d v="2022-05-31T00:00:00"/>
    <s v="Pendiente que la Alta Direccion debe definir las acciones de intervencion a realizar."/>
    <n v="0"/>
    <s v="SIN AVANCE"/>
    <n v="-576"/>
    <s v="VENCIDO"/>
    <x v="0"/>
    <m/>
    <m/>
    <m/>
    <x v="0"/>
    <m/>
    <m/>
    <n v="20"/>
  </r>
  <r>
    <n v="21"/>
    <x v="3"/>
    <x v="2"/>
    <s v="STAF"/>
    <m/>
    <x v="4"/>
    <s v="Subdirección técnica administrativa y financiera"/>
    <s v="STAF"/>
    <s v="Infraestructura"/>
    <s v="Infraestructura"/>
    <s v="Mantenimiento de sedes y UPIS"/>
    <s v="Ingrid Carolina Ardila Muñoz"/>
    <x v="2"/>
    <s v="PMPB-2019-0013"/>
    <s v="No aplica"/>
    <s v="Informe de Seguimiento Revisión a la Gestión Púbica ejercida por el IDIPRON en el Marco del Proyecto 1106 'Espacios de Integración Social' 1106 - Septiembre 2019"/>
    <n v="2019"/>
    <s v="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
    <s v="Vestustes de la edificacion, clima y falta de mantenimiento en muchos años "/>
    <s v="Realizar el mantenimiento correctivo para atender las observaciones generadas."/>
    <s v="No aplica"/>
    <s v="No aplica"/>
    <s v="No aplica"/>
    <s v="No aplica"/>
    <s v="No aplica"/>
    <d v="2019-11-01T00:00:00"/>
    <d v="2020-10-31T00:00:00"/>
    <m/>
    <x v="0"/>
    <s v="SI"/>
    <n v="-576"/>
    <s v="_x000a_Se adjunta el radicado de la solicitud de prorroga del contrato de consultoría._x000a__x000a_Se anexa los informes de  actividades de mantenimientos preventivos y correctivos realizados en la UPI La Vega, en el primer semestre de 2020._x000a__x000a_Teniendo en cuenta que en el avance, el proceso menciona que depende de los resultados de la consultoría para la realización del mantenimiento correctivo, la acción no se ha realizado. _x000a__x000a__x000a_Se evidencia por parte de la OAP que la actividad se encuentra vencida, es importante realizar las actividades que 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s v="ABIERTA"/>
    <s v="&quot;Se Evidencia que la actividad se encuentra vencida_x000a__x000a_Se revisan los soportes de adjuntos y se evidencia prorroga de la consultoria _x000a__x000a_la actividad aun se encuentra en ejecución &quot;"/>
    <d v="2022-02-28T00:00:00"/>
    <s v="No"/>
    <s v="Al termino de la finalización del contrato de consultoría, la Alta Dirección y el proceso de Mantenimiento de bienes definirán las las acciones de intervención pertinentes."/>
    <n v="0.4"/>
    <s v="AVANCE PARCIAL"/>
    <n v="-44619.6"/>
    <s v="VENCIDO"/>
    <d v="2022-03-18T00:00:00"/>
    <s v="En las evidencias, se aporta la prórroga del contrato 0563/2018, ahora bien, en la accion no se establecio un mantenimieto ligado al contrato nombrado, no se observa avance en las acciones de mantenimiento de la UPI  la vega."/>
    <s v="Carlos Andrés Guerra "/>
    <n v="0"/>
    <s v="VENCIDO"/>
    <s v="NO APLICA"/>
    <s v="ABIERTO"/>
    <s v="&quot;Se Evidencia que la actividad se encuentra vencida_x000a__x000a_Se revisan los soportes de adjuntos y se evidencia prorroga de la consultoria contrato N° 0563/2018_x000a__x000a_la actividad aun se encuentra en ejecución &quot;"/>
    <d v="2022-05-31T00:00:00"/>
    <s v="Pendiente que la Alta Direccion debe definir las acciones de intervencion a realizar."/>
    <n v="0"/>
    <s v="SIN AVANCE"/>
    <n v="-576"/>
    <s v="VENCIDO"/>
    <x v="0"/>
    <m/>
    <m/>
    <m/>
    <x v="0"/>
    <m/>
    <m/>
    <n v="21"/>
  </r>
  <r>
    <n v="22"/>
    <x v="3"/>
    <x v="2"/>
    <s v="STAF"/>
    <m/>
    <x v="0"/>
    <s v="Subdirección técnica de métodos educativos y operativa"/>
    <s v="STMEO"/>
    <m/>
    <s v="Infraestructura"/>
    <s v="Mantenimiento de sedes y UPIS"/>
    <s v="Yuli Cristel Peña"/>
    <x v="2"/>
    <s v="PMPB-2019-0014"/>
    <s v="No aplica"/>
    <s v="Informe de Seguimiento Revisión a la Gestión Púbica ejercida por el IDIPRON en el Marco del Proyecto 1106 'Espacios de Integración Social' 1106 - Septiembre 2019"/>
    <n v="2019"/>
    <s v="“Se observó que los pupitres y salones están deteriorados y abandonados” (página 8)"/>
    <s v="Baja apropiación de los niños, niñas, adolescentes de los diferentes espacios. Bajo cuidado de los diferentes bienes muebles "/>
    <s v="Realizar diagnóstico de necesidades de pupitres para los salones"/>
    <s v="No aplica"/>
    <s v="No aplica"/>
    <s v="No aplica"/>
    <s v="No aplica"/>
    <s v="No aplica"/>
    <d v="2019-11-01T00:00:00"/>
    <d v="2020-10-31T00:00:00"/>
    <m/>
    <x v="0"/>
    <s v="SI"/>
    <n v="-576"/>
    <s v="No se presenta seguimiento  "/>
    <d v="2021-06-28T00:00:00"/>
    <s v="SI"/>
    <s v="Presentar seguimiento al plan de mejoramiento"/>
    <n v="0"/>
    <s v="SIN AVANCE"/>
    <n v="-316"/>
    <s v="VENCIDO"/>
    <s v="SIN DILIGENCIAR"/>
    <s v="SIN DILIGENCIAR"/>
    <s v="SIN DILIGENCIAR"/>
    <n v="0"/>
    <n v="0"/>
    <s v="INCUMPLIDA"/>
    <s v="NO APLICA"/>
    <s v="ABIERTA"/>
    <s v="&quot;Se Evidencia que la actividad se encuentra vencida_x000a__x000a_Se revisan los soportes de adjuntos y se evidencia correo enviado desde la STAF solicitando información sobre el hallazgo a la Subdireeción de Métodos _x000a__x000a_La actividad aun se encuentra en ejecución.&quot;"/>
    <d v="2022-02-28T00:00:00"/>
    <s v="No"/>
    <s v="Realizar diagnóstico de necesidades de pupitres para los salones"/>
    <n v="0"/>
    <s v="SIN AVANCE"/>
    <n v="-44620"/>
    <s v="VENCIDO"/>
    <d v="2022-03-18T00:00:00"/>
    <s v="Este accion no presenta avances"/>
    <s v="Carlos Andrés Guerra "/>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Informe de Seguimiento Revisión a la Gestión Púbica ejercida por el IDIPRON en el Marco del Proyecto 1106 'Espacios de Integración Social' 1106 - Septiembre 2019,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576"/>
    <s v="VENCIDO"/>
    <x v="0"/>
    <m/>
    <m/>
    <m/>
    <x v="0"/>
    <m/>
    <m/>
    <n v="22"/>
  </r>
  <r>
    <n v="23"/>
    <x v="3"/>
    <x v="2"/>
    <s v="STAF"/>
    <m/>
    <x v="4"/>
    <s v="Subdirección técnica administrativa y financiera"/>
    <s v="STAF"/>
    <s v="Infraestructura"/>
    <s v="Infraestructura"/>
    <s v="Concepto técnico de bomberos"/>
    <s v="Ingrid Carolina Ardila Muñoz"/>
    <x v="2"/>
    <s v="PMPB-2019-0017"/>
    <s v="No aplica"/>
    <s v="Informe de Seguimiento Revisión a la Gestión Púbica ejercida por el IDIPRON en el Marco del Proyecto 1106 'Espacios de Integración Social' 1106 - Septiembre 2019"/>
    <n v="2019"/>
    <s v="“Ninguna de las UPI visitadas cuentan con concepto técnico de bomberos, lo cual es reiterativo de acuerdo con las recomendaciones emanadas del informe de la revisión efectuada en junio de 2018.”"/>
    <s v="Vestustes de la edificacion y falta de presupuesto para actualizacion  de la infraestructura a cumplimiento de normatividad vigente "/>
    <s v="Establecer contacto con el Cuerpo de Bomberos, para solicitar la visita y determinar las acciones a seguir para la consecucion del concepto tecnico favorable de Bomberos."/>
    <s v="No aplica"/>
    <s v="No aplica"/>
    <s v="No aplica"/>
    <s v="No aplica"/>
    <s v="No aplica"/>
    <d v="2019-11-01T00:00:00"/>
    <d v="2020-10-31T00:00:00"/>
    <m/>
    <x v="0"/>
    <s v="SI"/>
    <n v="-576"/>
    <s v="Se evidencia por parte de la OAP que la actividad se encuentra vencida._x000a__x000a_Se adjunta evidencia de los 20 diagnosticos de accesibilidad 2021, la cual sirve como herramienta de valoración del estado actual de las unidades del IDIPRON_x000a__x000a_Se evidencia por parte de la OAP que la actividad se encuentra vencida, es importante realizar las actividades que saseguren su cierre o solicitar una ampliacion de la fecha de la actividad"/>
    <d v="2021-06-28T00:00:00"/>
    <s v="SI"/>
    <s v="Consulta de requerimientos y concepto tecnico por parte de Bomberos"/>
    <n v="0.4"/>
    <s v="AVANCE PARCIAL"/>
    <n v="-316"/>
    <s v="VENCIDO"/>
    <s v="SIN DILIGENCIAR"/>
    <s v="SIN DILIGENCIAR"/>
    <s v="SIN DILIGENCIAR"/>
    <n v="0"/>
    <n v="0"/>
    <s v="INCUMPLIDA"/>
    <s v="NO APLICA"/>
    <s v="ABIERTA"/>
    <s v="&quot;Se Evidencia que la actividad se encuentra vencida_x000a__x000a_Al verificar soportes adjuntos se evidencia 23 diagnosticos de accesibilidad 2021, la cual sirve como herramienta de valoración del estado actual de las unidades del IDIPRON_x000a__x000a__x000a_La actividad aun se encuentra en ejecución.&quot;"/>
    <d v="2022-02-28T00:00:00"/>
    <s v="No"/>
    <s v="Consulta de requerimientos y concepto tecnico por parte de Bomberos"/>
    <n v="0.4"/>
    <s v="AVANCE PARCIAL"/>
    <n v="-44619.6"/>
    <s v="VENCIDO"/>
    <d v="2022-03-18T00:00:00"/>
    <s v="En la evidencia aportada no se observa concepto por parte de bomberos para las unidades"/>
    <s v="Carlos Andrés Guerra "/>
    <n v="0"/>
    <s v="VENCIDO"/>
    <s v="NO APLICA"/>
    <s v="ABIERTO"/>
    <s v="Se Evidencia que la actividad se encuentra vencida_x000a__x000a_No se evidencia concepto técnico favorable del cuerpo de Bomberos, con el fin de darles cumplimiento a al actividad propuesta para el cierre del hallazgo."/>
    <d v="2022-05-31T00:00:00"/>
    <s v="Pendiente,  concepto tecnico favorable del cuerpo de Bomberos."/>
    <n v="0"/>
    <s v="SIN AVANCE"/>
    <n v="-576"/>
    <s v="VENCIDO"/>
    <x v="0"/>
    <m/>
    <m/>
    <m/>
    <x v="0"/>
    <m/>
    <m/>
    <n v="23"/>
  </r>
  <r>
    <n v="24"/>
    <x v="3"/>
    <x v="2"/>
    <s v="STAF"/>
    <m/>
    <x v="4"/>
    <s v="Subdirección técnica administrativa y financiera"/>
    <s v="STAF"/>
    <s v="Infraestructura"/>
    <s v="Infraestructura"/>
    <s v="Licencias de construcción"/>
    <s v="Ingrid Carolina Ardila Muñoz"/>
    <x v="2"/>
    <s v="PMPB-2019-0018"/>
    <s v="No aplica"/>
    <s v="Informe de Seguimiento Revisión a la Gestión Púbica ejercida por el IDIPRON en el Marco del Proyecto 1106 'Espacios de Integración Social' 1106 - Septiembre 2019"/>
    <n v="2019"/>
    <s v="(…) “El 80% de las UPI visitadas no cuentan con licencia de construcción, lo cual es reiterativo de acuerdo con lo evidenciados en la veeduría, la única UPI que cuenta con este documento es Santa Lucía”"/>
    <s v="Falta de presupuesto para actualizacion  de las licencias corespondientes para la  infraestructura"/>
    <s v="Establecer con la Alta Direccion, las unidades con las cuales se continuara con el proceso de obtencion de licencia."/>
    <s v="No aplica"/>
    <s v="No aplica"/>
    <s v="No aplica"/>
    <s v="No aplica"/>
    <s v="No aplica"/>
    <d v="2019-11-01T00:00:00"/>
    <d v="2020-10-31T00:00:00"/>
    <m/>
    <x v="0"/>
    <s v="SI"/>
    <n v="-576"/>
    <s v="Si bien el proceso adjunta las licencias de construcción de las UPIS Favorita, Bosa, OASIS, Santa Lucia y Perdomo, es importante que se documente si se cumplio con la actividad propuesta que fue &quot;Establecer con la Alta Direccion, las unidades con las cuales se continuara con el proceso de obtencion de licencia.&quot; Si se cuenta con evidencia que permita determinar si se estableció con la alta dirección las unidades en las cuales se continuará con el proceso de obtención de licencia con el fin de poder medir y hacer seguimiento al cumplimiento de la actividad._x000a__x000a_Se evidencia por parte de la OAP que la actividad se encuentra vencida, es importante realizar las actividades que saseguren su cierre o solicitar una ampliacion de la fecha de la actividad"/>
    <d v="2021-06-28T00:00:00"/>
    <s v="SI"/>
    <s v="A la espera del resultado de la consultoria para la obtención de las licencias de las Upis de Perdomo, Oasis, San Francisco, la 27."/>
    <n v="0.2"/>
    <s v="AVANCE MINIMO"/>
    <n v="-316"/>
    <s v="VENCIDO"/>
    <s v="SIN DILIGENCIAR"/>
    <s v="SIN DILIGENCIAR"/>
    <s v="SIN DILIGENCIAR"/>
    <n v="0"/>
    <n v="0"/>
    <s v="INCUMPLIDA"/>
    <s v="NO APLICA"/>
    <s v="ABIERTA"/>
    <s v="&quot;Se Evidencia que la actividad se encuentra vencida._x000a__x000a_Al verificar el proceso no adjunta información de avance.&quot;"/>
    <d v="2022-02-28T00:00:00"/>
    <s v="No"/>
    <s v="A la espera del resultado de la consultoria para la obtención de las licencias de las Upis de Perdomo, Oasis, San Francisco, la 27."/>
    <n v="0.2"/>
    <s v="AVANCE MINIMO"/>
    <n v="-44619.8"/>
    <s v="VENCIDO"/>
    <d v="2022-03-18T00:00:00"/>
    <s v="En las evidencias solo se observa 5 licencias de construcción, es importante dar urgente solución a las licencias que faltan -acción vencida"/>
    <s v="Carlos Andrés Guerra "/>
    <n v="0"/>
    <s v="VENCIDO"/>
    <s v="NO APLICA"/>
    <s v="ABIERTO"/>
    <s v="Se Evidencia que la actividad se encuentra vencida_x000a__x000a_Se evidencia acta de reunión del proceso verificando licencias de contrucción a la fehca no se a establecido con la Alta Direccion, las unidades con las cuales se continuara con el proceso de obtencion de licencia."/>
    <d v="2022-05-31T00:00:00"/>
    <s v="Establecer con la Alta Direccion, las unidades con las cuales se continuara con el proceso de obtencion de licencia."/>
    <n v="0"/>
    <s v="SIN AVANCE"/>
    <n v="-576"/>
    <s v="VENCIDO"/>
    <x v="0"/>
    <m/>
    <m/>
    <m/>
    <x v="0"/>
    <m/>
    <m/>
    <n v="24"/>
  </r>
  <r>
    <n v="25"/>
    <x v="3"/>
    <x v="2"/>
    <s v="STAF"/>
    <m/>
    <x v="4"/>
    <s v="Subdirección técnica administrativa y financiera"/>
    <s v="STAF"/>
    <s v="Infraestructura"/>
    <s v="Infraestructura"/>
    <s v="Mantenimiento de sedes y UPIS"/>
    <s v="Ingrid Carolina Ardila Muñoz"/>
    <x v="2"/>
    <s v="PMPB-2019-0019"/>
    <s v="No aplica"/>
    <s v="Informe de Seguimiento Revisión a la Gestión Púbica ejercida por el IDIPRON en el Marco del Proyecto 1106 'Espacios de Integración Social' 1106 - Septiembre 2019"/>
    <n v="2019"/>
    <s v="(…) “Las instalaciones de la UPI La Vega se encuentra en el mismo estado en la veeduría realizadas en el año 2018, los unicos arreglos que se observaron fueron pintura, muro y la piscina se encuentra en funcionamiento.”"/>
    <s v="Vestustes de la edificacion, clima y falta de mantenimiento en muchos años y fectaciones por moovimientos del terrreno"/>
    <s v="Una vez se obtenga el resultado de la consultoria mediante el contrato N° 0563/2018, que se desarrollando actualmente, la Alta Direccion debe definir las acciones de intervencion a realizar.."/>
    <s v="No aplica"/>
    <s v="No aplica"/>
    <s v="No aplica"/>
    <s v="No aplica"/>
    <s v="No aplica"/>
    <d v="2019-11-01T00:00:00"/>
    <d v="2020-10-31T00:00:00"/>
    <m/>
    <x v="0"/>
    <s v="SI"/>
    <n v="-576"/>
    <s v="Se adjunta el radicado de la solicitud de prorroga del contrato de consultoría._x000a__x000a_Se anexa los informes de  actividades de mantenimientos preventivos y correctivos realizados en la UPI La Vega, en el primer semestre de 2020._x000a__x000a_Se evidencia por parte de la OAP que la actividad se encuentra vencida, es importante realizar las actividades que s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s v="ABIERTA"/>
    <s v="&quot;Se Evidencia que la actividad se encuentra vencida_x000a__x000a_Se revisan los soportes de adjuntos y se evidencia prorroga de la consultoria _x000a__x000a_la actividad aun se encuentra en ejecución &quot;"/>
    <d v="2022-02-28T00:00:00"/>
    <s v="No"/>
    <s v="Al termino de la finalización del contrato de consultoría, la Alta Dirección y el proceso de Mantenimiento de bienes definirán las las acciones de intervención pertinentes."/>
    <n v="0.4"/>
    <s v="AVANCE PARCIAL"/>
    <n v="-44619.6"/>
    <s v="VENCIDO"/>
    <d v="2022-03-18T00:00:00"/>
    <s v="la acción indica “Una vez se obtenga el resultado de la consultoría mediante el contrato N° 0563/2018, que se desarrollando actualmente, la Alta Dirección debe definir las acciones de intervención a realizar.&quot;; la acción se encuentra vencida conforme al plan de mejoramiento formulado, sin embargo, se observa prórroga del contrato 0563/2018, hasta el 29 de marzo del 2022"/>
    <s v="Carlos Andrés Guerra "/>
    <n v="0"/>
    <s v="ABIERTO"/>
    <s v="NO APLICA"/>
    <s v="ABIERTO"/>
    <s v="&quot;Se Evidencia que la actividad se encuentra vencida_x000a__x000a_Se revisan los soportes de adjuntos y se evidencia prorroga de la consultoria contrato N° 0563/2018_x000a__x000a_la actividad aun se encuentra en ejecución &quot;"/>
    <d v="2022-05-31T00:00:00"/>
    <s v="Pendiente que la Alta Direccion debe definir las acciones de intervencion a realizar."/>
    <n v="0"/>
    <s v="SIN AVANCE"/>
    <n v="-576"/>
    <s v="VENCIDO"/>
    <x v="0"/>
    <m/>
    <m/>
    <m/>
    <x v="0"/>
    <m/>
    <m/>
    <n v="25"/>
  </r>
  <r>
    <n v="26"/>
    <x v="0"/>
    <x v="0"/>
    <s v="STMEO"/>
    <m/>
    <x v="0"/>
    <s v="Subdirección técnica de métodos educativos y operativa"/>
    <s v="STMEO"/>
    <s v="Area educación"/>
    <s v="Modelo pedagogico"/>
    <s v="Desescolarizacion y resistencia al modelo de educacion tradicional"/>
    <s v="Yuli Cristel Peña"/>
    <x v="2"/>
    <s v="PMPB-2019-0022"/>
    <s v="No aplica"/>
    <s v="Proyecto de inversión 971"/>
    <n v="2019"/>
    <s v="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m/>
    <x v="0"/>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26"/>
  </r>
  <r>
    <n v="27"/>
    <x v="0"/>
    <x v="0"/>
    <s v="STMEO"/>
    <m/>
    <x v="0"/>
    <s v="Subdirección técnica de métodos educativos y operativa"/>
    <s v="STMEO"/>
    <s v="Area educación"/>
    <s v="Planeacion"/>
    <s v="Simi"/>
    <s v="Yuli Cristel Peña"/>
    <x v="2"/>
    <s v="PMPB-2019-0023"/>
    <s v="No aplica"/>
    <s v="Proyecto de inversión 971"/>
    <n v="2019"/>
    <s v="Fallas técnicas en el sistemas de información misional SIMI, lo que afectó la entrega oportuna de la información al ente de control_x000a__x000a_"/>
    <s v="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m/>
    <x v="0"/>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27"/>
  </r>
  <r>
    <n v="28"/>
    <x v="0"/>
    <x v="0"/>
    <s v="STMEO"/>
    <m/>
    <x v="0"/>
    <s v="Subdirección técnica de métodos educativos y operativa"/>
    <s v="STMEO"/>
    <s v="Calidad alimentaria "/>
    <s v="Modelo pedagogico"/>
    <s v="Controles relacionados con los alimentos"/>
    <s v="Yuli Cristel Peña"/>
    <x v="2"/>
    <s v="PMPB-2019-0024"/>
    <s v="No aplica"/>
    <s v="Proyecto de inversión 971"/>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No esta evidenciado el tiempo de diligenciamiento  del kardex. _x000a__x000a_Existen  debilidades en la oportunidad del diligenciamiento ."/>
    <s v="* Revisar y ajustar el procedimiento ABASTECIMIENTO DE ALIMENTOS CENTRO DE ACOPIO CÓDIGO A-GDH-PR-006 por parte del  Economato donde se especifique los tiempos de diligenciamento del kardex para los servicios de alimentación de las unidades._x000a__x000a_* Realizar 10 seguimientos  por parte del Economato frente al diligenciamiento oportuno del Kardex en los Servicios de alimentación de las Unidades de Protección Integral."/>
    <s v="No aplica"/>
    <s v="No aplica"/>
    <s v="No aplica"/>
    <s v="No aplica"/>
    <s v="No aplica"/>
    <d v="2019-08-08T00:00:00"/>
    <d v="2019-12-30T00:00:00"/>
    <m/>
    <x v="0"/>
    <s v="SI"/>
    <n v="-8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882"/>
    <s v="VENCIDO"/>
    <x v="0"/>
    <m/>
    <m/>
    <m/>
    <x v="0"/>
    <m/>
    <m/>
    <n v="28"/>
  </r>
  <r>
    <n v="29"/>
    <x v="0"/>
    <x v="0"/>
    <s v="STMEO"/>
    <m/>
    <x v="0"/>
    <s v="Subdirección técnica de métodos educativos y operativa"/>
    <s v="STMEO"/>
    <s v="Calidad alimentaria "/>
    <s v="Modelo pedagogico"/>
    <s v="Controles relacionados con los alimentos"/>
    <s v="Yuli Cristel Peña"/>
    <x v="2"/>
    <s v="PMPB-2019-0025"/>
    <s v="No aplica"/>
    <s v="Proyecto de inversión 971"/>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_x000a__x000a__x000a__x000a_Durante la recepción de los alimentos en el formato correspondiente no se especifica de manera correcta el excedente de las cantidades minimas recibidas_x000a_Falta regularidad en la calibración de basculas"/>
    <s v="* Revisar y ajustar el procedimiento RECEPCIÓN ALMACENAMIENTO, PREPARACIÓN Y DISTRIBUCIÓN DE ALIMENTOS EN LAS UPIS, CODIGO M-MSD-PR-004  por parte de Calidad Alimentaria con el fin de relacionar dentro de los formatos asociados  el  peso exacto de los productos recibidos (cifras no significativas)._x000a_"/>
    <s v="No aplica"/>
    <s v="No aplica"/>
    <s v="No aplica"/>
    <s v="No aplica"/>
    <s v="No aplica"/>
    <d v="2019-08-08T00:00:00"/>
    <d v="2019-12-30T00:00:00"/>
    <m/>
    <x v="0"/>
    <s v="SI"/>
    <n v="-8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882"/>
    <s v="VENCIDO"/>
    <x v="0"/>
    <m/>
    <m/>
    <m/>
    <x v="0"/>
    <m/>
    <m/>
    <n v="29"/>
  </r>
  <r>
    <n v="30"/>
    <x v="0"/>
    <x v="0"/>
    <s v="STMEO"/>
    <m/>
    <x v="0"/>
    <s v="Subdirección técnica de métodos educativos y operativa"/>
    <s v="STMEO"/>
    <s v="Area Infraestructura"/>
    <s v="Modelo pedagogico"/>
    <s v="Controles relacionados con los alimentos"/>
    <s v="Yuli Cristel Peña"/>
    <x v="2"/>
    <s v="PMPB-2019-0026"/>
    <s v="No aplica"/>
    <s v="Proyecto de inversión 971"/>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_x000a__x000a__x000a__x000a_Durante la recepción de los alimentos en el formato correspondiente no se especifica de manera correcta el excedente de las cantidades minimas recibidas_x000a_Falta regularidad en la calibración de basculas"/>
    <s v="* Realizar en forma semestral mantenimiento y  calibración de las basculas y grameras."/>
    <s v="No aplica"/>
    <s v="No aplica"/>
    <s v="No aplica"/>
    <s v="No aplica"/>
    <s v="No aplica"/>
    <d v="2019-08-08T00:00:00"/>
    <d v="2019-12-30T00:00:00"/>
    <m/>
    <x v="0"/>
    <s v="SI"/>
    <n v="-8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882"/>
    <s v="VENCIDO"/>
    <x v="0"/>
    <m/>
    <m/>
    <m/>
    <x v="0"/>
    <m/>
    <m/>
    <n v="30"/>
  </r>
  <r>
    <n v="31"/>
    <x v="0"/>
    <x v="0"/>
    <s v="STMEO"/>
    <m/>
    <x v="0"/>
    <s v="Subdirección técnica de métodos educativos y operativa"/>
    <s v="STMEO"/>
    <s v="Calidad alimentaria "/>
    <s v="Modelo pedagogico"/>
    <s v="minuta patron"/>
    <s v="Yuli Cristel Peña"/>
    <x v="2"/>
    <s v="PMPB-2019-0027"/>
    <s v="No aplica"/>
    <s v="Proyecto de inversión 971"/>
    <n v="2019"/>
    <s v="Se evidencia que no se cumple la minuta patrón excepto la unidad de Normandía, en algunas ocasiones se cambian los productos por falta de existencia en mercancía, por que el producto en proteínas está próximo a vencerse o por sobre maduración"/>
    <s v="No se encuentra documentada la linea técnica frente al componente nutricional relacionado a los intercambios aprobados en las minutas."/>
    <s v="* Crear  y socializar documento interno por parte del equipo de nutrición donde se especifiquen los lineamientos del componente nutricional de acuerdo a las necesidades de los NNAJ y dinámicas del instituto._x000a__x000a_* Realizar en forma mensual  seguimiento por parte de Nutrición   al diligenciamiento oportuno del formato NOVEDADES AL CICLO DE MENUS M-MSD-FT-020."/>
    <s v="No aplica"/>
    <s v="No aplica"/>
    <s v="No aplica"/>
    <s v="No aplica"/>
    <s v="No aplica"/>
    <d v="2019-08-08T00:00:00"/>
    <d v="2020-04-30T00:00:00"/>
    <m/>
    <x v="0"/>
    <s v="SI"/>
    <n v="-760"/>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760"/>
    <s v="VENCIDO"/>
    <x v="0"/>
    <m/>
    <m/>
    <m/>
    <x v="0"/>
    <m/>
    <m/>
    <n v="31"/>
  </r>
  <r>
    <n v="32"/>
    <x v="0"/>
    <x v="0"/>
    <s v="STMEO"/>
    <m/>
    <x v="0"/>
    <s v="Subdirección técnica de métodos educativos y operativa"/>
    <s v="STMEO"/>
    <s v="Calidad alimentaria "/>
    <s v="Modelo pedagogico"/>
    <s v="minuta patron"/>
    <s v="Yuli Cristel Peña"/>
    <x v="2"/>
    <s v="PMPB-2019-0028"/>
    <s v="No aplica"/>
    <s v="Proyecto de inversión 971"/>
    <n v="2019"/>
    <s v="En ninguna de las UPI se hace uso de la gramera, se sirven porciones más grandes o más pequeñas de lo estipulado en la minuta patrón."/>
    <s v="Debilidad en el manejo de la gramera y estandarización de porciones"/>
    <s v="* Reforzar mediante capacitación práctica en manejo de grameras y estandarización de porciones por parte del equipo de nutrición._x000a_"/>
    <s v="No aplica"/>
    <s v="No aplica"/>
    <s v="No aplica"/>
    <s v="No aplica"/>
    <s v="No aplica"/>
    <d v="2019-08-08T00:00:00"/>
    <d v="2020-04-30T00:00:00"/>
    <m/>
    <x v="0"/>
    <s v="SI"/>
    <n v="-760"/>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760"/>
    <s v="VENCIDO"/>
    <x v="0"/>
    <m/>
    <m/>
    <m/>
    <x v="0"/>
    <m/>
    <m/>
    <n v="32"/>
  </r>
  <r>
    <n v="33"/>
    <x v="0"/>
    <x v="0"/>
    <s v="STMEO"/>
    <m/>
    <x v="0"/>
    <s v="Subdirección técnica de métodos educativos y operativa"/>
    <s v="STMEO"/>
    <s v="Calidad alimentaria "/>
    <s v="Modelo pedagogico"/>
    <s v="Controles relacionados con los alimentos"/>
    <s v="Yuli Cristel Peña"/>
    <x v="2"/>
    <s v="PMPB-2019-0029"/>
    <s v="No aplica"/>
    <s v="Proyecto de inversión 971"/>
    <n v="2019"/>
    <s v="Se evidencia que en las unidades de Normandía y en el CAE, consumen los alimentos los facilitadores y los NNAJ, en las unidades restantes, todo el personal que trabaja en la UPI consume los alimentos que son preparados para los NNAJ."/>
    <s v="falta una directriz frente al consumo de alimentos ."/>
    <s v="* Emitir una adirectriz frente al consumo de alimentos en las Unidades de Proteccion Integral."/>
    <s v="No aplica"/>
    <s v="No aplica"/>
    <s v="No aplica"/>
    <s v="No aplica"/>
    <s v="No aplica"/>
    <d v="2019-08-08T00:00:00"/>
    <d v="2019-12-30T00:00:00"/>
    <m/>
    <x v="0"/>
    <s v="SI"/>
    <n v="-8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882"/>
    <s v="VENCIDO"/>
    <x v="0"/>
    <m/>
    <m/>
    <m/>
    <x v="0"/>
    <m/>
    <m/>
    <n v="33"/>
  </r>
  <r>
    <n v="34"/>
    <x v="0"/>
    <x v="0"/>
    <s v="STMEO"/>
    <m/>
    <x v="0"/>
    <s v="Subdirección técnica de métodos educativos y operativa"/>
    <s v="STMEO"/>
    <m/>
    <s v="Infraestructura"/>
    <s v="Concepto técnico de bomberos"/>
    <s v="Yuli Cristel Peña"/>
    <x v="2"/>
    <s v="PMPB-2019-0030"/>
    <s v="No aplica"/>
    <s v="Proyecto de inversión 971"/>
    <n v="2019"/>
    <s v="Ninguna UPI cuenta con concepto técnico de bomberos, las unidades Florida, Edén, San Francisco, y Arcadia no poseen concepto higiénico sanitario de la Secretaría de Salud o quien haga sus veces."/>
    <s v="Falta de concepto igiénico sanitario de la Secretaría de Salud"/>
    <s v="1. Hacer la inscripción de los servicios de cocina de las UPI ante la Secretaria de Salud de Bogotá, Cundinamarca y  Tolima. _x000a__x000a_ "/>
    <s v="No aplica"/>
    <s v="No aplica"/>
    <s v="No aplica"/>
    <s v="No aplica"/>
    <s v="No aplica"/>
    <d v="2019-08-08T00:00:00"/>
    <d v="2020-04-30T00:00:00"/>
    <m/>
    <x v="0"/>
    <s v="SI"/>
    <n v="-760"/>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760"/>
    <s v="VENCIDO"/>
    <x v="0"/>
    <m/>
    <m/>
    <m/>
    <x v="0"/>
    <m/>
    <m/>
    <n v="34"/>
  </r>
  <r>
    <n v="35"/>
    <x v="4"/>
    <x v="3"/>
    <s v="OAJ"/>
    <m/>
    <x v="5"/>
    <s v="Oficina asesora juridica"/>
    <s v="OAJ"/>
    <s v="Adquisiciones"/>
    <s v="Contratacion"/>
    <s v="riesgos de contratacion"/>
    <s v="Catalina Cárdenas Martínez "/>
    <x v="3"/>
    <s v="PMVD-2019-001"/>
    <s v="No aplica"/>
    <s v="20195003339900010E"/>
    <n v="2019"/>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Sin informacion"/>
    <s v="Sin informacion"/>
    <s v="No aplica"/>
    <s v="No aplica"/>
    <s v="No aplica"/>
    <s v="No aplica"/>
    <s v="No aplica"/>
    <s v="Sin informacion"/>
    <s v="Sin informacion"/>
    <m/>
    <x v="1"/>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m/>
    <m/>
    <m/>
    <m/>
    <m/>
    <s v="NO APLICA"/>
    <s v="ABIERTO"/>
    <s v="* Si bien el proceso expresa que no cuenta con la información del hallazgo, desde la Oficina de Planeación y la Oficina de Control Interno se les comparte los hallazgos y codigos del mismo donde se pueda consultar._x000a__x000a_*A pesar de que el proceso no desribe los avances y soportes, si se adjuntan evidencias a la carpeda del Share Point, por lo cual se recomienda que se describan los soportes en este formato._x000a__x000a_* Revisando los soportes suministrados por el proceso, las cuales son dos actas de audiencias de estimación, tipificación y asignación de riesgos y aclaración de pliegos definitivos; con fechas del 18 de marzo y 26 de abril del 2021. "/>
    <d v="2022-05-31T00:00:00"/>
    <s v="De acuerdo con las actividades establecidas queda pendiente informar a la Veeduria Distrital las acciones tomadas en los Comités y remitir copia de las mismas."/>
    <n v="0.65"/>
    <s v="AVANCE PARCIAL"/>
    <e v="#VALUE!"/>
    <e v="#VALUE!"/>
    <x v="0"/>
    <m/>
    <m/>
    <m/>
    <x v="0"/>
    <m/>
    <m/>
    <n v="35"/>
  </r>
  <r>
    <n v="36"/>
    <x v="4"/>
    <x v="3"/>
    <s v="OAJ"/>
    <m/>
    <x v="5"/>
    <s v="Oficina asesora juridica"/>
    <s v="OAJ"/>
    <s v="Contratación y Adquisiciones"/>
    <s v="Capacitaciones"/>
    <s v="Contratacion"/>
    <s v="Catalina Cárdenas Martínez "/>
    <x v="3"/>
    <s v="PMVD-2019-002"/>
    <s v="No aplica"/>
    <s v="20195003339900010E"/>
    <n v="2019"/>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Sin informacion"/>
    <s v="Sin informacion"/>
    <s v="No aplica"/>
    <s v="No aplica"/>
    <s v="No aplica"/>
    <s v="No aplica"/>
    <s v="No aplica"/>
    <s v="Sin informacion"/>
    <s v="Sin informacion"/>
    <m/>
    <x v="1"/>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m/>
    <m/>
    <m/>
    <m/>
    <m/>
    <s v="NO APLICA"/>
    <s v="ABIERTO"/>
    <s v="* Si bien el proceso expresa que no cuenta con la información del hallazgo, desde la Oficina de Planeación y la Oficina de Control Interno se les comparte los hallazgos y codigos del mismo donde se pueda consultar._x000a__x000a_*A pesar de que el proceso no desribe los avances y soportes, si se adjuntan evidencias a la carpeda del Share Point, por lo cual se recomienda que se describan los soportes en este formato._x000a__x000a_* Revisando los soportes se anexan cuatro mesas de trabajo. _x000a_- Acta de capacitación comites estructuradores y estudios previos con anexos_x000a_- Buenas practicas en contratación_x000a_- Capacitación manual de contratación con anexos_x000a_- Capacitaciónes contratación estatal_x000a_De acuerdo a los soportes solo un acta de reunión evidencia la socialización de los procedimientos nombrados en el hallazgo."/>
    <d v="2022-05-31T00:00:00"/>
    <s v="Queda pendiente la socialización de los siguientes documentos por parte de la OAJ a los funcionarios y contratistas: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7 MANUAL DE SUPERVISIÓN E INTERVENTORÍA - A-GCO-MA-001, versión 7"/>
    <n v="5.8823529411764705E-2"/>
    <s v="AVANCE MINIMO"/>
    <e v="#VALUE!"/>
    <e v="#VALUE!"/>
    <x v="0"/>
    <m/>
    <m/>
    <m/>
    <x v="0"/>
    <m/>
    <m/>
    <n v="36"/>
  </r>
  <r>
    <n v="37"/>
    <x v="4"/>
    <x v="3"/>
    <s v="OAJ"/>
    <m/>
    <x v="5"/>
    <s v="Oficina asesora juridica"/>
    <s v="OAJ"/>
    <s v="Contratación y Adquisiciones"/>
    <s v="Contratacion"/>
    <s v="Supervisión e interventoría"/>
    <s v="Catalina Cárdenas Martínez "/>
    <x v="3"/>
    <s v="PMVD-2019-003"/>
    <s v="No aplica"/>
    <s v="20195003339900010E"/>
    <n v="2019"/>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Sin informacion"/>
    <s v="Sin informacion"/>
    <s v="No aplica"/>
    <s v="No aplica"/>
    <s v="No aplica"/>
    <s v="No aplica"/>
    <s v="No aplica"/>
    <s v="Sin informacion"/>
    <s v="Sin informacion"/>
    <m/>
    <x v="1"/>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m/>
    <m/>
    <m/>
    <m/>
    <m/>
    <s v="NO APLICA"/>
    <s v="ABIERTO"/>
    <s v="* Si bien el proceso expresa que no cuenta con la información del hallazgo, desde la Oficina de Planeación y la Oficina de Control Interno se les comparte los hallazgos y codigos del mismo donde se pueda consultar._x000a__x000a_*A pesar de que el proceso no desribe los avances y soportes, si se adjuntan evidencias a la carpeda del Share Point, por lo cual se recomienda que se describan los soportes en este formato._x000a__x000a_* Se evidencia que desde la Oficina Asesora Jurídica y Gestión documental se realiza un mesa de trabajo en donde expone los temas relacionados con archivistica y conservación documental a todos los supervisores y apoyos a la supervisión."/>
    <d v="2022-05-31T00:00:00"/>
    <s v="Queda pendiente enviar las evidencias de esta mesa de trabajo a la Veeduria distrital de acuerdo a lo estiputal en el hallazo"/>
    <n v="0.5"/>
    <s v="AVANCE PARCIAL"/>
    <e v="#VALUE!"/>
    <e v="#VALUE!"/>
    <x v="0"/>
    <m/>
    <m/>
    <m/>
    <x v="0"/>
    <m/>
    <m/>
    <n v="37"/>
  </r>
  <r>
    <n v="38"/>
    <x v="4"/>
    <x v="3"/>
    <s v="OAJ"/>
    <m/>
    <x v="5"/>
    <s v="Oficina asesora juridica"/>
    <s v="OAJ"/>
    <s v="Adquisiciones"/>
    <s v="Contratacion"/>
    <s v="Publicación SECOP"/>
    <s v="Catalina Cárdenas Martínez "/>
    <x v="3"/>
    <s v="PMVD-2019-004"/>
    <s v="No aplica"/>
    <s v="20195003339900010E"/>
    <n v="2019"/>
    <s v="4. Implementar las acciones y procedimientos del caso para que todas las publicaciones de documentos contractuales en los procesos de selección, en especial los de respuesta a las observaciones de los proponentes, se realicen dentro de los tres (3) días tal como lo indica el artículo 2.2.1.1.1.7.1 del Decreto 1082 de mayo 26 de 2015."/>
    <s v="Sin informacion"/>
    <s v="Sin informacion"/>
    <s v="No aplica"/>
    <s v="No aplica"/>
    <s v="No aplica"/>
    <s v="No aplica"/>
    <s v="No aplica"/>
    <s v="Sin informacion"/>
    <s v="Sin informacion"/>
    <m/>
    <x v="1"/>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m/>
    <m/>
    <m/>
    <m/>
    <m/>
    <s v="NO APLICA"/>
    <s v="ABIERTO"/>
    <s v="* Si bien el proceso expresa que no cuenta con la información del hallazgo, desde la Oficina de Planeación y la Oficina de Control Interno se les comparte los hallazgos y codigos del mismo donde se pueda consultar._x000a__x000a_*A pesar de que el proceso no desribe los avances y soportes, si se adjuntan evidencias a la carpeda del Share Point, por lo cual se recomienda que se describan los soportes en este formato._x000a__x000a_* De acuerdo a los soportes que se adjuntan (Documento respuesta a observaciones al pliego definitivo y Resolución de apertura 285 de 2021) no corresponden a lo solicitado desde el hallazgo."/>
    <d v="2022-05-31T00:00:00"/>
    <s v="El artículo 2.2.1.1.1.7.1 del Decreto 1082 de mayo 26 de 2015 que se menciona en el hallazgo habla sobre la Publicación en SECOP los documentos del proceso y los actos administrativos del proceso de contratación, dentro de los tres días siguientes a su expedición._x000a_Por lo anterior se debera crear o actualizar un procedimiento en donde se especifique el paso a paso para la publicación de los documentos mencionado en el decreto en la plataforma SECOP"/>
    <n v="0"/>
    <s v="SIN AVANCE"/>
    <e v="#VALUE!"/>
    <e v="#VALUE!"/>
    <x v="0"/>
    <m/>
    <m/>
    <m/>
    <x v="0"/>
    <m/>
    <m/>
    <n v="38"/>
  </r>
  <r>
    <n v="39"/>
    <x v="4"/>
    <x v="3"/>
    <s v="OAJ"/>
    <m/>
    <x v="5"/>
    <s v="Oficina asesora juridica"/>
    <s v="OAJ"/>
    <s v="Adquisiciones"/>
    <s v="Contratacion"/>
    <s v="Irregularidades de funcionarios en la contratación"/>
    <s v="Catalina Cárdenas Martínez "/>
    <x v="3"/>
    <s v="PMVD-2019-005"/>
    <s v="No aplica"/>
    <s v="Investigación Sumaria Veeduría Distrital Posibles irregularidades en la adjundicación de la licitación pública"/>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No aplica"/>
    <s v="No aplica"/>
    <s v="No aplica"/>
    <s v="No aplica"/>
    <s v="No aplica"/>
    <s v="Sin informacion"/>
    <s v="Sin informacion"/>
    <m/>
    <x v="0"/>
    <s v="NO"/>
    <e v="#VALUE!"/>
    <s v="Se adjunta las actas de reunión de Audiencias de asignación de riesgos con fechas del  18 de marzo y 26 de abril del 2021 "/>
    <d v="2021-06-21T00:00:00"/>
    <s v="SI"/>
    <s v="1.  Se solicita al área desde la OAP que definan las causas y  la fecha final de cumplimiento de la actividad de esta acción. _x000a__x000a_2.De acuerdo con las actividades establecidas queda pendiente informar a la Veeduria Distrital las acciones tomadas en los Comités y remitir copia de las mismas."/>
    <n v="0.5"/>
    <s v="AVANCE PARCIAL"/>
    <e v="#VALUE!"/>
    <e v="#VALUE!"/>
    <s v="SIN DILIGENCIAR"/>
    <s v="SIN DILIGENCIAR"/>
    <s v="SIN DILIGENCIAR"/>
    <n v="0"/>
    <n v="0"/>
    <e v="#VALUE!"/>
    <s v="NO APLICA"/>
    <s v="ABIERTA"/>
    <s v="No presenta seguimiento"/>
    <d v="2022-02-28T00:00:00"/>
    <s v="SI"/>
    <s v="ejecucion de actividades definidas"/>
    <n v="0"/>
    <s v="SIN AVANCE"/>
    <n v="-44619.5"/>
    <e v="#VALUE!"/>
    <d v="2022-03-18T00:00:00"/>
    <s v="No reportan avances ni evidencias"/>
    <s v="VERONICA MUÑOZ"/>
    <n v="0"/>
    <s v="ABIERTO"/>
    <s v="NO APLICA"/>
    <s v="ABIERTO"/>
    <s v="* Revisando los soportes suministrados por el proceso, las cuales son dos actas de audiencias de estimación, tipificación y asignación de riesgos y aclaración de pliegos definitivos; con fechas del 18 de marzo y 26 de abril del 2021. "/>
    <d v="2022-05-31T00:00:00"/>
    <s v="De acuerdo con las actividades establecidas queda pendiente informar a la Veeduria Distrital las acciones tomadas en los Comités y remitir copia de las mismas."/>
    <n v="0.65"/>
    <s v="AVANCE PARCIAL"/>
    <e v="#VALUE!"/>
    <e v="#VALUE!"/>
    <x v="0"/>
    <m/>
    <m/>
    <m/>
    <x v="0"/>
    <m/>
    <m/>
    <n v="39"/>
  </r>
  <r>
    <n v="40"/>
    <x v="4"/>
    <x v="3"/>
    <s v="OAJ"/>
    <m/>
    <x v="5"/>
    <s v="Oficina asesora juridica"/>
    <s v="OAJ"/>
    <s v="Adquisiciones y Contratación"/>
    <s v="Contratacion"/>
    <s v="Irregularidades de funcionarios en la contratación"/>
    <s v="Catalina Cárdenas Martínez "/>
    <x v="3"/>
    <s v="PMVD-2019-006"/>
    <s v="No aplica"/>
    <s v="Investigación Sumaria Veeduría Distrital Posibles irregularidades en la adjundicación de la licitación pública"/>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No aplica"/>
    <s v="No aplica"/>
    <s v="No aplica"/>
    <s v="No aplica"/>
    <s v="No aplica"/>
    <s v="Sin informacion"/>
    <s v="Sin informacion"/>
    <m/>
    <x v="0"/>
    <s v="NO"/>
    <e v="#VALUE!"/>
    <s v="Se adjuntan Actas de reunión de las capacitaciones realizadas por la OAJ de los meses de septiembre, octubre y noviembre del 2019,  18 de septiembre de 2020, 27 de enero, y 26 de abril de 2021._x000a__x000a_Revisados los soportes enviados por el proceso se pudo constatar que se realizaron las capacitaciones relacionadas con los procedimientos: Plan Anual de adquisiciones, Procedimiento Contratación de prestación de servicios profesionales y apoyo a la gestión, manual de contratción y Manual de supervición e interventoría, por lo anterior de los 16 documentos a los que se les debe realizar capacitación a funcionarios, solo han cumplido 4, por lo cual el avance es del 25%"/>
    <d v="2021-06-21T00:00:00"/>
    <s v="SI"/>
    <s v="1.  Se solicita al área desde la OAP que definan las causas y  la fecha final de cumplimiento de la actividad de esta acción. _x000a_2. Adelantar las capacitaciones de los procedimientos faltantes por socializar o que se hayan actualizado._x000a_3. De acuerdo con las actividades establecidas queda pendiente informar a la Veeduria Distrital y enviar copia de las evidencias como los listados de asistencia, presentaciones y nombre de los capacitadores."/>
    <n v="0.25"/>
    <s v="AVANCE MINIMO"/>
    <e v="#VALUE!"/>
    <e v="#VALUE!"/>
    <s v="SIN DILIGENCIAR"/>
    <s v="SIN DILIGENCIAR"/>
    <s v="SIN DILIGENCIAR"/>
    <n v="0"/>
    <n v="0"/>
    <e v="#VALUE!"/>
    <s v="NO APLICA"/>
    <s v="ABIERTA"/>
    <s v="No presenta seguimiento"/>
    <d v="2022-02-28T00:00:00"/>
    <s v="SI"/>
    <s v="ejecucion de actividades definidas"/>
    <n v="0"/>
    <s v="SIN AVANCE"/>
    <n v="-44619.75"/>
    <e v="#VALUE!"/>
    <d v="2022-03-18T00:00:00"/>
    <s v="No reportan avances ni evidencias"/>
    <s v="VERONICA MUÑOZ"/>
    <n v="0"/>
    <s v="ABIERTO"/>
    <s v="NO APLICA"/>
    <s v="ABIERTO"/>
    <s v="* Revisando los soportes se anexan cuatro mesas de trabajo. _x000a_- Acta de capacitación comites estructuradores y estudios previos con anexos_x000a_- Buenas practicas en contratación_x000a_- Capacitación manual de contratación con anexos_x000a_- Capacitaciónes contratación estatal_x000a_De acuerdo a los soportes solo un acta de reunión evidencia la socialización de los procedimientos nombrados en el hallazgo."/>
    <d v="2022-05-31T00:00:00"/>
    <s v="Queda pendiente la socialización de los siguientes documentos por parte de la OAJ a los funcionarios y contratistas: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7 MANUAL DE SUPERVISIÓN E INTERVENTORÍA - A-GCO-MA-001, versión 7"/>
    <n v="5.8823529411764705E-2"/>
    <s v="AVANCE MINIMO"/>
    <e v="#VALUE!"/>
    <e v="#VALUE!"/>
    <x v="0"/>
    <m/>
    <m/>
    <m/>
    <x v="0"/>
    <m/>
    <m/>
    <n v="40"/>
  </r>
  <r>
    <n v="41"/>
    <x v="4"/>
    <x v="3"/>
    <s v="OAJ"/>
    <m/>
    <x v="5"/>
    <s v="Oficina asesora juridica"/>
    <s v="OAJ"/>
    <s v="Adquisiciones y Contratación"/>
    <s v="Contratacion"/>
    <s v="Irregularidades de funcionarios en la contratación"/>
    <s v="Catalina Cárdenas Martínez "/>
    <x v="3"/>
    <s v="PMVD-2019-007"/>
    <s v="No aplica"/>
    <s v="Investigación Sumaria Veeduría Distrital Posibles irregularidades en la adjundicación de la licitación pública"/>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No aplica"/>
    <s v="No aplica"/>
    <s v="No aplica"/>
    <s v="No aplica"/>
    <s v="No aplica"/>
    <s v="Sin informacion"/>
    <s v="Sin informacion"/>
    <m/>
    <x v="0"/>
    <s v="NO"/>
    <e v="#VALUE!"/>
    <s v="Se adjunta el acta de reunión de la capacitación &quot;Archivistica y conservación documental&quot; a supervisores y apoyo a la supervisión con fecha del 9 de abril del 2021"/>
    <d v="2021-06-21T00:00:00"/>
    <s v="SI"/>
    <s v="1.  Se solicita al área desde la OAP que definan las causas y  la fecha final de cumplimiento de la actividad de esta acción. _x000a_2. De acuerdo con las actividades establecidas queda pendiente informar a la Veeduria Distrital y enviar copia de las evidencias como los listados de asistencia, presentaciones y nombre de los capacitadores."/>
    <n v="0.6"/>
    <s v="AVANCE PARCIAL"/>
    <e v="#VALUE!"/>
    <e v="#VALUE!"/>
    <s v="SIN DILIGENCIAR"/>
    <s v="SIN DILIGENCIAR"/>
    <s v="SIN DILIGENCIAR"/>
    <n v="0"/>
    <n v="0"/>
    <e v="#VALUE!"/>
    <s v="NO APLICA"/>
    <s v="ABIERTA"/>
    <s v="No presenta seguimiento"/>
    <d v="2022-02-28T00:00:00"/>
    <s v="SI"/>
    <s v="ejecucion de actividades definidas"/>
    <n v="0"/>
    <s v="SIN AVANCE"/>
    <n v="-44619.4"/>
    <e v="#VALUE!"/>
    <d v="2022-03-18T00:00:00"/>
    <s v="No reportan avances ni evidencias"/>
    <s v="VERONICA MUÑOZ"/>
    <n v="0"/>
    <s v="ABIERTO"/>
    <s v="NO APLICA"/>
    <s v="ABIERTO"/>
    <s v="* Si bien el proceso expresa que no cuenta con la información del hallazgo, desde la Oficina de Planeación y la Oficina de Control Interno se les comparte los hallazgos y codigos del mismo donde se pueda consultar._x000a__x000a_*A pesar de que el proceso no desribe los avances y soportes, si se adjuntan evidencias a la carpeda del Share Point, por lo cual se recomienda que se describan los soportes en este formato._x000a__x000a_* Se evidencia que desde la Oficina Asesora Jurídica y Gestión documental se realiza un mesa de trabajo en donde expone los temas relacionados con archivistica y conservación documental a todos los supervisores y apoyos a la supervisión."/>
    <d v="2022-05-31T00:00:00"/>
    <s v="Queda pendiente enviar las evidencias de esta mesa de trabajo a la Veeduria distrital de acuerdo a lo estiputal en el hallazo"/>
    <n v="0.6"/>
    <s v="AVANCE PARCIAL"/>
    <e v="#VALUE!"/>
    <e v="#VALUE!"/>
    <x v="0"/>
    <m/>
    <m/>
    <m/>
    <x v="0"/>
    <m/>
    <m/>
    <n v="41"/>
  </r>
  <r>
    <n v="42"/>
    <x v="5"/>
    <x v="3"/>
    <s v="OAJ"/>
    <m/>
    <x v="6"/>
    <s v="Oficina asesora juridica"/>
    <s v="OAJ"/>
    <s v="Representación judicial y asuntos legales"/>
    <s v="Gestion juridica"/>
    <s v="Normograma /SIPROJ WEB/Fichas técnicas de conciliación"/>
    <s v="Willington Granados Herrera "/>
    <x v="0"/>
    <s v="PMAI-2019-001"/>
    <s v="No aplica"/>
    <s v="Gestión jurídica 2019"/>
    <n v="2019"/>
    <s v="1.-En el proceso de Gestión Jurídica, no se encuentra punto de control en el procedimiento “defensa judicial” y “acción de tutela”.  _x000a_2.-En el procedimiento acción de tutela los términos deben ser ajustados.  _x000a_3.-De acuerdo con lo esbozado se concluye, que el normograma no está actualizado a la fecha reportada, esto es 15 de agosto de 2019. _x000a_4.-En el SIPROJ WEB se deben adjuntar los autos interlocutorios y de trámite acorde con las anotaciones registradas, anexar la contestación de la demanda y las actas de las audiencias._x000a_5.-En cuanto a las acciones de tutela, en el SIPROJ se debe registrar el auto admisorio, en aras de formar el expediente completo de la acción constitucional._x000a_6.-En las fichas técnicas de conciliación se avizora como tema recurrente el presunto contrato laboral.  _x000a_"/>
    <s v="Falta de actualización de los procedimientos.   Falta de actualización de los procedimientos.   Falta de actualización del normograma de la entidad con informaciónde todas las áreas.   Falta de seguimiento y control en los documentos que deben tener los procesos según las actuaciones de los abogados.  Falta de seguimiento y control en los documentos que deben tener los procesos según las actuaciones de los abogados. Falta de politica de daño antijurídico en contrato realidad."/>
    <s v="Revisión y actualización de los procedimientos de defensa jurídica._x000a_Revisión y actualización del procedimiento de acción de tutela para acotar el tiempo de días a horas promedio 2 horas._x000a_Solicitar por medio de memorando a las respectivas áreas la normatividad actualizada para su publicación de manera trimestral._x000a_Una vez se haga la apertura de los juzgados se revisará los expedientes judiciales y procederá a escanear los documentos que hagan falta para la actualización de los mismos._x000a_Establecimiento de lista de chequeo de las actuaciones de los diferentes procesos._x000a_Informe trimestral del estado de los procesos en el Siproj._x000a_Una vez se haga la apertura de los juzgados se revisará los expedientes judiciales y procederá a escanear los documentos que hagan falta para la actualización de los mismos._x000a_Establecimiento de lista de chequeo de los documentos que den cuenta de las actuaciones  de los diferentes de los abogados de defensa judicial en los diferentes procesos._x000a_Elaboración de la política de prevención de daño antijurídico de contrato realidad y está sujeto a la revisión respectiva._x000a_Socialización  de la política de daño antijurídico de contrato realidad a todos los supervisores de contratos de prestación de servicios en el Idipron 2 veces en el año._x000a_"/>
    <s v="No aplica"/>
    <s v="No aplica"/>
    <s v="No aplica"/>
    <s v="No aplica"/>
    <s v="No aplica"/>
    <d v="2020-07-10T00:00:00"/>
    <d v="2021-07-09T00:00:00"/>
    <m/>
    <x v="0"/>
    <s v="SI"/>
    <n v="-325"/>
    <s v="1. SE EVIDENCIA POR PARTE DEL PROCESO DE DEFENSA JURÍDICA EL AVANCE EN LA ACTIVIDADES, EN CUANTO A LA APROBACIÓN DE LA POLÍTICA DE DAÑO ANTIJURÍDICO, LOS INFORMES DE SEGUIMIENTO DE LOS PROCESOS EN LA PLATAFORMA SIPROJ, LA CREACIÓN DE LA LISTA DE CHEQUEO DE LAS ACTUACIONES DE LOS PROCESOS Y ACTA DE CAPACITACÓN DE ESTUDIOS PREVIOS Y PPDA CONTRATO REALIDAD._x000a__x000a_2.  EN LA COLUMNA DE AVANCE DE CUMPLIMIENTO HABLAN DE LA SOCIALIZACIÓN DE LA POLÍTICA DEL DAÑO ANTIJURÍDICO PERO NO SE ENCUENTRA SOPORTES EN LA LA CARPETA COMPARTIDA DE SHARE POINT."/>
    <d v="2021-06-17T00:00:00"/>
    <s v="SI"/>
    <s v="1. REVISIÓN Y ACTUALIZACIÓN DE LOS PROCEDIMIENTOS DE DEFENSA JURÍDICA._x000a_2. REVISIÓN Y ACTUALIZACIÓN DEL PROCEDIMIENTO DE ACCIÓN DE TUTELA PARA ACOTAR EL TIEMPO DE DÍAS A HORAS PROMEDIO 2 HORAS._x000a_3. SOLICITAR POR MEDIO DE MEMORANDO A LAS RESPECTIVAS ÁREAS LA NORMATIVIDAD ACTUALIZADA PARA SU PUBLICACIÓN DE MANERA TRIMESTRAL._x000a_4. UNA VEZ SE HAGA LA APERTURA DE LOS JUZGADOS SE REVISARÁ LOS EXPEDIENTES JUDICIALES Y PROCEDERÁ A ESCANEAR LOS DOCUMENTOS QUE HAGAN FALTA PARA LA ACTUALIZACIÓN DE LOS MISMOS._x000a_5. ESTABLECIMIENTO DE LISTA DE CHEQUEO DE LOS DOCUMENTOS QUE DEN CUENTA DE LAS ACTUACIONES  DE LOS DIFERENTES DE LOS ABOGADOS DE DEFENSA JUDICIAL EN LOS DIFERENTES PROCESOS."/>
    <n v="0.44"/>
    <s v="AVANCE PARCIAL"/>
    <n v="-65"/>
    <s v="VENCIDO"/>
    <d v="2021-11-20T00:00:00"/>
    <s v="Avance parcial "/>
    <s v="Verónica Muñoz"/>
    <n v="0.5"/>
    <n v="0.5"/>
    <s v="INCUMPLIDA"/>
    <s v="NO APLICA"/>
    <s v="ABIERTA"/>
    <s v="No presenta seguimiento"/>
    <d v="2022-02-28T00:00:00"/>
    <s v="SI"/>
    <s v="ejecucion de actividades definidas"/>
    <n v="0"/>
    <s v="SIN AVANCE"/>
    <n v="-44619.56"/>
    <s v="VENCIDO"/>
    <d v="2022-03-17T00:00:00"/>
    <s v="No se observar cumplimiento de la acción en lo referente a Socialización  de la política de daño antijurídico de contrato realidad a todos los supervisores de contratos de prestación de servicios en el Idipron 2 veces en el año."/>
    <s v="NAVIS ALBERTO FLOREZ LEON"/>
    <n v="0"/>
    <s v="VENCIDO"/>
    <s v="NO APLICA"/>
    <s v="ABIERTO"/>
    <s v="El proceso formulo 8 actividades a realizar como respuesta a los hallazgos emitidos en la auditoría, sin embargo solamente se esta reportando avances frente a una actividad, de las otras siete actividades no se esta reportando información, es necesario que el proceso reporte los avances que se tienen frente a cada una de las actividades planteadas._x000a__x000a_Respecto a la actividad que se esta reportando &quot;Revisión y actualización de los procedimientos de defensa jurídica.&quot; el proceso se limita a reporta  que &quot;Se adelantó la actualización de los 5 procedimientos de Defensa jurídica&quot; sin detallar cuales son esos documentos, en que fecha se actualizaron, que información se actualizó en dichos procedimientos. es importante que se profundice en los reportes realizados para que los entes de control o la oficina de control interno tengan la suficiente información para poder determinar que las causas que dieron origen a los hallazgos fueron mitigadas._x000a__x000a_Respecto a la actividad &quot;Revisión y actualización del procedimiento de acción de tutela para acotar el tiempo de días a horas promedio 2 horas&quot; si bien se evidencia con los adjuntos que el procedimiento fue actualizado no se menciona si con estas actividades se logró el objetivo de acortar el tiempo promedio. Se sugiere al proceso detallar en el monitoreo el impacto logrado._x000a_"/>
    <d v="2022-05-31T00:00:00"/>
    <s v="Informar y evidenciar que se ajustó el procedimiento de acción de tutela y se logró acortar el tiempo ._x000a__x000a_Informar y evidenciar que se emitió memorando solicitando  a las respectivas áreas la normatividad actualizada para su publicación de manera trimestral._x000a__x000a_Informar y evidenciar que se revisaron los expedientes judiciales y se escanearon los documentos faltantes para actualizar los mismos, una vez se haga la apertura de los juzgados._x000a__x000a_Informar y evidenciar que se estableció lista de chequeo de las actuaciones de los diferentes procesos._x000a__x000a_Informar y evidenciar que se han elaborado los informes trimestrales del estado de los procesos en el Siproj._x000a__x000a_Informar y evidenciar que se elaboracó la política de prevención de daño antijurídico de contrato realidad y que fue socializada a todos los supervisores de contratos de prestación de servicios en el Idipron 2 veces en el año."/>
    <n v="0.125"/>
    <s v="AVANCE MINIMO"/>
    <n v="-325"/>
    <s v="VENCIDO"/>
    <x v="0"/>
    <m/>
    <m/>
    <m/>
    <x v="0"/>
    <m/>
    <m/>
    <n v="42"/>
  </r>
  <r>
    <n v="43"/>
    <x v="4"/>
    <x v="3"/>
    <s v="OAJ"/>
    <m/>
    <x v="5"/>
    <s v="Oficina asesora juridica"/>
    <s v="OAJ"/>
    <s v="Adquisiciones y Contratación"/>
    <s v="Contratacion"/>
    <s v="Documentación contrato"/>
    <s v="Catalina Cárdenas Martínez "/>
    <x v="0"/>
    <s v="PMAI-2019-002-8"/>
    <s v="No aplica"/>
    <s v="Gestión contractual vigencia 2018-2 y 2019-1"/>
    <n v="2019"/>
    <s v="7.-El archivo de Gestión Contractual transgrede el artículo 4° de la Ley 594 de 2000 y el artículo 4° del Acuerdo 042 de 2002.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Plan de Reorganización y Revisión del archivo de Gestión Contratcual, realizando trimestralmente reunión de seguimiento."/>
    <s v="No aplica"/>
    <s v="No aplica"/>
    <s v="No aplica"/>
    <s v="No aplica"/>
    <s v="No aplica"/>
    <d v="2020-06-08T00:00:00"/>
    <d v="2021-06-07T00:00:00"/>
    <m/>
    <x v="0"/>
    <s v="SI"/>
    <n v="-357"/>
    <m/>
    <m/>
    <m/>
    <m/>
    <m/>
    <s v="SIN AVANCE"/>
    <n v="-97"/>
    <s v="VENCIDO"/>
    <d v="2021-12-23T00:00:00"/>
    <s v="Una vez verificado el plan de mejoramiento y el seguimiento se observa: que el plan inicia el 8 de junio de 2020 y termina el 7 de junio de 2021. _x000a__x000a_ _x000a__x000a_Se evidencia avance significativo de la acción de la siguiente manera: _x000a__x000a_ _x000a__x000a_I seguimiento: Por adelantar reunión en el mes de noviembre por reorganización del personal de archivo_x000a__x000a_II Seguimiento: Se actualizó el PINAR (PLAN INSTITUCIONAL DE ARCHIVO) en el cual se contempla la reorganización y revisión del archivo de gestión contractual el para aprobación del comité de gestión y desempeño del 22 de abril._x000a__x000a_Están pendiente aportar las reuniones trimestrales de seguimiento. En consecuencia, el hallazgo permanece con estado: ABIERTO"/>
    <s v="Verónica Muñoz"/>
    <n v="0.7"/>
    <n v="0.7"/>
    <s v="INCUMPLIDA"/>
    <s v="NO APLICA"/>
    <s v="ABIERTA"/>
    <s v="No presenta seguimiento"/>
    <d v="2022-02-28T00:00:00"/>
    <s v="SI"/>
    <s v="ejecucion de actividades definidas"/>
    <n v="0"/>
    <s v="SIN AVANCE"/>
    <n v="-44620"/>
    <s v="VENCIDO"/>
    <d v="2022-03-17T00:00:00"/>
    <s v="Se observó ue no existen evidenciancias que permitan identificar cumplimiento en la  Reorganización y Revisión del archivo de Gestión Contractual, al cierre de la vigencia 2021"/>
    <s v="NAVIS ALBERTO FLOREZ LEON"/>
    <n v="0"/>
    <s v="VENCIDO"/>
    <s v="NO APLICA"/>
    <s v="ABIERTO"/>
    <s v="_x000a_*A pesar de que el proceso no desribe los avances y soportes, si se adjuntan evidencias a la carpeda del Share Point, por lo cual se recomienda que se describan los soportes en este formato._x000a__x000a_* Desde el proceso se aporta el Plan Institucional de archivo 2021 - 2024, pero no evidencian el plan de reorganización y Revisión del archivo de Gestión Contractual."/>
    <d v="2022-05-31T00:00:00"/>
    <s v="* Se ebera explicar si desde plan institucional de archivo se realizara el plan de reorganización del archivo de Gestión contractual._x000a_* Se debe adjuntar los soportes de los seguimientos al plan anteriormente mencionado, el seguimiento debe ser trimestral."/>
    <n v="0"/>
    <s v="SIN AVANCE"/>
    <n v="-357"/>
    <s v="VENCIDO"/>
    <x v="0"/>
    <m/>
    <m/>
    <m/>
    <x v="0"/>
    <m/>
    <m/>
    <n v="43"/>
  </r>
  <r>
    <n v="44"/>
    <x v="6"/>
    <x v="4"/>
    <s v="OAP"/>
    <m/>
    <x v="7"/>
    <s v="Oficina asesora de planeacion"/>
    <s v="OAP"/>
    <s v="Comunicaciones"/>
    <s v="Planeacion"/>
    <s v="Herramientas de gestión (riesgos, indicadores, balance social, planes y proyectos de inversión)"/>
    <s v="Catalina Cárdenas Martínez"/>
    <x v="0"/>
    <s v="PMAI-2019-006"/>
    <s v="No aplica"/>
    <s v="Informe de Auditoría Interna de gestión al proceso de comunicaciones vigencia 2019"/>
    <n v="2019"/>
    <s v="El área auditada no aplica indicadores de gestión que permitan medir la eficiencia, efectividad, evaluar el impacto de la gestión para la toma de decisiones y realizar el seguimiento y mejora continua para el cumplimiento de objetivos y metas previstas, lo anterior incumpliendo con el numeral 1.2.4 Indicadores de Gestión, 2.1.1 Autoevaluación del Control y Gestión del MECI, 8.2.3 Seguimiento y medición de los procesos de la NTCGP 1000:2009 y los numerales 4.2.6 Planificación de la Medición y el Seguimiento y 5.4 Mecanismos de Medición y Seguimiento de la NTD: SIG 001:2011."/>
    <s v="No se encontraban actualizados los ducumentos  del proceso durante la vigencia, entre ellos la caracterización del proceso donde se  encuntran los indoicaros de gestión"/>
    <s v="El área de comunicaciones realizra la actualización de los  documentos del área entre ellos la caracterización del proceso donde se encuntran los indicadores que permitan medir la gestión del área"/>
    <s v="No aplica"/>
    <s v="No aplica"/>
    <s v="No aplica"/>
    <s v="No aplica"/>
    <s v="No aplica"/>
    <d v="2019-01-20T00:00:00"/>
    <d v="2019-04-30T00:00:00"/>
    <m/>
    <x v="0"/>
    <s v="SI"/>
    <n v="-1126"/>
    <s v="Se revisa los soportes, donde se observa el Plan de Acción del 2020, Plan Estrategico de  comunicaciones y la Caracterización, en el analisis de los mismo, se evidencia que la Caracterización es del año 2018,siendo asi, la ctividad  no se ha cumplido._x000a_Teniendo en cuenta que la actividad se encuentra vencida, se recomienda al proceso realizar las actividades necesarias para culminar con la acción propuesta"/>
    <d v="2021-06-25T00:00:00"/>
    <s v="SI"/>
    <s v="actualizar la caracterizacion y los indicadores"/>
    <n v="0.4"/>
    <s v="AVANCE PARCIAL"/>
    <n v="-866"/>
    <s v="VENCIDO"/>
    <s v="SIN DILIGENCIAR"/>
    <s v="SIN DILIGENCIAR"/>
    <s v="SIN DILIGENCIAR"/>
    <n v="0"/>
    <n v="0"/>
    <s v="INCUMPLIDA"/>
    <s v="NO APLICA"/>
    <s v="ABIERTA"/>
    <s v="Se evidencia la actualización de 8 procedimientos"/>
    <d v="2022-02-23T00:00:00"/>
    <s v="No"/>
    <s v="Falta la arpobación y publicación de la caracterización."/>
    <n v="0.8"/>
    <s v="AVANCE SIGNIFICATIVO"/>
    <n v="-44619.6"/>
    <s v="VENCIDO"/>
    <d v="2022-03-14T00:00:00"/>
    <s v="Se evidencia avance, pero esta pendiente la aprobación y publicación  de la caracterización "/>
    <s v="Ingrid Acosta"/>
    <n v="0.75"/>
    <s v="VENCIDO"/>
    <s v="ABIERTO"/>
    <s v="ABIERTO"/>
    <s v="*En la carpeta de evidencias del tablero de control no se encuentra los soportes mecionados en el avance. Si bien se adjuntan links de consulta, los documentos deben estar cargados en la carpeta de SharePoint asignada para los soportes del plan demejoramiento de Comunicaciones._x000a_* Se deja el % de avance del seguimiento pasado con fecha del 23/02/2022"/>
    <d v="2022-05-31T00:00:00"/>
    <s v="Adjunar la caracterización de comunicaciones actualizada en la carpe de planes de mejoramiento"/>
    <n v="0.8"/>
    <s v="AVANCE SIGNIFICATIVO"/>
    <n v="-1126"/>
    <s v="VENCIDO"/>
    <x v="0"/>
    <m/>
    <m/>
    <m/>
    <x v="0"/>
    <m/>
    <m/>
    <n v="44"/>
  </r>
  <r>
    <n v="45"/>
    <x v="6"/>
    <x v="4"/>
    <s v="OAP"/>
    <m/>
    <x v="7"/>
    <s v="Oficina asesora de planeacion"/>
    <s v="OAP"/>
    <s v="Comunicaciones"/>
    <s v="Autorregulación"/>
    <s v="Documentación de procedimientos y formatos"/>
    <s v="Catalina Cárdenas Martínez"/>
    <x v="0"/>
    <s v="PMAI-2019-007"/>
    <s v="No aplica"/>
    <s v="Informe de Auditoría Interna de gestión al proceso de comunicaciones vigencia 2019"/>
    <n v="2019"/>
    <s v="Se evidencia la carencia de procedimientos que describan las actividades relacionadas con la formulación y seguimiento del Plan de Comunicaciones, así como también para la administración de la página Web del Instituto, que garanticen el cumplimiento del marco normativo vigente y su oportuno seguimiento por parte del proceso, así mismo se identificó incumplimiento de los procedimientos para la Realización de Piezas Comunicacionales código E-COM-PR-001 y Publicación Portales Web código E-COM-PR-002 durante la visita de auditoria. Otra situación evidenciada que está relacionada con el cumplimiento de procedimientos y registros de información es el incorrecto diligenciamiento de la documentación del área de Comunicaciones en la medida que se observaron documentos sin firmas y con espacios por diligenciar conforme a los lineamientos establecidos por el mismo proceso, contraviniendo con lo establecido en los numerales 4.2.1 Planificación de los Procesos, 5.1 Procedimientos documentados y registros en el Sistema Integrado de Gestión de la NTD: SIG 001:2011 y 1.2.2 Modelo de Operación por Procesos del MECI."/>
    <s v="El área de comunicaciones desatendio los hallazgos realizados en las auditorias y no formulo los planes de mejora pertinentes para subsanar  actualizar los procedimientos y docuemntos internos. "/>
    <s v="- Se creará la guía para la formulación del plan de comunicaciones _x000a_- Se creará la guía de administración de la pagina web teniendo en cuenta los requerimientos del marco normativo _x000a_-  "/>
    <s v="No aplica"/>
    <s v="No aplica"/>
    <s v="No aplica"/>
    <s v="No aplica"/>
    <s v="No aplica"/>
    <d v="2019-01-20T00:00:00"/>
    <d v="2019-06-30T00:00:00"/>
    <m/>
    <x v="0"/>
    <s v="SI"/>
    <n v="-1065"/>
    <s v="Se revisan los soportes de acuerdo con el reporte del proceso, donde se evidencia lo siguiente._x000a_- Los soportes que el proceso adjunto, son del año 2018 y la Auditoria realizada por el área de Control Interno Disciplinario es del año 2019._x000a_- Las actividades formuladas por el proceso tienen como fecha a 30 de junio de 2019, las cuales se encuentran vencidas._x000a_- A la fecha no hay avances de las actividades formuladas por el proceso (Se creará la guía para la formulación del plan de comunicaciones, Se creará la guía de administración de la página web teniendo en cuenta los requerimientos del marco normativo)._x000a__x000a_Teniendo en cuenta que la actividad se encuentra vencida, se recomienda al proceso realizar las actividades necesarias para culminar con la acción propuesta"/>
    <d v="2021-06-25T00:00:00"/>
    <s v="SI"/>
    <s v="- Crear la guía para la formulación del plan de comunicaciones_x000a_- Crear la guía de administración de la pagina web teniendo en cuenta los requerimientos del marco normativo_x000a_-  "/>
    <n v="0"/>
    <s v="SIN AVANCE"/>
    <n v="-805"/>
    <s v="VENCIDO"/>
    <s v="SIN DILIGENCIAR"/>
    <s v="SIN DILIGENCIAR"/>
    <s v="SIN DILIGENCIAR"/>
    <n v="0"/>
    <n v="0"/>
    <s v="INCUMPLIDA"/>
    <s v="NO APLICA"/>
    <s v="ABIERTA"/>
    <s v="No adjuntan soportes"/>
    <d v="2022-02-23T00:00:00"/>
    <s v="No"/>
    <s v="Crear  la guía para la formulación de plan de comunicaciones."/>
    <n v="0"/>
    <s v="SIN AVANCE"/>
    <n v="-44620"/>
    <s v="VENCIDO"/>
    <d v="2022-03-14T00:00:00"/>
    <s v="No se ha dado cumplimiento de la elaboracion  de la guía para la formulación del plan de comunicaciones y de la guía de administración de la pagina web teniendo en cuenta los requerimientos del marco normativo."/>
    <s v="Ingrid Acosta"/>
    <n v="0"/>
    <s v="VENCIDO"/>
    <s v="NO APLICA"/>
    <s v="ABIERTO"/>
    <s v="*En la carpeta de evidencias del tablero de control no se encuentra los soportes mecionados en el avance. Si bien se adjuntan links de consulta, los documentos deben estar cargados en la carpeta de SharePoint asignada para los soportes del plan demejoramiento de Comunicaciones._x000a_*Es importante que en los avances se describan los ajustes realizados al procedimiento E-COM-PR-002, en donde se apliquen los lineamientos del marco normativo"/>
    <d v="2022-05-31T00:00:00"/>
    <s v="* Adjuntar el procedimiento Publicación portales web - E-COM-PR-002 en la carpeta de evidencias del plan de mejoramiento_x000a_* Crear la Guía para la formulación del Plan de comunicaciones"/>
    <n v="0"/>
    <s v="SIN AVANCE"/>
    <n v="-1065"/>
    <s v="VENCIDO"/>
    <x v="0"/>
    <m/>
    <m/>
    <m/>
    <x v="0"/>
    <m/>
    <m/>
    <n v="45"/>
  </r>
  <r>
    <n v="46"/>
    <x v="6"/>
    <x v="4"/>
    <s v="OAP"/>
    <m/>
    <x v="7"/>
    <s v="Oficina asesora de planeacion"/>
    <s v="OAP"/>
    <s v="Comunicaciones"/>
    <s v="comunicaciones"/>
    <s v="Pagina web"/>
    <s v="Catalina Cárdenas Martínez"/>
    <x v="0"/>
    <s v="PMAI-2019-008"/>
    <s v="No aplica"/>
    <s v="Informe de Auditoría Interna de gestión al proceso de comunicaciones vigencia 2019"/>
    <n v="2019"/>
    <s v="Se identificó un incumplimiento a la Resolución 003 de 2017 Por la cual se adopta la Guía de Sitios Web para las entidades del Distrito Capital y se dictan otras disposiciones, debido a que una vez verificada la información reportada por las áreas de sistemas y comunicaciones el Instituto no cumple con las directrices establecidas en la presente Guía, que tienen como propósito mejorar la eficiencia administrativa mediante el buen uso de las tecnologías de la información y el fortalecimiento de la estrategia de Gobierno Digital. Se debe agregar además que existe desarticulación entre las áreas que intervienen en este proceso las cuales deben trabajar de manera coordinada, garantizar la implementación, divulgación, aplicación y seguimiento de los lineamientos definidos en la Guía adoptada por la presente resolución, propiciando un alto grado de compatibilidad y previniendo la duplicación de esfuerzos para la apropiación de soluciones tecnológicas, incumplimiento además con lo"/>
    <s v="El área de de comunicaciones ha venido implementando los numerales de la guía pero no se ha establecido un trabajo conjunto con el área de sistemas para su total implementación "/>
    <s v="Se creará una mesa de trabajo con el área de sistemas para definir los parametros de cumplimiento de la resolución 003 y establecer los  compromisos de cada área para su total cumplimeinto"/>
    <s v="No aplica"/>
    <s v="No aplica"/>
    <s v="No aplica"/>
    <s v="No aplica"/>
    <s v="No aplica"/>
    <s v="20/01/2019"/>
    <d v="2019-07-30T00:00:00"/>
    <m/>
    <x v="0"/>
    <s v="SI"/>
    <n v="-1035"/>
    <s v="Teniendo en cuenta el reporte del proceso, no se evidencia la realización de la mesa de trabajo formulada como actividad de este plan._x000a__x000a_La actividad se encuentra vencida, se recomienda al proceso realizar las actividades necesarias para culminar con la acción propuesta"/>
    <d v="2021-06-25T00:00:00"/>
    <s v="SI"/>
    <s v="LLevar a cabo la mesa de trabajo con el área de sistemas para definir los parametros de cumplimiento de la resolución 003 y establecer los  compromisos de cada área para su total cumplimiento"/>
    <n v="0"/>
    <s v="SIN AVANCE"/>
    <n v="-775"/>
    <s v="VENCIDO"/>
    <s v="SIN DILIGENCIAR"/>
    <s v="SIN DILIGENCIAR"/>
    <s v="SIN DILIGENCIAR"/>
    <n v="0"/>
    <n v="0"/>
    <s v="INCUMPLIDA"/>
    <s v="NO APLICA"/>
    <s v="ABIERTA"/>
    <s v="Se evidencia la matriz de información consolidada del Link de transparencia y acceso a la información - Resoolución 1519 de 2021"/>
    <d v="2022-02-23T00:00:00"/>
    <s v="No"/>
    <s v="Si bien se adjunta la matriz no se adjunta un plan de trabajo, ademas se debe es realizar un plan de trabajo de la Resolución 003 de 2017"/>
    <n v="0"/>
    <s v="SIN AVANCE"/>
    <n v="-44620"/>
    <s v="VENCIDO"/>
    <d v="2022-03-14T00:00:00"/>
    <s v="No se ha dado cumplimieno de la mesa de trabajo en donde se tratara el tema de Resolucion 003 de 2017."/>
    <s v="Ingrid Acosta"/>
    <n v="0"/>
    <s v="VENCIDO"/>
    <s v="NO APLICA"/>
    <s v="ABIERTO"/>
    <s v="*Es importante que en los avances se describan los ajustes realizados al procedimiento E-COM-PR-002, en donde se apliquen los lineamientos del marco normativo (Resolución 003 de 2017)_x000a_*Para el seguimiento a planes de mejoramiento realizado el 23 de febrero del 2022, cómo parte de las observaciones de la OAP se solicito que se realizara un plan de trabajo para el cumplimiento de la Resolución 003 de 2017. Si bien se adjunta una mesa de trabajo en donde se trabajan acciones mejora en cuanto accesibilidad web, no se realizado las mesas de trabajo para el cumplimiento de la Resolución 003 de 2017_x000a_*En la carpeta de evidencias del tablero de control no se encuentra los soportes mecionados en el avance. Si bien se adjuntan links de consulta, los documentos deben estar cargados en la carpeta de SharePoint asignada para los soportes del plan demejoramiento de Comunicaciones."/>
    <d v="2022-05-31T00:00:00"/>
    <s v="No se ha dado cumplimieno de la mesa de trabajo en donde se tratara el tema de Resolucion 003 de 2017."/>
    <n v="0"/>
    <s v="SIN AVANCE"/>
    <n v="-1035"/>
    <s v="VENCIDO"/>
    <x v="0"/>
    <m/>
    <m/>
    <m/>
    <x v="0"/>
    <m/>
    <m/>
    <n v="46"/>
  </r>
  <r>
    <n v="47"/>
    <x v="6"/>
    <x v="4"/>
    <s v="OAP"/>
    <m/>
    <x v="7"/>
    <s v="Oficina asesora de planeacion"/>
    <s v="OAP"/>
    <s v="Comunicaciones"/>
    <s v="Planeacion"/>
    <s v="Herramientas de gestión (riesgos, indicadores, balance social, planes y proyectos de inversión)"/>
    <s v="Catalina Cárdenas Martínez"/>
    <x v="0"/>
    <s v="PMAI-2019-009"/>
    <s v="No aplica"/>
    <s v="Informe de Auditoría Interna de gestión al proceso de comunicaciones vigencia 2019"/>
    <n v="2019"/>
    <s v="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 la dimensión de información y comunicación del Modelo Integrado de Planeación y Gestión MIPG lo que no permite visibilizar acciones tendientes al mejoramiento del mismo proceso y su aporte a la misionalidad del Idipron."/>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Dentro del plan de accion del area de comunicaciones se llevan las actividades formuladas para superar las brechas de implemmentacion del MIPG"/>
    <d v="2022-02-23T00:00:00"/>
    <s v="No"/>
    <s v="Ninguna"/>
    <n v="1"/>
    <s v="CUMPLIMIENTO TOTAL"/>
    <n v="-44620"/>
    <e v="#VALUE!"/>
    <m/>
    <m/>
    <m/>
    <m/>
    <m/>
    <s v="NO APLICA"/>
    <s v="PENDIENTE POR EVALUACION"/>
    <s v="EL SEGUIMIENTO DE ESTE HALLAZGO YA SE ENVIO A CONTROL INTERNO DESDE EL PASADO SEGUIMIENTO (23/02/2022) Y SE ENCUENTRA PENDIENTE POR EVALUACIÓN"/>
    <d v="2022-05-31T00:00:00"/>
    <s v="LA ACTIVIDAD YA SE ENCUENTRA AL 100%_x000a_PENDINTE POR EVALUACIÓN DE LA OCI"/>
    <n v="1"/>
    <s v="CUMPLIMIENTO TOTAL"/>
    <e v="#VALUE!"/>
    <e v="#VALUE!"/>
    <x v="0"/>
    <m/>
    <m/>
    <m/>
    <x v="0"/>
    <m/>
    <m/>
    <n v="47"/>
  </r>
  <r>
    <n v="48"/>
    <x v="6"/>
    <x v="4"/>
    <s v="OAP"/>
    <m/>
    <x v="7"/>
    <s v="Oficina asesora de planeacion"/>
    <s v="OAP"/>
    <s v="Comunicaciones"/>
    <s v="Planeacion"/>
    <s v="Transparencia"/>
    <s v="Catalina Cárdenas Martínez"/>
    <x v="0"/>
    <s v="PMAI-2019-010"/>
    <s v="No aplica"/>
    <s v="Informe de Auditoría Interna de gestión al proceso de comunicaciones vigencia 2019"/>
    <n v="2019"/>
    <s v="Se observa que el proceso estratégico de Comunicaciones no cuenta con un procedimiento o documento interno que de lineamientos frente a la publicación de información en la página web del Idipron, en cumplimiento de la ley de transparencia y acceso a la información pública y la política de transparencia y acceso a la información y lucha contra la corrupción de MIPG, con el propósito de dar a conocer los responsables de su publicación, información mínima obligatoria a publicar cada una de sus categorías y su periodicidad, esto con el fin de prevenir posibles incumplimiento por falta de oportunidad en su publicación, desconocimiento por parte de las áreas involucradas o desactualización de información, situación que puede afectar la imagen del Instituto o generar sanciones por parte de los entes reguladores o líderes de política."/>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Se evidencia que se actualiza el procedimiento de publicación en apgina WEB E-COM-PR-002, versión 4 con fecha vigencia 18-11-2022._x000a_Tambien adjunta la matriz de infomación consolidada del Link de transparencia "/>
    <d v="2022-02-23T00:00:00"/>
    <s v="No"/>
    <s v="N/A"/>
    <n v="1"/>
    <s v="CUMPLIMIENTO TOTAL"/>
    <n v="-44620"/>
    <e v="#VALUE!"/>
    <m/>
    <m/>
    <m/>
    <m/>
    <m/>
    <s v="NO APLICA"/>
    <s v="PENDIENTE POR EVALUACION"/>
    <s v="EL SEGUIMIENTO DE ESTE HALLAZGO YA SE ENVIO A CONTROL INTERNO DESDE EL PASADO SEGUIMIENTO (23/02/2022) Y SE ENCUENTRA PENDIENTE POR EVALUACIÓN"/>
    <d v="2022-05-31T00:00:00"/>
    <s v="LA ACTIVIDAD YA SE ENCUENTRA AL 100%_x000a_PENDINTE POR EVALUACIÓN DE LA OCI"/>
    <n v="1"/>
    <s v="CUMPLIMIENTO TOTAL"/>
    <e v="#VALUE!"/>
    <e v="#VALUE!"/>
    <x v="0"/>
    <m/>
    <m/>
    <m/>
    <x v="0"/>
    <m/>
    <m/>
    <n v="48"/>
  </r>
  <r>
    <n v="49"/>
    <x v="6"/>
    <x v="4"/>
    <s v="OAP"/>
    <m/>
    <x v="7"/>
    <s v="Oficina asesora de planeacion"/>
    <s v="OAP"/>
    <s v="Comunicaciones"/>
    <s v="Autorregulación"/>
    <s v="Aplicación y actualización de procedimientos y formatos"/>
    <s v="Catalina Cárdenas Martínez"/>
    <x v="0"/>
    <s v="PMAI-2019-011"/>
    <s v="No aplica"/>
    <s v="Informe de Auditoría Interna de gestión al proceso de comunicaciones vigencia 2019"/>
    <n v="2019"/>
    <s v="Se incumple con el procedimiento de seguimiento y control de la mejora código S-SEG-PR-003 y con lo mencionado en la dimensión de Evaluación de Resultados del Modelo Integrado de Planeación y Gestión MIPG, al no cumplir de manera oportuna con las acciones de mejora diseñadas para eliminar las causas que originaron las no conformidades en las auditorias de vigencias anteriores y prevenir que estas situaciones originadas se presentaran nuevamente, entre las cuales se encuentran la desactualización de la política de comunicaciones, debilidades en la construcción del plan de comunicaciones que debía responder al plan de desarrollo vigente 2016 -2020, falta de seguimiento al plan de acción e indicadores de gestión que no permiten medir la eficacia, eficiencia y efectividad de sus actividades, lo que evidencia una falta de gestión por parte del proceso que dificulta la planeación y el desempeño en su operación para generar avances."/>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Se evidencia el Plan estrategico actualizado con fecha de vigencia del 18-03-2020_x000a_La política de comunicaciones con fecha de vigencia del 20-05-2020_x000a_Plan de acción de comunicaciones de 2021 con sus seguimeintos y plan de acción de comunicaciones del 2022"/>
    <d v="2022-02-23T00:00:00"/>
    <s v="No"/>
    <s v="N/A"/>
    <n v="1"/>
    <s v="CUMPLIMIENTO TOTAL"/>
    <n v="-44620"/>
    <e v="#VALUE!"/>
    <m/>
    <m/>
    <m/>
    <m/>
    <m/>
    <s v="NO APLICA"/>
    <s v="PENDIENTE POR EVALUACION"/>
    <s v="EL SEGUIMIENTO DE ESTE HALLAZGO YA SE ENVIO A CONTROL INTERNO DESDE EL PASADO SEGUIMIENTO (23/02/2022) Y SE ENCUENTRA PENDIENTE POR EVALUACIÓN"/>
    <d v="2022-05-31T00:00:00"/>
    <s v="LA ACTIVIDAD YA SE ENCUENTRA AL 100%_x000a_PENDINTE POR EVALUACIÓN DE LA OCI"/>
    <n v="1"/>
    <s v="CUMPLIMIENTO TOTAL"/>
    <e v="#VALUE!"/>
    <e v="#VALUE!"/>
    <x v="0"/>
    <m/>
    <m/>
    <m/>
    <x v="0"/>
    <m/>
    <m/>
    <n v="49"/>
  </r>
  <r>
    <n v="50"/>
    <x v="6"/>
    <x v="4"/>
    <s v="OAP"/>
    <m/>
    <x v="7"/>
    <s v="Oficina asesora de planeacion"/>
    <s v="OAP"/>
    <s v="Comunicaciones"/>
    <s v="Planeacion"/>
    <s v="Herramientas de gestión (riesgos, indicadores, balance social, planes y proyectos de inversión)"/>
    <s v="Catalina Cárdenas Martínez"/>
    <x v="0"/>
    <s v="PMAI-2019-012"/>
    <s v="No aplica"/>
    <s v="Informe de Auditoría Interna de gestión al proceso de comunicaciones vigencia 2019"/>
    <n v="2019"/>
    <s v="Se evidenciaron debilidades en la identificación de los riesgos atribuibles al proceso estratégico de comunicaciones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Se evidencia los seguimeintos a los riesgos de gestión y corrupción del 2021"/>
    <d v="2022-02-23T00:00:00"/>
    <s v="No"/>
    <s v="N/A"/>
    <n v="1"/>
    <s v="CUMPLIMIENTO TOTAL"/>
    <n v="-44620"/>
    <e v="#VALUE!"/>
    <m/>
    <m/>
    <m/>
    <m/>
    <m/>
    <s v="NO APLICA"/>
    <s v="PENDIENTE POR EVALUACION"/>
    <s v="EL SEGUIMIENTO DE ESTE HALLAZGO YA SE ENVIO A CONTROL INTERNO DESDE EL PASADO SEGUIMIENTO (23/02/2022) Y SE ENCUENTRA PENDIENTE POR EVALUACIÓN"/>
    <d v="2022-05-31T00:00:00"/>
    <s v="LA ACTIVIDAD YA SE ENCUENTRA AL 100%_x000a_PENDINTE POR EVALUACIÓN DE LA OCI"/>
    <n v="1"/>
    <s v="CUMPLIMIENTO TOTAL"/>
    <e v="#VALUE!"/>
    <e v="#VALUE!"/>
    <x v="0"/>
    <m/>
    <m/>
    <m/>
    <x v="0"/>
    <m/>
    <m/>
    <n v="50"/>
  </r>
  <r>
    <n v="51"/>
    <x v="6"/>
    <x v="4"/>
    <s v="OAP"/>
    <m/>
    <x v="7"/>
    <s v="Oficina asesora de planeacion"/>
    <s v="OAP"/>
    <s v="Comunicaciones"/>
    <s v="Planeacion"/>
    <s v="Herramientas de gestión (riesgos, indicadores, balance social, planes y proyectos de inversión)"/>
    <s v="Catalina Cárdenas Martínez"/>
    <x v="0"/>
    <s v="PMAI-2019-013"/>
    <s v="No aplica"/>
    <s v="Informe de Auditoría Interna de gestión al proceso de comunicaciones vigencia 2019"/>
    <n v="2019"/>
    <s v="Luego de verificar la caracterización del proceso de comunicaciones y el informe de gestión presentado para la vigencia evaluada mediante el cual se da cuenta de los resultados de su gestión, se identificó que el área no cuenta con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y las dimensiones de Direccionamiento Estratégico y de Control Interno del Modelo Integrado de Planeación y Gestión MIPG para la medición de los resultados en el Idipron."/>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Se evidencia el plan de acción de la vigencia 2021 y sus seguimientos"/>
    <d v="2022-02-23T00:00:00"/>
    <s v="No"/>
    <s v="Este hallazgo se debera cerrar con la aprobación y publicación de la caracterización de comunicaciones (axctualizada)"/>
    <n v="0.8"/>
    <s v="AVANCE SIGNIFICATIVO"/>
    <n v="-44620"/>
    <e v="#VALUE!"/>
    <m/>
    <m/>
    <m/>
    <m/>
    <m/>
    <s v="NO APLICA"/>
    <s v="ABIERTO"/>
    <s v="*En la carpeta de evidencias del tablero de control no se encuentra los soportes mecionados en el avance. Si bien se adjuntan links de consulta, los documentos deben estar cargados en la carpeta de SharePoint asignada para los soportes del plan demejoramiento de Comunicaciones._x000a_*En la columna de soportes se debe escribir las eviidencias de la actividad_x000a_"/>
    <d v="2022-05-31T00:00:00"/>
    <s v="N/A"/>
    <n v="1"/>
    <s v="CUMPLIMIENTO TOTAL"/>
    <e v="#VALUE!"/>
    <e v="#VALUE!"/>
    <x v="0"/>
    <m/>
    <m/>
    <m/>
    <x v="0"/>
    <m/>
    <m/>
    <n v="51"/>
  </r>
  <r>
    <n v="52"/>
    <x v="0"/>
    <x v="0"/>
    <s v="STMEO"/>
    <m/>
    <x v="1"/>
    <s v="Subdirección técnica administrativa y financiera"/>
    <s v="STAF"/>
    <s v="Convenios"/>
    <s v="Presupuesto"/>
    <s v="Certificados de disponibilidad presupuestal"/>
    <s v="Adriana Botero Pinilla "/>
    <x v="0"/>
    <s v="PMAI-2019-014"/>
    <s v="No aplica"/>
    <s v="Auditoria al Proceso Misional Modelo Pedagógico Estimulos de Corresponsabilidad Vigencia 2018"/>
    <n v="2019"/>
    <s v="1.1      Se evidenció la emisión de los Certificados de Disponibilidad Presupuestal Nos. 2018002850 y 2018003030, con fecha posterior a las Resoluciones 555 y 644 de 2018, basados en dichos CDP`s, correspondientes al reconocimiento de concesión de estímulos para los jóvenes del Convenio 486 de 2018 suscrito con Transmilenio S.A., contraviniendo lo dispuesto en la Ley 111 de 1996 en su Artículo 71, por medio del cual compila las normas de la leyes 38 de 1989, 179 de 1994 y 225 de 1995, que conforman el estatuto orgánico del presupuesto y el Decreto Distrital 714 de 1996, en su artículo 52, por el cual se compilan el Acuerdo 24 de 1995 y Acuerdo 20 de 1996 que conforman el Estatuto Orgánico del Presupuesto Distrital."/>
    <s v="Por error involuntario, se fechó la Resolución 644 con un mes después (14 de noviembre).  _x000a_Con respecto a La Resolución 555 del 8 de octubre con CDP: 2018002850 del 9 de octubre, se pudo identificar la necesidad de solicitar un  CPD adicional que cubriera la resolución, sin observar la fecha de la misma.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lume para la armonización al nuevo plan de Desarrollo , entre la STMO y la Subdirección de Desarrollo Humano.      _x000a_Sin embargo es importante indicar que el reporte de la STMEO se realiza al finalizar el seguimiento"/>
    <d v="2021-07-07T00:00:00"/>
    <m/>
    <m/>
    <m/>
    <s v="SIN AVANCE"/>
    <n v="-226"/>
    <s v="VENCIDO"/>
    <s v="SIN DILIGENCIAR"/>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_x000a_Sin embargo, se observan la certificacion de inexistencia o formato insuficiencia del cargo; certificacion de disponibilidad presupuestal;estudios previos proceso de contratacion, así como la proyección Estímulos de Corresponsabilidad. Se considra que la gestión reportada resuelve la causa del mismo. "/>
    <d v="2022-05-31T00:00:00"/>
    <n v="0"/>
    <n v="1"/>
    <s v="CUMPLIMIENTO TOTAL"/>
    <n v="-486"/>
    <s v="VENCIDO"/>
    <x v="0"/>
    <m/>
    <m/>
    <m/>
    <x v="0"/>
    <m/>
    <m/>
    <n v="52"/>
  </r>
  <r>
    <n v="53"/>
    <x v="0"/>
    <x v="0"/>
    <s v="STMEO"/>
    <m/>
    <x v="1"/>
    <s v="Subdirección técnica administrativa y financiera"/>
    <s v="STAF"/>
    <s v="Convenios"/>
    <s v="Modelo pedagogico"/>
    <s v="Estimulo de corresponsabilidad"/>
    <s v="Adriana Botero Pinilla "/>
    <x v="0"/>
    <s v="PMAI-2019-015"/>
    <s v="No aplica"/>
    <s v="Auditoria al Proceso Misional Modelo Pedagógico Estimulos de Corresponsabilidad Vigencia 2018"/>
    <n v="2019"/>
    <s v="1.2     El valor a reconocer como estímulo de corresponsabilidad no se evidencia suficientemente justificado, ya que el Estatuto Orgánico del Instituto, Resolución 020 de 1986, establece un límite mensual que no se está cumpliendo en la práctica. Los procedimientos para la asignación de dichos estímulos, oficializados o no, no deben contradecir dicho Estatuto y para operar de manera diferente es necesario que sea modificado de manera específica en este aspecto."/>
    <s v="´Debilidad frente a las consideraciones para otorgar el estimulo de corresponsabilidad que se describen en la resolución 025 de 2017.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
    <d v="2021-07-07T00:00:00"/>
    <m/>
    <m/>
    <m/>
    <s v="SIN AVANCE"/>
    <n v="-226"/>
    <s v="VENCIDO"/>
    <s v="SIN DILIGENCIAR"/>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oportada se observa que fue derogada la resolución 025 de 2017, mediante la Resolución 002 de 2021 “Por la cual se regulan los Estímulos establecidos en el literal b), Numeral 1 del artículo 6 de la Resolución 20 de 1986 y se dictan otras disposiciones en materia de concesión de estímulos de corresponsabilidad o contratos de prestación de servicios para vinculación a convenios y otras estrategias&quot;"/>
    <d v="2022-05-31T00:00:00"/>
    <n v="0"/>
    <n v="1"/>
    <s v="CUMPLIMIENTO TOTAL"/>
    <n v="-486"/>
    <s v="VENCIDO"/>
    <x v="0"/>
    <m/>
    <m/>
    <m/>
    <x v="0"/>
    <m/>
    <m/>
    <n v="53"/>
  </r>
  <r>
    <n v="54"/>
    <x v="0"/>
    <x v="0"/>
    <s v="STMEO"/>
    <m/>
    <x v="1"/>
    <s v="Subdirección técnica administrativa y financiera"/>
    <s v="STAF"/>
    <s v="Convenios"/>
    <s v="Modelo pedagogico"/>
    <s v="Estimulo de corresponsabilidad"/>
    <s v="Adriana Botero Pinilla "/>
    <x v="0"/>
    <s v="PMAI-2019-018"/>
    <s v="No aplica"/>
    <s v="Auditoria al Proceso Misional Modelo Pedagógico Estimulos de Corresponsabilidad Vigencia 2018"/>
    <n v="2019"/>
    <s v="1.5     Se evidenciaron debilidades en el desarrollo del proceso de concesión de estímulos de corresponsabilidad y en la efectividad de los controles establecidos para su cobro efectivo por parte de los Jóvenes, esa situación se debe a que no se realizaron reprogramaciones de los giros de estímulos, de manera oportuna de meses anteriores a Jóvenes vinculados a convenio, lo que resultó en reintegros al presupuesto por valor de $1.560.000. Adicionalmente se evidenciaron ingresos al presupuesto del Instituto por concepto de no cobro de estímulos de corresponsabilidad por un valor de $10.080.000, recursos que provienen de convenios con otras entidades en el marco del proyecto de inversión 1104 para su administración, que no fueron reinvertidos al convenio correspondiente durante su ejecución ni reintegrados al momento de su liquidación, lo que va en contra del decreto 195 de 2007 por el cual se reglamenta y se establecen directrices y controles en el proceso presupuestal de las Entidades Descentralizadas y Empresas Sociales del Estado, el numeral 5.2 Controles Operacionales del Sistema Integrado de Gestión de la NTD-SIG 001:2011 y los literales e) , g) y f) del artículo 2 Ley 87 de 1993. "/>
    <s v="Debilidades en el desarrollo del proceso de concesión de estímulos de corresponsabilidad y en la efectividad de los controles establecidos para su cobro efectivo por parte de los Jóvene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que se actualizó y socializó el procedimiento CONCESIÓN DE ESTÍMULOS DE  CORRESPONSABILIDAD M-MEM-PR-001 Versión 9 del 25 de agosto de 2021, así como la socialización de mismo a través de correo electronico.  "/>
    <d v="2022-05-31T00:00:00"/>
    <n v="0"/>
    <n v="1"/>
    <s v="CUMPLIMIENTO TOTAL"/>
    <n v="-486"/>
    <s v="VENCIDO"/>
    <x v="0"/>
    <m/>
    <m/>
    <m/>
    <x v="0"/>
    <m/>
    <m/>
    <n v="54"/>
  </r>
  <r>
    <n v="55"/>
    <x v="0"/>
    <x v="0"/>
    <s v="STMEO"/>
    <m/>
    <x v="1"/>
    <s v="Subdirección técnica administrativa y financiera"/>
    <s v="STAF"/>
    <s v="Convenios"/>
    <s v="Modelo pedagogico"/>
    <s v="Estimulo de corresponsabilidad"/>
    <s v="Adriana Botero Pinilla "/>
    <x v="0"/>
    <s v="PMAI-2019-019"/>
    <s v="No aplica"/>
    <s v="Auditoria al Proceso Misional Modelo Pedagógico Estimulos de Corresponsabilidad Vigencia 2018"/>
    <n v="2019"/>
    <s v="1.6     El proceso misional Modelo Pedagógico no cuenta con herramientas de medición que permitan medir la el grado de ejecución de los recursos destinados a estímulos de corresponsabilidad en los convenios, a fin realizar ajustes en la planeación de futuros convenios y que aporten al cumplimiento de  objetivos y metas del proyecto de inversión 1104 Distrito Joven, lo anterior incumpliendo con el numeral 4.2.6 Planificación de la Medición y el Seguimiento y 5.4 Mecanismos de Medición y Seguimiento de la NTD: SIG 001:2011. "/>
    <s v="Debilidades en el desarrollo del proceso de concesión de estímulos de corresponsabilidad y en la efectividad de los controles establecidos para su cobro efectivo por parte de los Jóvene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que se actualizó y socializó el procedimiento CONCESIÓN DE ESTÍMULOS DE  CORRESPONSABILIDAD M-MEM-PR-001 Versión 9 del 25 de agosto de 2021, así como la socialización de mismo a través de correo electronico.  "/>
    <d v="2022-05-31T00:00:00"/>
    <n v="0"/>
    <n v="1"/>
    <s v="CUMPLIMIENTO TOTAL"/>
    <n v="-486"/>
    <s v="VENCIDO"/>
    <x v="0"/>
    <m/>
    <m/>
    <m/>
    <x v="0"/>
    <m/>
    <m/>
    <n v="55"/>
  </r>
  <r>
    <n v="56"/>
    <x v="0"/>
    <x v="0"/>
    <s v="STMEO"/>
    <m/>
    <x v="1"/>
    <s v="Subdirección técnica administrativa y financiera"/>
    <s v="STAF"/>
    <s v="Convenios"/>
    <s v="Modelo pedagogico"/>
    <s v="Estimulo de corresponsabilidad"/>
    <s v="Adriana Botero Pinilla "/>
    <x v="0"/>
    <s v="PMAI-2019-020"/>
    <s v="No aplica"/>
    <s v="Auditoria al Proceso Misional Modelo Pedagógico Estimulos de Corresponsabilidad Vigencia 2018"/>
    <n v="2019"/>
    <s v="1.7     Se evidenciaron dos reprogramaciones autorizadas por el área, correspondientes a estímulos para ocho jóvenes, superando el plazo de 180 días posteriores al reconocimiento de los estímulos, contrariando lo indicado en el procedimiento de Concesión de Estímulos de corresponsabilidad. Los jóvenes que pierdan el derecho a reclamar su estímulo de corresponsabilidad no deben ser beneficiadas con la reprogramación del giros de estímulos, más si se tiene en cuenta que el procedimiento no contempla excepción alguna. "/>
    <s v="Se realizaron reprogramaciones que superaron los 180 días posteriores al reconocimiento de los estímulos sin evidenciar las motivaciones que dieron lugar a las mism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la xistebcia de reportes en excel con listas de Jovenes, así mismo se eevidencian las resoluciones con reintegro de los recursos a la Secretaria de Hacienda."/>
    <d v="2022-05-31T00:00:00"/>
    <n v="0"/>
    <n v="1"/>
    <s v="CUMPLIMIENTO TOTAL"/>
    <n v="-486"/>
    <s v="VENCIDO"/>
    <x v="0"/>
    <m/>
    <m/>
    <m/>
    <x v="0"/>
    <m/>
    <m/>
    <n v="56"/>
  </r>
  <r>
    <n v="57"/>
    <x v="0"/>
    <x v="0"/>
    <s v="STMEO"/>
    <m/>
    <x v="1"/>
    <s v="Subdirección técnica administrativa y financiera"/>
    <s v="STAF"/>
    <s v="Convenios"/>
    <s v="Autorregulación"/>
    <s v="Documentación de procedimientos y formatos"/>
    <s v="Adriana Botero Pinilla "/>
    <x v="0"/>
    <s v="PMAI-2019-021"/>
    <s v="No aplica"/>
    <s v="Auditoria al Proceso Misional Modelo Pedagógico Estimulos de Corresponsabilidad Vigencia 2018"/>
    <n v="2019"/>
    <s v="1.8     Se evidencia la carencia de procedimientos que describan las actividades relacionadas con la administración de las tarjetas para concesión de estímulos, que garanticen una adecuada custodia, entrega oportuna a los Jóvenes, así como control y devolución a las entidades bancarias cuando aplique. Del mismo modo se incumple con los tiempos para la devolución de las tarjetas prepago por parte del ECEC al área  de Tesorería, toda vez que se encontraron tarjetas en convenios de vigencias anteriores sin reclamar, situación que puede resultar en pérdidas de tarjetas y posible materialización de riesgos financieros al no aplicar las actividades de control establecidas en el procedimiento existente, contraviniendo lo establecido en los numerales 4.2.1 Planificación de los Procesos,  5.1 Procedimientos documentados y registros en el Sistema Integrado de Gestión de la NTD: SIG 001:2011 y  con el procedimiento CONCESIÓN DE ESTIMULOS DE CORRESPONSABILIDAD con código M-MEM-PR-001."/>
    <s v="Debilidades en los puntos de control del procedimiento CONCESIÓN DE ESTÍMULO DE_x000a_CORRESPONSABILIDAD-M-MEM-PR-001"/>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que se actualizó y socializó el procedimiento CONCESIÓN DE ESTÍMULOS DE  CORRESPONSABILIDAD M-MEM-PR-001 Versión 9 del 25 de agosto de 2021, así como la socialización de mismo a través de correo electronico.  "/>
    <d v="2022-05-31T00:00:00"/>
    <n v="0"/>
    <n v="1"/>
    <s v="CUMPLIMIENTO TOTAL"/>
    <n v="-486"/>
    <s v="VENCIDO"/>
    <x v="0"/>
    <m/>
    <m/>
    <m/>
    <x v="0"/>
    <m/>
    <m/>
    <n v="57"/>
  </r>
  <r>
    <n v="58"/>
    <x v="0"/>
    <x v="0"/>
    <s v="STMEO"/>
    <m/>
    <x v="1"/>
    <s v="Subdirección técnica administrativa y financiera"/>
    <s v="STAF"/>
    <s v="Convenios"/>
    <s v="Autorregulación"/>
    <s v="Aplicación y actualización de procedimientos y formatos"/>
    <s v="Adriana Botero Pinilla "/>
    <x v="0"/>
    <s v="PMAI-2019-023"/>
    <s v="No aplica"/>
    <s v="Auditoria al Proceso Misional Modelo Pedagógico Estimulos de Corresponsabilidad Vigencia 2018"/>
    <n v="2019"/>
    <s v="2.2      Se evidencian falencias en gestión documental referentes a la no radicación de memorandos de entrega de tarjetas de Tesorería a ECEC de manera oficial; falta de diligenciamiento en campos destinados a control, tales como firmas de responsables de subir información a SIMI, en las planillas de asistencia de actividades pedagógicas de corresponsabilidad en UPI, correspondiente a La Favorita (Asistencia Semanal Formación Práctica o Convenios);  y, registro de indicaciones referentes al uso y manejo de las tarjetas, en los formatos de entrega de tarjetas a jóvenes (“Planilla Entrega de Tarjetas Prepagadas o Sitp A-GFI-FT-007”). "/>
    <s v="Debilidades en la orientación que se brinda al joven sobre el manejo de las tarjet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Una vez revisados los soportes y el reporte del proceso sobre la gestión realizada, es importante, mencionar que de los soportes re4elacionados se observan memorandos remisorios y/o de entrega, pero no los formatos A-GFI-FT-007. "/>
    <d v="2022-05-31T00:00:00"/>
    <s v="Pendiente adjuntar los formatos A-GFI-FT-007. _x000a__x000a_Se sugiere que esta actividad sea inculuida deentro del procedimiento o instructivo correspondiente. Si ya se encuentra contenida aportar evidencia."/>
    <n v="0.5"/>
    <s v="AVANCE PARCIAL"/>
    <n v="-486"/>
    <s v="VENCIDO"/>
    <x v="0"/>
    <m/>
    <m/>
    <m/>
    <x v="0"/>
    <m/>
    <m/>
    <n v="58"/>
  </r>
  <r>
    <n v="59"/>
    <x v="0"/>
    <x v="0"/>
    <s v="STMEO"/>
    <m/>
    <x v="1"/>
    <s v="Subdirección técnica administrativa y financiera"/>
    <s v="STAF"/>
    <s v="Convenios"/>
    <s v="Planeacion"/>
    <s v="Simi"/>
    <s v="Adriana Botero Pinilla "/>
    <x v="0"/>
    <s v="PMAI-2019-024"/>
    <s v="No aplica"/>
    <s v="Auditoria al Proceso Misional Modelo Pedagógico Estimulos de Corresponsabilidad Vigencia 2018"/>
    <n v="2019"/>
    <s v="2.3     En el Sistema de Información Misional -SIMI, se encuentran doblemente ingresados algunos jóvenes. Adicionalmente, no se encuentra unificado el submódulo a través del cual se debe ingresar la información quedando dispersa en Intervención- Planilla de Asistencia, en los submódulos: Intervención, o Convenios, o Planilla Simi, dificultando su consulta. Estas dos circunstancias pueden conllevar a reportes con información errada o incompleta al momento de consultar, y la consecuente toma de decisiones con base en dicha información."/>
    <s v="Múltiple creación del mismo joven en el SIMI, así como también de diversos módulos con la misma finalidad."/>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s v="Soportes que evidencien que la situacion detectada se encuentra subsanada"/>
    <n v="0"/>
    <s v="SIN AVANCE"/>
    <n v="-486"/>
    <s v="VENCIDO"/>
    <x v="0"/>
    <m/>
    <m/>
    <m/>
    <x v="0"/>
    <m/>
    <m/>
    <n v="59"/>
  </r>
  <r>
    <n v="60"/>
    <x v="0"/>
    <x v="0"/>
    <s v="STMEO"/>
    <m/>
    <x v="1"/>
    <s v="Subdirección técnica administrativa y financiera"/>
    <s v="STAF"/>
    <s v="Convenios"/>
    <s v="Modelo pedagogico"/>
    <s v="Estimulo de corresponsabilidad"/>
    <s v="Adriana Botero Pinilla "/>
    <x v="0"/>
    <s v="PMAI-2019-025"/>
    <s v="No aplica"/>
    <s v="Auditoria al Proceso Misional Modelo Pedagógico Estimulos de Corresponsabilidad Vigencia 2018"/>
    <n v="2019"/>
    <s v="2.4     En cuanto a la administración de tarjetas prepagadas usadas para el giro de estímulos de corresponsabilidad, existen debilidades en el control de existencias al momento de su entrega y de su devolución al área de Tesorería, así como en la seguridad y/o custodia de estas, lo que puede incrementar el riesgo de fraude a los jóvenes que las utilizan, cabe mencionar que estas debilidades ya se habían observado en auditorias pasadas y sin embargo persiste la debilidad. En cuanto al procedimiento de CONCESIÓN DE ESTIMULOS DE CORRESPONSABILIDAD con código M-MEM-PR-001, no menciona qué cargo especifico es el responsable de su custodia, qué controles se deben implementar y el procedimiento para la reexpedición de las tarjetas por pérdida o deterioro."/>
    <s v="Debilidades en los puntos de control del procedimiento CONCESIÓN DE ESTÍMULO DE_x000a_CORRESPONSABILIDAD-M-MEM-PR-001"/>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que se actualizó y socializó el procedimiento CONCESIÓN DE ESTÍMULOS DE  CORRESPONSABILIDAD M-MEM-PR-001 Versión 9 del 25 de agosto de 2021, así como la socialización de mismo a través de correo electronico.  "/>
    <d v="2022-05-31T00:00:00"/>
    <n v="0"/>
    <n v="1"/>
    <s v="CUMPLIMIENTO TOTAL"/>
    <n v="-486"/>
    <s v="VENCIDO"/>
    <x v="0"/>
    <m/>
    <m/>
    <m/>
    <x v="0"/>
    <m/>
    <m/>
    <n v="60"/>
  </r>
  <r>
    <n v="61"/>
    <x v="0"/>
    <x v="0"/>
    <s v="STMEO"/>
    <m/>
    <x v="0"/>
    <s v="Subdirección técnica de métodos educativos y operativa"/>
    <s v="STMEO"/>
    <s v="Contextos Pedagogicos"/>
    <s v="Modelo pedagogico"/>
    <s v="seguimiento de NNAJ dentro del modelo"/>
    <s v="Yuli Cristel Peña"/>
    <x v="0"/>
    <s v="PMAI-2019-028"/>
    <s v="No aplica"/>
    <s v="Auditoria de gestión al proceso misional vigencia 2018"/>
    <n v="2019"/>
    <s v="No se cuenta con parámetros claros y tangibles que permitan establecer la ubicación o tránsito de los NNAJ de una etapa a otra dentro del modelo Pedagógico del IDIPRON"/>
    <s v="Falta claridad en los manuales Operativos de los contextos pedagógicos que establezcan que el modelo es dinámico y por tanto no se ubica al NNAJ en una etapa, se ubican las actividades. "/>
    <s v="Ajustar Manuales Operativos de los contextos Pedagógicos para hacer explicito que las etapas tienen actividades y que el NNAJ  puede estar simultáneamente en dos o mas etapas del modelo. "/>
    <s v="No aplica"/>
    <s v="No aplica"/>
    <s v="No aplica"/>
    <s v="No aplica"/>
    <s v="No aplica"/>
    <d v="2020-02-11T00:00:00"/>
    <d v="2021-02-11T00:00:00"/>
    <m/>
    <x v="0"/>
    <s v="SI"/>
    <n v="-473"/>
    <s v="La acción de mejora habla del ajuste de Manuales y no se encuentra el avance en lo presentado."/>
    <d v="2021-07-07T00:00:00"/>
    <s v="SI"/>
    <s v="Ajutsar Manuales Operativos de los contextos Pedagógicos"/>
    <n v="0"/>
    <s v="SIN AVANCE"/>
    <n v="-213"/>
    <s v="VENCIDO"/>
    <d v="2021-11-19T00:00:00"/>
    <s v="Acción vencida. No se aportan evidencias del ajuste a manuales operativos de los Contextos Pedagógicos."/>
    <s v="Zuly Marcela Rojas Tolosa"/>
    <n v="0"/>
    <n v="0"/>
    <s v="INCUMPLIDA"/>
    <s v="NO APLICA"/>
    <s v="ABIERTA"/>
    <s v="No se reporta avance"/>
    <d v="2022-02-28T00:00:00"/>
    <s v="SI"/>
    <s v="ejecucion de actividades definidas"/>
    <n v="0"/>
    <s v="SIN AVANCE"/>
    <n v="-44620"/>
    <s v="VENCIDO"/>
    <d v="2022-03-11T00:00:00"/>
    <s v="No se tiene evidencias de los Manuales Operativos de los contextos Pedagógicos para hacer explicito que las etapas tienen actividades y que el NNAJ puede estar simultáneamente en dos o mas etapas del modelo."/>
    <s v="Ingrid Acosta"/>
    <n v="0"/>
    <s v="VENCIDO"/>
    <s v="NO APLICA"/>
    <s v="ABIERTO"/>
    <s v="Se adjunta Documento interno  ACTUALIZACIÓN MODELO PEDAGOGICO M-MP-DI-001 y se menciona la caracterizacion de metodos, los anteriores documentos no dan cumplimiento a la actividad ya que en la caracterizacion muestra actividades en terminos operativos mas no actividades frente el paso de una etapa a otra de los NNAJ y el Documento interno  ACTUALIZACIÓN MODELO PEDAGOGICO M-MP-DI-001, brinda lineamientos para la actualizacion del modelo pedagogico, por lo tanto no da cumplimiento a la actividad, las anteriores tampoco subsanan la causa identificada o la situacion evidenciada en su momento"/>
    <d v="2022-05-31T00:00:00"/>
    <s v="Ajustar Manuales Operativos de los contextos Pedagógicos para hacer explicito que las etapas tienen actividades y que el NNAJ  puede estar simultáneamente en dos o mas etapas del modelo. "/>
    <n v="0"/>
    <s v="SIN AVANCE"/>
    <n v="-473"/>
    <s v="VENCIDO"/>
    <x v="0"/>
    <m/>
    <m/>
    <m/>
    <x v="0"/>
    <m/>
    <m/>
    <n v="61"/>
  </r>
  <r>
    <n v="62"/>
    <x v="0"/>
    <x v="0"/>
    <s v="STMEO"/>
    <m/>
    <x v="0"/>
    <s v="Subdirección técnica de métodos educativos y operativa"/>
    <s v="STMEO"/>
    <m/>
    <s v="gestion documental"/>
    <s v="Fondo documental acumulado, inventarios documentales y transferencias"/>
    <s v="Yuli Cristel Peña"/>
    <x v="0"/>
    <s v="PMAI-2019-032"/>
    <s v="No aplica"/>
    <s v="Auditoria de gestión al proceso misional vigencia 2018"/>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1. Realizar por parte del área de gestión documental asistencias técnicas en las diferentes Unidades (Servitá, Arcadia, La Florida y Molinos) validando el estado de organización del archivo"/>
    <s v="No aplica"/>
    <s v="No aplica"/>
    <s v="No aplica"/>
    <s v="No aplica"/>
    <s v="No aplica"/>
    <d v="2020-02-11T00:00:00"/>
    <d v="2021-02-11T00:00:00"/>
    <m/>
    <x v="0"/>
    <s v="SI"/>
    <n v="-473"/>
    <s v="Se evidencia en el seguimiento la realización de visitas técnias del área e Gestión documental a las UPI Servita, Florida y Molinos y se deja consignada la visita en actas."/>
    <d v="2021-07-07T00:00:00"/>
    <s v="SI"/>
    <s v="Visita técnia por parte del áre de Gestión Docuemntal a la UPI Arcadia. "/>
    <n v="0.75"/>
    <s v="AVANCE SIGNIFICATIVO"/>
    <n v="-213"/>
    <s v="VENCIDO"/>
    <d v="2021-11-19T00:00:00"/>
    <s v="Acción vencida. Se observan actas de visita a UPI Florida, Servitá y reprogramación de vista en UPI Molinos, pendiente acta UPI Arcadia."/>
    <s v="Zuly Marcela Rojas Tolosa"/>
    <n v="0.6"/>
    <n v="0.6"/>
    <s v="INCUMPLIDA"/>
    <s v="NO APLICA"/>
    <s v="ABIERTA"/>
    <s v="No se reporta avance"/>
    <d v="2022-02-28T00:00:00"/>
    <s v="SI"/>
    <s v="ejecucion de actividades definidas"/>
    <n v="0.6"/>
    <s v="AVANCE PARCIAL"/>
    <n v="-44619.25"/>
    <s v="VENCIDO"/>
    <d v="2022-03-11T00:00:00"/>
    <s v="Se evidencia la realizacion  de las visitas  técnicas en las siguientes Unidades (Servitá, La Florida y Molinos), queda pendiente la Unidad Arcadia. se soporta con las actas de las visitas."/>
    <s v="Ingrid Acosta"/>
    <n v="0.75"/>
    <s v="VENCIDO"/>
    <s v="NO APLICA"/>
    <s v="ABIERTO"/>
    <s v="Se evidencia correo del  04/06/2020 del area de gestion documental donde se envia el seguimiento realizado por el Área de Administración Documental a los archivos de gestión del IDIPRON durante el primer semestre de 2020, en el documento adjunto se indica las fechas en que se realizo la asistencia a las Unidades Servita, Arcadia, La Florida y Molinos y la relacion de compromisos._x000a_Sin embargo al revisar las actas se observa que la visita tecnica no se pudo realizar en Unidad de molinos_x000a_No se evidencian soportes de la realizacion de transferencias primarias, como soporte se indica el Oficio radicado 2022IE468, sin embargo al revisar la carpeta digital este no se evidencia"/>
    <d v="2022-05-31T00:00:00"/>
    <s v="Visita tecnica a la unidad molinos"/>
    <n v="0.75"/>
    <s v="AVANCE SIGNIFICATIVO"/>
    <n v="-473"/>
    <s v="VENCIDO"/>
    <x v="0"/>
    <m/>
    <m/>
    <m/>
    <x v="0"/>
    <m/>
    <m/>
    <n v="62"/>
  </r>
  <r>
    <n v="63"/>
    <x v="0"/>
    <x v="0"/>
    <s v="STMEO"/>
    <m/>
    <x v="0"/>
    <s v="Subdirección técnica de métodos educativos y operativa"/>
    <s v="STMEO"/>
    <m/>
    <s v="gestion documental"/>
    <s v="Fondo documental acumulado, inventarios documentales y transferencias"/>
    <s v="Yuli Cristel Peña"/>
    <x v="0"/>
    <s v="PMAI-2019-034"/>
    <s v="No aplica"/>
    <s v="Auditoria de gestión al proceso misional vigencia 2018"/>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3. Realizar los ajustes de acuerdo a las visitas y acompañamiento brindado"/>
    <s v="No aplica"/>
    <s v="No aplica"/>
    <s v="No aplica"/>
    <s v="No aplica"/>
    <s v="No aplica"/>
    <d v="2020-02-11T00:00:00"/>
    <d v="2021-02-11T00:00:00"/>
    <m/>
    <x v="0"/>
    <s v="SI"/>
    <n v="-473"/>
    <s v="Se evidencia el planteamiento de compromisos en las actas, los cuáles correponden a los ajustes de acompañamiento brindado por el área de Gestión Documental."/>
    <d v="2021-07-07T00:00:00"/>
    <s v="SI"/>
    <s v="Sguimiento y cumplimiento a compromisos establecidos."/>
    <n v="0.5"/>
    <s v="AVANCE PARCIAL"/>
    <n v="-213"/>
    <s v="VENCIDO"/>
    <d v="2021-11-19T00:00:00"/>
    <s v="Se observa reporte de segumientos y compromisos generados en las visitas de Gestión Documental, pendiente presentar soportes de su cumplimiento."/>
    <s v="Zuly Marcela Rojas Tolosa"/>
    <n v="0.4"/>
    <n v="0.4"/>
    <s v="INCUMPLIDA"/>
    <s v="NO APLICA"/>
    <s v="ABIERTA"/>
    <s v="No se reporta avance"/>
    <d v="2022-02-28T00:00:00"/>
    <s v="SI"/>
    <s v="ejecucion de actividades definidas"/>
    <n v="0.4"/>
    <s v="AVANCE PARCIAL"/>
    <n v="-44619.5"/>
    <s v="VENCIDO"/>
    <d v="2022-03-11T00:00:00"/>
    <s v="Si bien se oberva que se Realizó el acompañamiento  de gestion documental a las  unidades productoras, no se tiene la evidencia de todos los ajustes realizados, quedando actividades realizar en la vigencia 2021 y 2022"/>
    <s v="Ingrid Acosta"/>
    <n v="0.5"/>
    <s v="VENCIDO"/>
    <s v="NO APLICA"/>
    <s v="ABIERTO"/>
    <s v="No se evidencian soportes de la realizacion de transferencias primarias, como soporte se indica el Oficio radicado 2022IE468, sin embargo al revisar la carpeta digital este no se evidencia"/>
    <d v="2022-05-31T00:00:00"/>
    <s v="Soportes  de los ajustes de acuerdo a las visitas y acompañamiento brindado"/>
    <n v="0"/>
    <s v="SIN AVANCE"/>
    <n v="-473"/>
    <s v="VENCIDO"/>
    <x v="0"/>
    <m/>
    <m/>
    <m/>
    <x v="0"/>
    <m/>
    <m/>
    <n v="63"/>
  </r>
  <r>
    <n v="64"/>
    <x v="0"/>
    <x v="0"/>
    <s v="STMEO"/>
    <m/>
    <x v="0"/>
    <s v="Subdirección técnica de métodos educativos y operativa"/>
    <s v="STMEO"/>
    <m/>
    <s v="gestion documental"/>
    <s v="Fondo documental acumulado, inventarios documentales y transferencias"/>
    <s v="Yuli Cristel Peña"/>
    <x v="0"/>
    <s v="PMAI-2019-035"/>
    <s v="No aplica"/>
    <s v="Auditoria de gestión al proceso misional vigencia 2018"/>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4. Realizar Seguimiento a la información reportada por Gestión documental y las tareas de cada una de las visitas.  "/>
    <s v="No aplica"/>
    <s v="No aplica"/>
    <s v="No aplica"/>
    <s v="No aplica"/>
    <s v="No aplica"/>
    <d v="2020-02-11T00:00:00"/>
    <d v="2021-02-11T00:00:00"/>
    <m/>
    <x v="0"/>
    <s v="SI"/>
    <n v="-473"/>
    <s v="Se evidencia el planteamiento de compromisos en las actas, los cuáles correponden a los ajustes de acompañamiento brindado por el área de Gestión Documental, se debe realizar seguimiento y cierre a los compromisos propuestos."/>
    <d v="2021-07-07T00:00:00"/>
    <s v="SI"/>
    <s v="Cierre de compromisos."/>
    <n v="0.5"/>
    <s v="AVANCE PARCIAL"/>
    <n v="-213"/>
    <s v="VENCIDO"/>
    <d v="2021-11-19T00:00:00"/>
    <s v="Pendiente seguimiento al cumplimiento de compromisos producto de las visitas realizadas a las UPIS y reportes de Gestión Documental."/>
    <s v="Zuly Marcela Rojas Tolosa"/>
    <n v="0.2"/>
    <n v="0.2"/>
    <s v="INCUMPLIDA"/>
    <s v="NO APLICA"/>
    <s v="ABIERTA"/>
    <s v="No se reporta avance"/>
    <d v="2022-02-28T00:00:00"/>
    <s v="SI"/>
    <s v="ejecucion de actividades definidas"/>
    <n v="0.2"/>
    <s v="AVANCE MINIMO"/>
    <n v="-44619.5"/>
    <s v="VENCIDO"/>
    <d v="2022-03-11T00:00:00"/>
    <s v="Pendiente seguimiento al cumplimiento de compromisos producto de las visitas realizadas a las UPIS y reportes de Gestión Documental."/>
    <s v="Ingrid Acosta"/>
    <n v="0.5"/>
    <s v="VENCIDO"/>
    <s v="NO APLICA"/>
    <s v="ABIERTO"/>
    <s v="No se evidencian soportes de la realizacion de transferencias primarias, como soporte se indica el Oficio radicado 2022IE468, sin embargo al revisar la carpeta digital este no se evidencia"/>
    <d v="2022-05-31T00:00:00"/>
    <s v="Soportes de Seguimiento a la información reportada por Gestión documental y las tareas de cada una de las visitas"/>
    <n v="0"/>
    <s v="SIN AVANCE"/>
    <n v="-473"/>
    <s v="VENCIDO"/>
    <x v="0"/>
    <m/>
    <m/>
    <m/>
    <x v="0"/>
    <m/>
    <m/>
    <n v="64"/>
  </r>
  <r>
    <n v="65"/>
    <x v="0"/>
    <x v="0"/>
    <s v="STMEO"/>
    <m/>
    <x v="0"/>
    <s v="Subdirección técnica de métodos educativos y operativa"/>
    <s v="STMEO"/>
    <s v="Calidad alimentaria "/>
    <s v="Modelo pedagogico"/>
    <s v="Controles relacionados con los alimentos"/>
    <s v="Yuli Cristel Peña"/>
    <x v="0"/>
    <s v="PMAI-2019-037"/>
    <s v="No aplica"/>
    <s v="Auditoria de gestión al proceso misional vigencia 2018"/>
    <n v="2019"/>
    <s v="Existen falencias en las directrices impartidas por la Gerencia del Proyecto de inversión 971, concerniente a la entrega de alimentos en las unidades, dado que la solicitud de los alimentos se realiza bajo promedios de asistencia, lo que no permite tener un dato real para el envío de los mismos, si no se actualiza diariamente el SIMI como lo soporta el memorando del 24 de agosto de 2018."/>
    <s v="Ausencia de un documento oficializado que defina la entrega de alimentos a servidores que realizan acompañamiento pedagógico en el comedor.   "/>
    <s v="Elaboración y oficialización por parte de la Subdirección Técnica de Métodos,  de un documento que defina el lineamiento para  la entrega de alimentos a servidores que realizan acompañamiento en el comedor . "/>
    <s v="No aplica"/>
    <s v="No aplica"/>
    <s v="No aplica"/>
    <s v="No aplica"/>
    <s v="No aplica"/>
    <d v="2020-02-11T00:00:00"/>
    <d v="2021-02-11T00:00:00"/>
    <m/>
    <x v="0"/>
    <s v="SI"/>
    <n v="-473"/>
    <s v="Se cuenta con el borrador del istructivo, sin embargo, no se evidencia proceso de oficialización."/>
    <d v="2021-07-07T00:00:00"/>
    <s v="SI"/>
    <s v="Instructivo oficializado."/>
    <n v="0.5"/>
    <s v="AVANCE PARCIAL"/>
    <n v="-213"/>
    <s v="VENCIDO"/>
    <d v="2021-11-19T00:00:00"/>
    <s v="Se evidencia construcción instructivo que incluye lineamientos para la entrega de alimentos a servidores. Pendiente oficialización del documento."/>
    <s v="Zuly Marcela Rojas Tolosa"/>
    <n v="0.5"/>
    <n v="0.5"/>
    <s v="INCUMPLIDA"/>
    <s v="NO APLICA"/>
    <s v="ABIERTA"/>
    <s v="No se reporta avance"/>
    <d v="2022-02-28T00:00:00"/>
    <s v="SI"/>
    <s v="ejecucion de actividades definidas"/>
    <n v="0.5"/>
    <s v="AVANCE PARCIAL"/>
    <n v="-44619.5"/>
    <s v="VENCIDO"/>
    <d v="2022-03-11T00:00:00"/>
    <s v="Se evidencia la elaboración   del documento que define el lineamiento para  la entrega de alimentos a servidores que realizan acompañamiento en el comedor, sin embargo, esta pediente la oficializacion del documento"/>
    <s v="Ingrid Acosta"/>
    <n v="0.5"/>
    <s v="VENCIDO"/>
    <s v="NO APLICA"/>
    <s v="ABIERTO"/>
    <s v="Se evidencia instructivo ACCIONES DE PREVENCIÓN CONTRA EL CORONAVIRUS M-MSD-IN-023. , numeral 4.1 DETERMINACIONES GENERALES en el cual se indica la entrega de alimentos en las UPIS, adicionalmente mediante radicado 2022IE5769, se emite Directriz sobre el suministro y consumo de Alimentos en las Unidades de Protección Integral . "/>
    <d v="2022-05-31T00:00:00"/>
    <s v="No aplica"/>
    <n v="1"/>
    <s v="CUMPLIMIENTO TOTAL"/>
    <n v="-473"/>
    <s v="VENCIDO"/>
    <x v="0"/>
    <m/>
    <m/>
    <m/>
    <x v="0"/>
    <m/>
    <m/>
    <n v="65"/>
  </r>
  <r>
    <n v="66"/>
    <x v="0"/>
    <x v="0"/>
    <s v="STMEO"/>
    <m/>
    <x v="0"/>
    <s v="Subdirección técnica de métodos educativos y operativa"/>
    <s v="STMEO"/>
    <s v="Contextos Pedagogico internado_x000a_Contextos Pedagogico externado"/>
    <s v="gestion documental"/>
    <s v="Fondo documental acumulado, inventarios documentales y transferencias"/>
    <s v="Yuli Cristel Peña"/>
    <x v="0"/>
    <s v="PMAI-2019-042"/>
    <s v="No aplica"/>
    <s v="Auditoria de gestión al proceso misional vigencia 2018"/>
    <n v="2019"/>
    <s v="Se evidencia omisión en las transferencias documentales de las historias sociales entre unidades y al archivo misional de la entidad; situación que representa un limitante en la revisión de la gestión de los equipos sicosociales y un desacato a la Ley General de Archivos “Ley 594 de 2000” la cual establece en el parágrafo del Artículo 47 que “Los documentos de archivo de conservación permanente podrán ser copiados en nuevos soportes."/>
    <s v="Debilidades en  el cumplimiento del instructivo 002 TRASLADOS Y CAMBIO DE SERVICIO DE LOS NIÑOS, NIÑAS,ADOLESCENTES Y JOVENES M-MEX-IN-002"/>
    <s v="1. Seguimientos periódicos por parte de la Subdirección de Métodos a cada una de las UPI,  para que se cumplan las condiciones estipuladas en  el  instructivo 002 TRASLADOS Y CAMBIO DE SERVICIO DE LOS NIÑOS, NIÑAS,ADOLESCENTES Y JOVENES M-MEX-IN-002 "/>
    <s v="No aplica"/>
    <s v="No aplica"/>
    <s v="No aplica"/>
    <s v="No aplica"/>
    <s v="No aplica"/>
    <d v="2020-02-11T00:00:00"/>
    <d v="2021-02-11T00:00:00"/>
    <m/>
    <x v="0"/>
    <s v="SI"/>
    <n v="-473"/>
    <s v="No se cuenta con seguimiento reportado por parte de Métodos."/>
    <d v="2021-07-07T00:00:00"/>
    <s v="SI"/>
    <s v="Realizar los seguimientos enunciados en la accion de nejora establecida"/>
    <n v="0"/>
    <s v="SIN AVANCE"/>
    <n v="-213"/>
    <s v="VENCIDO"/>
    <d v="2021-11-19T00:00:00"/>
    <s v="Acción vencida. _x000a_No se presentan soportes del seguimiento establecido por la Subdirección de Métodos."/>
    <s v="Zuly Marcela Rojas Tolosa"/>
    <n v="0"/>
    <n v="0"/>
    <s v="INCUMPLIDA"/>
    <s v="NO APLICA"/>
    <s v="ABIERTA"/>
    <s v="No se reporta avance"/>
    <d v="2022-02-28T00:00:00"/>
    <s v="SI"/>
    <s v="ejecucion de actividades definidas"/>
    <n v="0"/>
    <s v="SIN AVANCE"/>
    <n v="-44620"/>
    <s v="VENCIDO"/>
    <d v="2022-03-11T00:00:00"/>
    <s v="_x000a_No se evidecian los soportes del seguimiento establecido por la Subdirección de Métodos."/>
    <s v="Ingrid Acosta"/>
    <n v="0"/>
    <s v="VENCIDO"/>
    <s v="NO APLICA"/>
    <s v="ABIERTO"/>
    <s v="Se evidencia instructivo TRASLADOS Y CAMBIO DE SERVICIO DE NIÑOS, NIÑAS, ADOLESCENTES Y JÓVENES M-MEX-IN-002 en el cual se establecen lineamientos frente los traslados generales o compartidos y cambios de servicio de Niños, Niñas, Adolescentes y Jóvenes entre Contextos Pedagógicos, Área de derecho o servicios del Instituto, estableciendo los criterios que se deben cumplir durante el proceso, sin embargo dentro del mismo no se establecen como se van a realizar los  Seguimientos periódicos por parte de la Subdirección de Métodos a cada una de las UPI,  para que se cumplan las condiciones estipuladas en  el  instructivo en mencion._x000a_Sin embargo en el instructivo COMITÉS MISIONALES M-MEX-IN-003 se establece que el Comité Misional de Contextos Pedagógicos realizara Seguimiento a la gestión en relación con los ingresos, reingresos, traslados, permanencia y egresos de NNAJ, asi mismo se indica que producto del anterior comite se generara un acta Las cuales  deben ser archivadas en la Subdirección Técnica de Métodos"/>
    <d v="2022-05-31T00:00:00"/>
    <s v="Seguimientos periódicos por parte de la Subdirección de Métodos a cada una de las UPI,  para que se cumplan las condiciones estipuladas en  el  instructivo 002 TRASLADOS Y CAMBIO DE SERVICIO DE LOS NIÑOS, NIÑAS,ADOLESCENTES Y JOVENES M-MEX-IN-002 "/>
    <n v="0.25"/>
    <s v="AVANCE MINIMO"/>
    <n v="-473"/>
    <s v="VENCIDO"/>
    <x v="0"/>
    <m/>
    <m/>
    <m/>
    <x v="0"/>
    <m/>
    <m/>
    <n v="66"/>
  </r>
  <r>
    <n v="67"/>
    <x v="0"/>
    <x v="0"/>
    <s v="STMEO"/>
    <m/>
    <x v="0"/>
    <s v="Subdirección técnica de métodos educativos y operativa"/>
    <s v="STMEO"/>
    <m/>
    <s v="Inventarios"/>
    <s v="excedentes de elementos almacenados"/>
    <s v="Yuli Cristel Peña"/>
    <x v="0"/>
    <s v="PMAI-2019-049"/>
    <s v="No aplica"/>
    <s v="Auditoria de gestión al proceso misional vigencia 2018"/>
    <n v="2019"/>
    <s v="No se gestiona adecuadamente el Inventario de elementos de consumo, generando excedentes de elementos almacenados. Se debe observar la Gestión Fiscal, la cual está definida en el artículo 3° de la Ley 610."/>
    <s v="Falencias en los controles, en lo referente a nivel de existencias,  ya que no existe un documento que establezca un lineamiento para el manejo de los espacios de almacenamiento temporal "/>
    <s v="Formalizar un documento por parte de la Subdirección de Métodos  que establezca el lineamiento para el manejo de los espacios de almacenamiento temporal en el cual se deje como condición que  para el tramite de la solicitud de bienes se tendrán en cuenta las existencias reportadas por las UPI.  "/>
    <s v="No aplica"/>
    <s v="No aplica"/>
    <s v="No aplica"/>
    <s v="No aplica"/>
    <s v="No aplica"/>
    <d v="2020-02-11T00:00:00"/>
    <d v="2021-02-11T00:00:00"/>
    <m/>
    <x v="0"/>
    <s v="SI"/>
    <n v="-473"/>
    <s v="Se evidenicia avance en la elaboración del documento, sin embago, no se evidencia proceso de oficialización."/>
    <d v="2021-07-07T00:00:00"/>
    <s v="SI"/>
    <s v="oficialización documento"/>
    <n v="0.2"/>
    <s v="AVANCE MINIMO"/>
    <n v="-213"/>
    <s v="VENCIDO"/>
    <d v="2021-11-19T00:00:00"/>
    <s v="Se evidencia documento borrador procedimiento para el control de bienes de consumo y consumo controlado. Pendiente aprobación y oficialización._x000a_"/>
    <s v="Zuly Marcela Rojas Tolosa"/>
    <n v="0.3"/>
    <n v="0"/>
    <s v="INCUMPLIDA"/>
    <s v="NO APLICA"/>
    <s v="ABIERTA"/>
    <s v="No se reporta avance"/>
    <d v="2022-02-28T00:00:00"/>
    <s v="SI"/>
    <s v="ejecucion de actividades definidas"/>
    <n v="0.3"/>
    <s v="AVANCE MINIMO"/>
    <n v="-44619.8"/>
    <s v="VENCIDO"/>
    <d v="2022-03-11T00:00:00"/>
    <s v="Se evidencia que se tiene el  borrador del procedimiento para el control de bienes de consumo y consumo controlado. pero esta  pendiente aprobación y oficialización._x000a_"/>
    <s v="Ingrid Acosta"/>
    <n v="0.3"/>
    <s v="VENCIDO"/>
    <s v="NO APLICA"/>
    <s v="ABIERTO"/>
    <s v="procediento  GESTIÓN Y CONTROL DE LOS ELEMENTOS DE CONSUMO Y CONSUMO CONTROLADO UBICADOS EN LOS ESPACIOS DE ALMACENAMIENTO TEMPORAL DE LAS UNIDADES DE PROTECCIÓN INTEGRAL M-MIN-PR-003- y en la condición número 1 , se estableció &quot;Los responsables de las Unidades de Protección Integral y Coordinadores/as de los convenios realizarán la solicitud de los bienes de consumo controlado o de consumo, conforme al estándar establecido para cada UPI y a los anexos técnicos de los convenios y/o planeación de las necesidades establecidas en cada convenio, para su ejecución y a las existencias reportadas mensualmente. Estas solicitudes se deberán realizar los últimos cinco (5) días hábiles del mes con el ánimo de contar con ellas la primera semana del mes siguiente&quot;."/>
    <d v="2022-05-31T00:00:00"/>
    <s v="No aplica"/>
    <n v="1"/>
    <s v="CUMPLIMIENTO TOTAL"/>
    <n v="-473"/>
    <s v="VENCIDO"/>
    <x v="0"/>
    <m/>
    <m/>
    <m/>
    <x v="0"/>
    <m/>
    <m/>
    <n v="67"/>
  </r>
  <r>
    <n v="68"/>
    <x v="0"/>
    <x v="0"/>
    <s v="STMEO"/>
    <m/>
    <x v="0"/>
    <s v="Subdirección técnica de métodos educativos y operativa"/>
    <s v="STMEO"/>
    <m/>
    <s v="Inventarios"/>
    <s v="organización de los elementos"/>
    <s v="Yuli Cristel Peña"/>
    <x v="0"/>
    <s v="PMAI-2019-051"/>
    <s v="No aplica"/>
    <s v="Auditoria de gestión al proceso misional vigencia 2018"/>
    <n v="2019"/>
    <s v="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
    <s v="La inadecuada organización dificulta el acceso a los elementos; esto unido a la falta de referenciación de los estantes, cuando los hay, retrasa la ubicación de estos."/>
    <s v="Solicitar al Área de almacén concepto de almacenamiento de elementos y diagnostico de necesidades "/>
    <s v="No aplica"/>
    <s v="No aplica"/>
    <s v="No aplica"/>
    <s v="No aplica"/>
    <s v="No aplica"/>
    <d v="2020-02-11T00:00:00"/>
    <d v="2021-02-11T00:00:00"/>
    <m/>
    <x v="0"/>
    <s v="SI"/>
    <n v="-47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Se evidencia actas de visita y revisión espacio de almacenamiento, sin embargo los soportes no son coherentes con la accion ya que la formulada es &quot; Solicitar al Área de almacén concepto de almacenamiento de elementos y diagnostico de necesidades &quot;"/>
    <d v="2022-05-31T00:00:00"/>
    <s v="concepto por parte de almacen,  de almacenamiento de elementos y diagnostico de necesidades "/>
    <n v="0"/>
    <s v="SIN AVANCE"/>
    <n v="-473"/>
    <s v="VENCIDO"/>
    <x v="0"/>
    <m/>
    <m/>
    <m/>
    <x v="0"/>
    <m/>
    <m/>
    <n v="68"/>
  </r>
  <r>
    <n v="69"/>
    <x v="0"/>
    <x v="0"/>
    <s v="STMEO"/>
    <m/>
    <x v="1"/>
    <s v="Subdirección técnica administrativa y financiera"/>
    <s v="STAF"/>
    <s v="Convenios"/>
    <s v="Seguridad y salud en el trabajo"/>
    <s v="Extintores, Botiquines"/>
    <s v="Adriana Botero Pinilla "/>
    <x v="0"/>
    <s v="PMAI-2019-052"/>
    <s v="No aplica"/>
    <s v="Auditoria de gestión al proceso misional vigencia 2018"/>
    <n v="2019"/>
    <s v="Falta de medidas básicas de seguridad para evitar el riesgo de pérdidas por incendio, ya que los extinguidores no se recargan oportunamente y en algunas ocasiones en los Espacios de Almacenamiento no se observa acceso a ellos."/>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
    <s v="Zuly Marcela Rojas Tolosa"/>
    <n v="0"/>
    <n v="0"/>
    <e v="#VALUE!"/>
    <s v="NO APLICA"/>
    <s v="PENDIENTE FORMULAR PLAN DE MEJORAMIENTO"/>
    <s v="Pendiente reportar acciones que muestren que subsano la situacion identificada"/>
    <d v="2022-02-28T00:00:00"/>
    <s v="No"/>
    <s v="Reportar acciones"/>
    <n v="0"/>
    <s v="SIN AVANCE"/>
    <n v="-44620"/>
    <e v="#VALUE!"/>
    <m/>
    <m/>
    <m/>
    <m/>
    <m/>
    <s v="NO APLICA"/>
    <s v="ABIERTO"/>
    <s v="No es visible en el tablero la acción formulada, tampoco cuenta con indicador, ni meta formulados. Sin embargo una vez revisado el hallazgo se considra que la gestión reportada resuelve la causa del mismo. _x000a_Se observa la verificación de extintores como un control ejecutado a través del formato A-GDH-FT-057, así como correo electronicos con reporte de las necesidad de recarga de extintores remitidos a SST."/>
    <d v="2022-05-31T00:00:00"/>
    <n v="0"/>
    <n v="1"/>
    <s v="CUMPLIMIENTO TOTAL"/>
    <e v="#VALUE!"/>
    <e v="#VALUE!"/>
    <x v="0"/>
    <m/>
    <m/>
    <m/>
    <x v="0"/>
    <m/>
    <m/>
    <n v="69"/>
  </r>
  <r>
    <n v="70"/>
    <x v="0"/>
    <x v="0"/>
    <s v="STMEO"/>
    <m/>
    <x v="0"/>
    <s v="Subdirección técnica de métodos educativos y operativa"/>
    <s v="STMEO"/>
    <s v="VOLUNTARIADO"/>
    <s v="Modelo pedagogico"/>
    <s v="seguimiento y evaluacion  de los programas, proyectos y metodologias"/>
    <s v="Yuli Cristel Peña"/>
    <x v="0"/>
    <s v="PMAI-2019-053"/>
    <s v="No aplica"/>
    <s v="Auditoria de gestión al proceso misional vigencia 2018"/>
    <n v="2019"/>
    <s v="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
    <s v="Inadecuado seguimiento a las actividades de voluntariado "/>
    <s v="Formular e implementar una herramienta por parte de la Coordinadora de voluntariado, que permita realizar seguimientos a las  mismas en cada UPI. "/>
    <s v="No aplica"/>
    <s v="No aplica"/>
    <s v="No aplica"/>
    <s v="No aplica"/>
    <s v="No aplica"/>
    <d v="2020-02-11T00:00:00"/>
    <d v="2021-02-11T00:00:00"/>
    <m/>
    <x v="0"/>
    <s v="SI"/>
    <n v="-473"/>
    <s v="No se cuenta con seguimiento reportado por parte de Métodos."/>
    <d v="2021-07-07T00:00:00"/>
    <s v="SI"/>
    <s v="Presentar seguimiento al plan de mejoramiento"/>
    <n v="0"/>
    <s v="SIN AVANCE"/>
    <n v="-213"/>
    <s v="VENCIDO"/>
    <d v="2021-11-20T00:00:00"/>
    <s v="Acción vencida. _x000a_No se presentan soportes de avance en la acción._x0009_"/>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No se adjuntan soportes, se indica por parte del proceso &quot;Durante la vigencia 2020 por temas de pandemia  no se realizaron actividades de Voluntariado, y en la vigencia 2021 y 2022,  se realiza la revisión de la operación de la estrategia de voluntariado la cual se encuentra actualmente en estructuración.   Por lo cual la situación  que dio lugar al hallazgo no se presenta actualmente.&quot; pese a lo anterior para el cierre de la accion se debe evidenciar que la situacion que se presento en su momento se halla subsanado."/>
    <d v="2022-05-31T00:00:00"/>
    <s v="Soportes  de que la situacion que se presento en su momento se halla subsanado."/>
    <n v="0"/>
    <s v="SIN AVANCE"/>
    <n v="-473"/>
    <s v="VENCIDO"/>
    <x v="0"/>
    <m/>
    <m/>
    <m/>
    <x v="0"/>
    <m/>
    <m/>
    <n v="70"/>
  </r>
  <r>
    <n v="71"/>
    <x v="0"/>
    <x v="0"/>
    <s v="STMEO"/>
    <m/>
    <x v="0"/>
    <s v="Subdirección técnica de métodos educativos y operativa"/>
    <s v="STMEO"/>
    <s v="VOLUNTARIADO"/>
    <s v="Planeacion"/>
    <s v="Simi"/>
    <s v="Yuli Cristel Peña"/>
    <x v="0"/>
    <s v="PMAI-2019-054"/>
    <s v="No aplica"/>
    <s v="Auditoria de gestión al proceso misional vigencia 2018"/>
    <n v="2019"/>
    <s v="Las actividades de “Registro SIMI” y “Apoyo en almacenamiento de documentos al SIMI” implica registro de datos personales, sensibles, por parte de Voluntarios, al Sistema de Información Misional del IDIPRON – SIMI. Este acceso a información confidencial presenta riesgos de uso indebido y/o manipulación de la misma, sin que medie la correspondiente autorización, presentando riesgo de vulneración a la Ley 1581 de 2012, Por la cual se dictan disposiciones generales para la protección de datos personales,"/>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portar en próximo seguimiento."/>
    <s v="Zuly Marcela Rojas Tolosa"/>
    <n v="0"/>
    <n v="0"/>
    <e v="#VALUE!"/>
    <s v="NO APLICA"/>
    <s v="PENDIENTE FORMULAR PLAN DE MEJORAMIENTO"/>
    <s v="Pendiente reportar acciones que muestren que subsano la situacion identificada"/>
    <d v="2022-02-28T00:00:00"/>
    <s v="No"/>
    <s v="Reportar acciones"/>
    <n v="0"/>
    <s v="SIN AVANCE"/>
    <n v="-44620"/>
    <e v="#VALUE!"/>
    <m/>
    <m/>
    <m/>
    <m/>
    <m/>
    <s v="NO APLICA"/>
    <s v="ABIERTO"/>
    <s v="No se adjuntan soportes, se indica por parte del proceso &quot;Durante la vigencia 2020 por temas de pandemia  no se realizaron actividades de Voluntariado, y en la vigencia 2021 y 2022,  se realiza la revisión de la operación de la estrategia de voluntariado la cual se encuentra actualmente en estructuración.   Por lo cual la situación  que dio lugar al hallazgo no se presenta actualmente. &quot;, pese a lo anterior para el cierre del hallazgo se debe evidenciar que la situacion que se presento en su momento se halla subsanado"/>
    <d v="2022-05-31T00:00:00"/>
    <s v="Soportes de que la situacion que se presento en su momento se halla subsanado"/>
    <n v="0"/>
    <s v="SIN AVANCE"/>
    <e v="#VALUE!"/>
    <e v="#VALUE!"/>
    <x v="0"/>
    <m/>
    <m/>
    <m/>
    <x v="0"/>
    <m/>
    <m/>
    <n v="71"/>
  </r>
  <r>
    <n v="72"/>
    <x v="0"/>
    <x v="0"/>
    <s v="STMEO"/>
    <m/>
    <x v="8"/>
    <s v="Subdirección técnica administrativa y financiera"/>
    <s v="STAF"/>
    <s v="Administración documental"/>
    <s v="Infraestructura"/>
    <s v="Aspectos estructurales de los archivos para la custodia y conservación"/>
    <s v="Adriana Botero Pinilla "/>
    <x v="0"/>
    <s v="PMAI-2019-055"/>
    <s v="No aplica"/>
    <s v="Auditoria de gestión al proceso misional vigencia 2018"/>
    <n v="2019"/>
    <s v="En la unidad de la Arcadia se evidencia el incumplimiento del artículo 2º del Acuerdo 049 de 2000 que consagra, los aspectos estructurales del archivo, esto es, los pisos, muros, techos y puertas deben estar construidos con material ignífugos de alta resistencia mecánica y desgaste mínimo a la abrasión. Así como la falta de mantenimiento en la instalación. La falencia en los aspectos estructurales del archivo de gestión genera un riesgo para el personal que se desempeña en la unidad."/>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
    <s v="Zuly Marcela Rojas Tolosa"/>
    <n v="0"/>
    <n v="0"/>
    <e v="#VALUE!"/>
    <s v="NO APLICA"/>
    <s v="PENDIENTE FORMULAR PLAN DE MEJORAMIENTO"/>
    <s v="Pendiente reportar acciones que muestren que subsano la situacion identificada"/>
    <d v="2022-02-28T00:00:00"/>
    <s v="No"/>
    <s v="Reportar acciones"/>
    <n v="0"/>
    <s v="SIN AVANCE"/>
    <n v="-44620"/>
    <e v="#VALUE!"/>
    <m/>
    <m/>
    <m/>
    <m/>
    <m/>
    <s v="NO APLICA"/>
    <s v="ABIERTO"/>
    <s v="En ejecucion"/>
    <d v="2022-05-31T00:00:00"/>
    <s v="Soportes que evidencien que la situacion encontrada fue subsanada"/>
    <n v="0"/>
    <s v="SIN AVANCE"/>
    <e v="#VALUE!"/>
    <e v="#VALUE!"/>
    <x v="0"/>
    <m/>
    <m/>
    <m/>
    <x v="0"/>
    <m/>
    <m/>
    <n v="72"/>
  </r>
  <r>
    <n v="73"/>
    <x v="0"/>
    <x v="0"/>
    <s v="STMEO"/>
    <m/>
    <x v="0"/>
    <s v="Subdirección técnica de métodos educativos y operativa"/>
    <s v="STMEO"/>
    <s v="Responsables UPIS"/>
    <s v="gestion documental"/>
    <s v="sistema de identificación visual de la documentación"/>
    <s v="Yuli Cristel Peña"/>
    <x v="0"/>
    <s v="PMAI-2019-056"/>
    <s v="No aplica"/>
    <s v="Auditoria de gestión al proceso misional vigencia 2018"/>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un diagnostico del estado actual y de las necesidades de la estantería para archivo en la Entidad."/>
    <s v="No aplica"/>
    <s v="No aplica"/>
    <s v="No aplica"/>
    <s v="No aplica"/>
    <s v="No aplica"/>
    <d v="2020-02-11T00:00:00"/>
    <d v="2021-02-11T00:00:00"/>
    <m/>
    <x v="0"/>
    <s v="SI"/>
    <n v="-47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Se evidencia actas en las cuales se aplica el foirmato de inspecciones de instalaciones fisicas y sistemas de almacenamiento en los cuales se revisan las acracteristicas constructivas y de almacenamiento"/>
    <d v="2022-05-31T00:00:00"/>
    <s v="No aplica"/>
    <n v="1"/>
    <s v="CUMPLIMIENTO TOTAL"/>
    <n v="-473"/>
    <s v="VENCIDO"/>
    <x v="0"/>
    <m/>
    <m/>
    <m/>
    <x v="0"/>
    <m/>
    <m/>
    <n v="73"/>
  </r>
  <r>
    <n v="74"/>
    <x v="0"/>
    <x v="0"/>
    <s v="STMEO"/>
    <m/>
    <x v="0"/>
    <s v="Subdirección técnica de métodos educativos y operativa"/>
    <s v="STMEO"/>
    <s v="Trabajo recursos"/>
    <s v="gestion documental"/>
    <s v="sistema de identificación visual de la documentación"/>
    <s v="Yuli Cristel Peña"/>
    <x v="0"/>
    <s v="PMAI-2019-057"/>
    <s v="No aplica"/>
    <s v="Auditoria de gestión al proceso misional vigencia 2018"/>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la solicitud al Área de Almacén e Inventarios para el suministro de la información de las existencias de estantería"/>
    <s v="No aplica"/>
    <s v="No aplica"/>
    <s v="No aplica"/>
    <s v="No aplica"/>
    <s v="No aplica"/>
    <d v="2020-02-11T00:00:00"/>
    <d v="2021-02-11T00:00:00"/>
    <m/>
    <x v="0"/>
    <s v="SI"/>
    <n v="-47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Se evidemcia actas de vistia y revisión de espacios de al,acenamiento, sin embargo, la acción corresponde a solicitar la existencia de estanteria"/>
    <d v="2022-05-31T00:00:00"/>
    <s v="solicitud al área de Almacén e inventarios, información sobre la existencia de estantería "/>
    <n v="0"/>
    <s v="SIN AVANCE"/>
    <n v="-473"/>
    <s v="VENCIDO"/>
    <x v="0"/>
    <m/>
    <m/>
    <m/>
    <x v="0"/>
    <m/>
    <m/>
    <n v="74"/>
  </r>
  <r>
    <n v="75"/>
    <x v="0"/>
    <x v="0"/>
    <s v="STMEO"/>
    <m/>
    <x v="0"/>
    <s v="Subdirección técnica de métodos educativos y operativa"/>
    <s v="STMEO"/>
    <s v="Trabajo recursos"/>
    <s v="gestion documental"/>
    <s v="sistema de identificación visual de la documentación"/>
    <s v="Yuli Cristel Peña"/>
    <x v="0"/>
    <s v="PMAI-2019-058"/>
    <s v="No aplica"/>
    <s v="Auditoria de gestión al proceso misional vigencia 2018"/>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 Realizar distribución de la estantería que se encuentre en el Almacén e Inventario"/>
    <s v="No aplica"/>
    <s v="No aplica"/>
    <s v="No aplica"/>
    <s v="No aplica"/>
    <s v="No aplica"/>
    <d v="2020-02-11T00:00:00"/>
    <d v="2021-02-11T00:00:00"/>
    <m/>
    <x v="0"/>
    <s v="SI"/>
    <n v="-47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Se realiza revisión de las actas adjuntas como soporte por parte del proceso y se logra evidenciar que no hubo una distribución de la estantería, tal y como se propuso"/>
    <d v="2022-05-31T00:00:00"/>
    <s v="los soportes que muestren la distribución de la estantería"/>
    <n v="0"/>
    <s v="SIN AVANCE"/>
    <n v="-473"/>
    <s v="VENCIDO"/>
    <x v="0"/>
    <m/>
    <m/>
    <m/>
    <x v="0"/>
    <m/>
    <m/>
    <n v="75"/>
  </r>
  <r>
    <n v="76"/>
    <x v="0"/>
    <x v="0"/>
    <s v="STMEO"/>
    <m/>
    <x v="0"/>
    <s v="Subdirección técnica de métodos educativos y operativa"/>
    <s v="STMEO"/>
    <s v="Responsables UPIS"/>
    <s v="gestion documental"/>
    <s v="Organización de archivos"/>
    <s v="Yuli Cristel Peña"/>
    <x v="0"/>
    <s v="PMAI-2019-059"/>
    <s v="No aplica"/>
    <s v="Auditoria de gestión al proceso misional vigencia 2018"/>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1. Realizar por parte del área de gestión documental asistencias técnicas en las diferentes Unidades (Servitá, Arcadia, La Florida y Molinos) validando el estado de organización del archivo"/>
    <s v="No aplica"/>
    <s v="No aplica"/>
    <s v="No aplica"/>
    <s v="No aplica"/>
    <s v="No aplica"/>
    <d v="2020-02-11T00:00:00"/>
    <d v="2021-02-11T00:00:00"/>
    <m/>
    <x v="0"/>
    <s v="SI"/>
    <n v="-473"/>
    <s v="Se evidencia en el seguimiento la realización de visitas técnias del área e Gestión documental a las UPI Servita, Florida y Molinos y se deja consignada la visita en actas."/>
    <d v="2021-07-07T00:00:00"/>
    <s v="SI"/>
    <s v="Visita técnia por parte del áre de Gestión Docuemntal a la UPI Arcadia. "/>
    <n v="0.75"/>
    <s v="AVANCE SIGNIFICATIVO"/>
    <n v="-213"/>
    <s v="VENCIDO"/>
    <d v="2021-11-20T00:00:00"/>
    <s v="Acción vencida. Se observan actas de visita a UPI Florida, reprogramación de vista en UPI Molinos, pendiente acta UPI Arcadia, Edén y Liberia."/>
    <s v="Zuly Marcela Rojas Tolosa"/>
    <n v="0"/>
    <n v="0.3"/>
    <s v="INCUMPLIDA"/>
    <s v="NO APLICA"/>
    <s v="ABIERTA"/>
    <s v="No se reporta avance"/>
    <d v="2022-02-28T00:00:00"/>
    <s v="SI"/>
    <s v="ejecucion de actividades definidas"/>
    <n v="0"/>
    <s v="SIN AVANCE"/>
    <n v="-44619.25"/>
    <s v="VENCIDO"/>
    <d v="2022-03-11T00:00:00"/>
    <s v="Se observan actas de a las UPI Servita, Florida y Molinos, pendiente acta UPI Arcadia."/>
    <s v="Ingrid Acosta"/>
    <n v="0.75"/>
    <s v="VENCIDO"/>
    <s v="NO APLICA"/>
    <s v="ABIERTO"/>
    <s v="Se evidencia actas en las cuales el proceso de gestion documental recibe transferencias documentales y visita de revision tecnica de las upis Arcadia,  Florida y molinos._x000a__x000a_Adicional a lo anterior se observa acta de visita tecnica por parte de gestion documental a la UPI servita"/>
    <d v="2022-05-31T00:00:00"/>
    <s v="No aplica"/>
    <n v="1"/>
    <s v="CUMPLIMIENTO TOTAL"/>
    <n v="-473"/>
    <s v="VENCIDO"/>
    <x v="0"/>
    <m/>
    <m/>
    <m/>
    <x v="0"/>
    <m/>
    <m/>
    <n v="76"/>
  </r>
  <r>
    <n v="77"/>
    <x v="0"/>
    <x v="0"/>
    <s v="STMEO"/>
    <m/>
    <x v="0"/>
    <s v="Subdirección técnica de métodos educativos y operativa"/>
    <s v="STMEO"/>
    <s v="Responsables UPIS"/>
    <s v="gestion documental"/>
    <s v="Organización de archivos"/>
    <s v="Yuli Cristel Peña"/>
    <x v="0"/>
    <s v="PMAI-2019-061"/>
    <s v="No aplica"/>
    <s v="Auditoria de gestión al proceso misional vigencia 2018"/>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3. Realizar los ajustes de acuerdo a las visitas y acompañamiento brindado"/>
    <s v="No aplica"/>
    <s v="No aplica"/>
    <s v="No aplica"/>
    <s v="No aplica"/>
    <s v="No aplica"/>
    <d v="2020-02-11T00:00:00"/>
    <d v="2021-02-11T00:00:00"/>
    <m/>
    <x v="0"/>
    <s v="SI"/>
    <n v="-473"/>
    <s v="Se evidencia el planteamiento de compromisos en las actas, los cuáles correponden a los ajustes de acompañamiento brindado por el área de Gestión Documental."/>
    <d v="2021-07-07T00:00:00"/>
    <s v="SI"/>
    <s v="Sguimiento y cumplimiento a compromisos establecidos."/>
    <n v="0.5"/>
    <s v="AVANCE PARCIAL"/>
    <n v="-213"/>
    <s v="VENCIDO"/>
    <d v="2021-11-20T00:00:00"/>
    <s v="Se observa reporte de segumientos y compromisos generados en las visitas de Gestión Documental, pendiente presentar soportes de su cumplimiento."/>
    <s v="Zuly Marcela Rojas Tolosa"/>
    <n v="0.4"/>
    <n v="0.4"/>
    <s v="INCUMPLIDA"/>
    <s v="NO APLICA"/>
    <s v="ABIERTA"/>
    <s v="No se reporta avance"/>
    <d v="2022-02-28T00:00:00"/>
    <s v="SI"/>
    <s v="ejecucion de actividades definidas"/>
    <n v="0.4"/>
    <s v="AVANCE PARCIAL"/>
    <n v="-44619.5"/>
    <s v="VENCIDO"/>
    <d v="2022-03-11T00:00:00"/>
    <s v="Se observa reporte de segumientos y compromisos generados en las visitas de Gestión Documental, pendiente presentar soportes de su cumplimiento."/>
    <s v="Ingrid Acosta"/>
    <n v="0.4"/>
    <s v="VENCIDO"/>
    <s v="NO APLICA"/>
    <s v="ABIERTO"/>
    <s v="Se evidencia actas en las cuales el proceso de gestion documental recibe transferencias documentales y visita de revision tecnica de las upis Arcadia,  Florida y molinos._x000a__x000a_Adicional a lo anterior se observa acta de visita tecnica por parte de gestion documental a la UPI servita, sin embargo no se puede evidenciar en los soportes adsjuntos los ajustes realizados conforme a la visita"/>
    <d v="2022-05-31T00:00:00"/>
    <s v="Soportes de los  los ajustes  realizados conforme a las observaciones realizados  en las visitas y acompañamiento brindado por parte de gestion documental en la UPI servita"/>
    <n v="0.75"/>
    <s v="AVANCE SIGNIFICATIVO"/>
    <n v="-473"/>
    <s v="VENCIDO"/>
    <x v="0"/>
    <m/>
    <m/>
    <m/>
    <x v="0"/>
    <m/>
    <m/>
    <n v="77"/>
  </r>
  <r>
    <n v="78"/>
    <x v="0"/>
    <x v="0"/>
    <s v="STMEO"/>
    <m/>
    <x v="0"/>
    <s v="Subdirección técnica de métodos educativos y operativa"/>
    <s v="STMEO"/>
    <s v="Responsables UPIS"/>
    <s v="gestion documental"/>
    <s v="Organización de archivos"/>
    <s v="Yuli Cristel Peña"/>
    <x v="0"/>
    <s v="PMAI-2019-062"/>
    <s v="No aplica"/>
    <s v="Auditoria de gestión al proceso misional vigencia 2018"/>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4. Realizar Seguimiento a la información reportada por Gestión documental y las tareas de cada una de las visitas.  "/>
    <s v="No aplica"/>
    <s v="No aplica"/>
    <s v="No aplica"/>
    <s v="No aplica"/>
    <s v="No aplica"/>
    <d v="2020-02-11T00:00:00"/>
    <d v="2021-02-11T00:00:00"/>
    <m/>
    <x v="0"/>
    <s v="SI"/>
    <n v="-473"/>
    <s v="Se evidencia el planteamiento de compromisos en las actas, los cuáles correponden a los ajustes de acompañamiento brindado por el área de Gestión Documental, se debe realizar seguimiento y cierre a los compromisos propuestos."/>
    <d v="2021-07-07T00:00:00"/>
    <s v="SI"/>
    <s v="Cierre de compromisos."/>
    <n v="0.5"/>
    <s v="AVANCE PARCIAL"/>
    <n v="-213"/>
    <s v="VENCIDO"/>
    <d v="2021-11-20T00:00:00"/>
    <s v="Pendiente seguimiento al cumplimiento de compromisos producto de las visitas realizadas a las UPIS y reportes de Gestión Documental."/>
    <s v="Zuly Marcela Rojas Tolosa"/>
    <n v="0.2"/>
    <n v="0.2"/>
    <s v="INCUMPLIDA"/>
    <s v="NO APLICA"/>
    <s v="ABIERTA"/>
    <s v="No se reporta avance"/>
    <d v="2022-02-28T00:00:00"/>
    <s v="SI"/>
    <s v="ejecucion de actividades definidas"/>
    <n v="0.2"/>
    <s v="AVANCE MINIMO"/>
    <n v="-44619.5"/>
    <s v="VENCIDO"/>
    <d v="2022-03-11T00:00:00"/>
    <s v="Se evidencia el planteamiento de compromisos en las actas, los cuáles correponden a los ajustes de acompañamiento brindado por el área de Gestión Documental, pendiente por realizar seguimiento y cierre a los compromisos propuestos."/>
    <s v="Ingrid Acosta"/>
    <n v="0.2"/>
    <s v="VENCIDO"/>
    <s v="NO APLICA"/>
    <s v="ABIERTO"/>
    <s v="Se evidencia actas en las cuales el proceso de gestion documental recibe transferencias documentales y visita de revision tecnica de las upis Arcadia,  Florida y molinos._x000a__x000a_Adicional a lo anterior se observa acta de visita tecnica por parte de gestion documental a la UPI servita, sin embargo no se puede evidenciar en los soportes  el  Seguimiento por parte de la STMEO  a la información reportada por Gestión documental y las tareas de cada una de las visitas"/>
    <d v="2022-05-31T00:00:00"/>
    <s v="Seguimiento por parte de la STMEO  a la información reportada por Gestión documental y las tareas de cada una de las visitas"/>
    <n v="0"/>
    <s v="SIN AVANCE"/>
    <n v="-473"/>
    <s v="VENCIDO"/>
    <x v="0"/>
    <m/>
    <m/>
    <m/>
    <x v="0"/>
    <m/>
    <m/>
    <n v="78"/>
  </r>
  <r>
    <n v="79"/>
    <x v="0"/>
    <x v="0"/>
    <s v="STMEO"/>
    <m/>
    <x v="0"/>
    <s v="Subdirección técnica de métodos educativos y operativa"/>
    <s v="STMEO"/>
    <m/>
    <s v="equipos "/>
    <s v="Materiales de fabricación"/>
    <s v="Yuli Cristel Peña"/>
    <x v="0"/>
    <s v="PMAI-2019-063"/>
    <s v="No aplica"/>
    <s v="Auditoria de gestión al proceso misional vigencia 2018"/>
    <n v="2019"/>
    <s v="Se observó incumplimiento de la Resolución 2674 de 2013 en el Artículo 9 capitulo II, que refiere las condiciones específicas referentes a los menaje y equipos empleados deben estar fabricados con materiales resistentes al uso y a la corrosión esto en las unidades de la Florida, Arcadia, San Francisco, entre otros."/>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
    <s v="Zuly Marcela Rojas Tolosa"/>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_x000a_1. Florida: Formato de entrega asociacion de recicladores puerta de oro de Bogota del 02-10-2018 y formato de traslado salida y entrega de elementos de consumo y/o devolutivo del 23-05-2018, 02/27-08-2018_x000a_2.Arcadia: formato de traslado salida y entrega de elementos de consumo y/o devolutivo del 19-06-2018 y formatos de control y ejecucion de mantenimiento de bienes e infraestructura_x000a_"/>
    <d v="2022-05-31T00:00:00"/>
    <s v="Soportes de la UPI San Francisco"/>
    <n v="0.67"/>
    <s v="AVANCE SIGNIFICATIVO"/>
    <e v="#VALUE!"/>
    <e v="#VALUE!"/>
    <x v="0"/>
    <m/>
    <m/>
    <m/>
    <x v="0"/>
    <m/>
    <m/>
    <n v="79"/>
  </r>
  <r>
    <n v="80"/>
    <x v="0"/>
    <x v="0"/>
    <s v="STMEO"/>
    <m/>
    <x v="0"/>
    <s v="Subdirección técnica de métodos educativos y operativa"/>
    <s v="STMEO"/>
    <s v="Calidad alimentaria "/>
    <s v="Infraestructura"/>
    <s v="Mantenimiento de sedes y UPIS"/>
    <s v="Yuli Cristel Peña"/>
    <x v="0"/>
    <s v="PMAI-2019-066"/>
    <s v="No aplica"/>
    <s v="Auditoria de gestión al proceso misional vigencia 2018"/>
    <n v="2019"/>
    <s v="Teniendo en cuenta las condiciones de infraestructura identificadas en las Unidades de Protección Integral visitadas en desarrollo de la Auditoria, se evidencia una falta de seguimiento y gestión por parte de la Subdirección Técnica de Métodos Educativos y Operativa para su debido mantenimiento, así mismo un incumplimiento en su función de Coordinar con la Dirección General y la Subdirección Técnica Administrativa y Financiera los estudios que determinan la conveniencia o no de las inversiones en bienes inmuebles, planta física, equipos y tecnología de las Unidades Educativas, Sedes y Centros de operación de IDIPRON, al no evaluar durante la vigencia 2018 las necesidades de mejoramiento de la planta física de las mismas con el ánimo de mejorar la calidad en el servicio y de cumplir con los lineamientos exigidos"/>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portar en próximo seguimiento."/>
    <s v="Zuly Marcela Rojas Tolosa"/>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n actas de recorrido entre la STAF y la STMEO para  realizar revisión y evaluación de las necesidades y perfiles sanitarios de las UPIS arcadia, san francisco, carmen de apicala, el eden, oasis, servita, bosa, molinos, santa lucia, economato, perdonomo, la 32, rioja._x000a_Se observa cronograma programación intervenciones perfil sanitario ii semestre 2021"/>
    <d v="2022-05-31T00:00:00"/>
    <s v="No aplica"/>
    <n v="1"/>
    <s v="CUMPLIMIENTO TOTAL"/>
    <e v="#VALUE!"/>
    <e v="#VALUE!"/>
    <x v="0"/>
    <m/>
    <m/>
    <m/>
    <x v="0"/>
    <m/>
    <m/>
    <n v="80"/>
  </r>
  <r>
    <n v="81"/>
    <x v="0"/>
    <x v="0"/>
    <s v="STMEO"/>
    <m/>
    <x v="4"/>
    <s v="Subdirección técnica administrativa y financiera"/>
    <s v="STAF"/>
    <s v="Mantenimiento de bienes"/>
    <s v="Seguridad y salud en el trabajo"/>
    <s v="Señalización"/>
    <s v="Ingrid Carolina Ardila Muñoz"/>
    <x v="0"/>
    <s v="PMAI-2019-067"/>
    <s v="No aplica"/>
    <s v="Auditoria de gestión al proceso misional vigencia 2018"/>
    <n v="2019"/>
    <s v="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_x0009_"/>
    <s v="Zuly Marcela Rojas Tolosa"/>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 Informe de actividades UPI EL EDEN vigencia 2021,  Soporte entrega de botiquin de primeros auxilios UPI El Eden y  Acta instalación señalización informativa y preventiva "/>
    <d v="2022-05-31T00:00:00"/>
    <s v="Pendiente evidenciar que se subsanaron las siguientes situaciones:_x000a_1.flotadores_x000a_2.detectores de inmersión o alarmas de agua que activen inmediatamente un sistema de alarma provisto de sirena _x000a_3.protección para prevenir entrampamientos, 4.reglamento para su uso_x000a_5.personal certificado de rescate salvavidas"/>
    <n v="0.2857142857142857"/>
    <s v="AVANCE MINIMO"/>
    <e v="#VALUE!"/>
    <e v="#VALUE!"/>
    <x v="0"/>
    <m/>
    <m/>
    <m/>
    <x v="0"/>
    <m/>
    <m/>
    <n v="81"/>
  </r>
  <r>
    <n v="82"/>
    <x v="1"/>
    <x v="0"/>
    <s v="STMEO"/>
    <m/>
    <x v="5"/>
    <s v="Oficina asesora juridica"/>
    <s v="OAJ"/>
    <s v="Adquisiciones"/>
    <s v="Contratacion"/>
    <s v="Publicación SECOP"/>
    <s v="Catalina Cárdenas Martínez "/>
    <x v="0"/>
    <s v="PMAI-2019-070"/>
    <s v="No aplica"/>
    <s v="Proyecto: 1104 distrito joven: desarrollo de competencias laborales a jóvenes con derechos vulnerados, vigencia 2018"/>
    <n v="2019"/>
    <s v="Se traslada a la Oficina Asesora Jurídica: revisado el proceso contractual MC-IDIPRON-2018-0048, contrato 1439 DE 2018 LICITACIONES Y ASESORIA LICCONT SAS, no se encuentra la publicación de la invitación en el expediente físico ni en el SECOP II. Lo anterior, vulnera el principio de transparencia consagrado en la Ley 80 de 1993 y publicidad estipulado en el artículo 209 de la Constitución Política."/>
    <s v="Sin informacion"/>
    <s v="Sin informacion"/>
    <s v="No aplica"/>
    <s v="No aplica"/>
    <s v="No aplica"/>
    <s v="No aplica"/>
    <s v="No aplica"/>
    <s v="Sin informacion"/>
    <s v="Sin informacion"/>
    <m/>
    <x v="1"/>
    <s v="NO"/>
    <e v="#VALUE!"/>
    <s v="Pendiente formulacion de actividades"/>
    <d v="2021-06-17T00:00:00"/>
    <s v="SI"/>
    <s v="Formular Plan de Mejoramiento"/>
    <m/>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 Si bien el proceso expresa que no cuenta con la información del hallazgo, desde la Oficina de Planeación y la Oficina de Control Interno se les comparte los hallazgos y codigos del mismo donde se pueda consultar."/>
    <d v="2022-05-31T00:00:00"/>
    <s v="Se deberan describir los soportes en este formato y adjuntarlo en la carpeta de Sharepoint para poder cerrar el hallazgo"/>
    <n v="0"/>
    <s v="SIN AVANCE"/>
    <e v="#VALUE!"/>
    <e v="#VALUE!"/>
    <x v="0"/>
    <m/>
    <m/>
    <m/>
    <x v="0"/>
    <m/>
    <m/>
    <n v="82"/>
  </r>
  <r>
    <n v="83"/>
    <x v="1"/>
    <x v="0"/>
    <s v="STMEO"/>
    <m/>
    <x v="0"/>
    <s v="Subdirección técnica de métodos educativos y operativa"/>
    <s v="STMEO"/>
    <s v="Grupo supervisores "/>
    <s v="Contratacion"/>
    <s v="Supervisión e interventoría"/>
    <s v="Yuli Cristel Peña"/>
    <x v="0"/>
    <s v="PMAI-2019-071"/>
    <s v="No aplica"/>
    <s v="Proyecto: 1104 distrito joven: desarrollo de competencias laborales a jóvenes con derechos vulnerados, vigencia 2018"/>
    <n v="2019"/>
    <s v="Así mismo, en el contrato 1439 de 2018 - LICITACIONES Y ASESORIA LICCONT SAS no se cumple la cláusula contractual respecto a la forma de pago porque en la certificación de la supervisión e interventoría (folio 72), se realizó el primer pago del mes de diciembre por valor de $8.420.800 y el segundo pago del mes de enero por la suma de $ 276.000 (folio 81). No obstante, la cláusula contractual consagra: el IDIPRON pagará al contratista mes vencido de acuerdo a la facturación presentada por el proveedor, una vez realizada la entrega de los elementos, previa presentación de la factura, soportada con la certificación de recibo a satisfacción expedida por el supervisor del contrato y certificación de pago al sistema de seguridad social y parafiscales expedida por el representante legal o revisor fiscal. Realizará pagos parciales hasta completar el 90% del contrato y 10% restante sujeto a acta liquidación."/>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No se evidencian soportes de la accion "/>
    <d v="2022-05-31T00:00:00"/>
    <s v="Soportes de que la situacion evidenciada en su momento se encuentra subsanada"/>
    <n v="0"/>
    <s v="SIN AVANCE"/>
    <e v="#VALUE!"/>
    <e v="#VALUE!"/>
    <x v="0"/>
    <m/>
    <m/>
    <m/>
    <x v="0"/>
    <m/>
    <m/>
    <n v="83"/>
  </r>
  <r>
    <n v="84"/>
    <x v="1"/>
    <x v="0"/>
    <s v="STMEO"/>
    <m/>
    <x v="0"/>
    <s v="Subdirección técnica de métodos educativos y operativa"/>
    <s v="STMEO"/>
    <m/>
    <s v="Contratacion"/>
    <s v="Publicación SECOP"/>
    <s v="Yuli Cristel Peña"/>
    <x v="0"/>
    <s v="PMAI-2019-072"/>
    <s v="No aplica"/>
    <s v="Proyecto: 1104 distrito joven: desarrollo de competencias laborales a jóvenes con derechos vulnerados, vigencia 2018"/>
    <n v="2019"/>
    <s v="Verificado el contrato 1554 de 2018, contratista PRODUCTOS Y SUMINISTROS LTDA, la garantía se suscribió con la vigencia del 20-12-2018 hasta el 20-08-2019. No obstante, no se cumple con el término de la garantía, esto es, el plazo del contrato y 6 meses más. Además, en el SECOP II la garantía aparece rechazada, y en el acta de aprobación de garantía no se realiza la observación."/>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 acta de reunion de validacion de polizas del 14-04-2022"/>
    <d v="2022-05-31T00:00:00"/>
    <s v="Soportes de que la situacion evidenciada en su momento se encuentra subsanada"/>
    <n v="0.5"/>
    <s v="AVANCE PARCIAL"/>
    <e v="#VALUE!"/>
    <e v="#VALUE!"/>
    <x v="0"/>
    <m/>
    <m/>
    <m/>
    <x v="0"/>
    <m/>
    <m/>
    <n v="84"/>
  </r>
  <r>
    <n v="85"/>
    <x v="1"/>
    <x v="0"/>
    <s v="STMEO"/>
    <m/>
    <x v="5"/>
    <s v="Oficina asesora juridica"/>
    <s v="OAJ"/>
    <s v="Adquisiciones"/>
    <s v="Contratacion"/>
    <s v="Estudios previos, pliegos de condiciones y fichas técnicas"/>
    <s v="Catalina Cárdenas Martínez "/>
    <x v="0"/>
    <s v="PMAI-2019-073"/>
    <s v="No aplica"/>
    <s v="Proyecto: 1104 distrito joven: desarrollo de competencias laborales a jóvenes con derechos vulnerados, vigencia 2018"/>
    <n v="2019"/>
    <s v="Se traslada a la Oficina Asesora Jurídica: En el estudio previo y en los pliegos de condiciones del proceso de selección abreviada de subasta inversa electrónica No. SASI-IDIPRON-2018-002 no se encuentra justificado que la adjudicación del contrato se realizará en forma parcial, por ítems. Lo anterior, incumpliendo lo establecido en los numerales 2 y 5 del artículo 2.2.1.1.2.1.3 del Decreto 1082 de 2015, que prescriben"/>
    <s v="Sin informacion"/>
    <s v="Sin informacion"/>
    <s v="No aplica"/>
    <s v="No aplica"/>
    <s v="No aplica"/>
    <s v="No aplica"/>
    <s v="No aplica"/>
    <s v="Sin informacion"/>
    <s v="Sin informacion"/>
    <m/>
    <x v="1"/>
    <s v="NO"/>
    <e v="#VALUE!"/>
    <s v="Pendiente formulacion de actividades"/>
    <d v="2021-06-17T00:00:00"/>
    <s v="SI"/>
    <s v="Formular Plan de Mejoramiento"/>
    <m/>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 Si bien el proceso expresa que no cuenta con la información del hallazgo, desde la Oficina de Planeación y la Oficina de Control Interno se les comparte los hallazgos y codigos del mismo donde se pueda consultar."/>
    <d v="2022-05-31T00:00:00"/>
    <s v="Se deberan describir los soportes en este formato y adjuntarlo en la carpeta de Sharepoint para poder cerrar el hallazgo"/>
    <n v="0"/>
    <s v="SIN AVANCE"/>
    <e v="#VALUE!"/>
    <e v="#VALUE!"/>
    <x v="0"/>
    <m/>
    <m/>
    <m/>
    <x v="0"/>
    <m/>
    <m/>
    <n v="85"/>
  </r>
  <r>
    <n v="86"/>
    <x v="1"/>
    <x v="0"/>
    <s v="STMEO"/>
    <m/>
    <x v="0"/>
    <s v="Subdirección técnica de métodos educativos y operativa"/>
    <s v="STMEO"/>
    <m/>
    <s v="Seguridad y salud en el trabajo"/>
    <s v="Riesgos laborales "/>
    <s v="Yuli Cristel Peña"/>
    <x v="0"/>
    <s v="PMAI-2019-074"/>
    <s v="No aplica"/>
    <s v="Proyecto: 1104 distrito joven: desarrollo de competencias laborales a jóvenes con derechos vulnerados, vigencia 2018"/>
    <n v="2019"/>
    <s v="De conformidad con los artículos 5° y 6° del Decreto 723 de 2013; 2.2.4.2.2.5 y 2.2.4.2.2.6. del Decreto 1072 de 2015, se tiene que la afiliación al sistema general riesgos laborales –ARL- para contratistas de prestación de servicios profesionales, debe hacerse antes de iniciar la ejecución del contrato y el acta de inicio se debe firmar el día hábil calendario siguiente después de la afiliación al sistema (contratos de prestación de servicios 1432 de 2018; 1460 de 2018; 1443 de 2018; 1436 de 2018; 1437 de 2018; 1433 de 2018)."/>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 formato de acta de inicio en la que se incluye espacio para relacionar la Fecha de inicio ARL"/>
    <d v="2022-05-31T00:00:00"/>
    <s v="No aplica"/>
    <n v="1"/>
    <s v="CUMPLIMIENTO TOTAL"/>
    <e v="#VALUE!"/>
    <e v="#VALUE!"/>
    <x v="0"/>
    <m/>
    <m/>
    <m/>
    <x v="0"/>
    <m/>
    <m/>
    <n v="86"/>
  </r>
  <r>
    <n v="87"/>
    <x v="1"/>
    <x v="0"/>
    <s v="STMEO"/>
    <m/>
    <x v="0"/>
    <s v="Subdirección técnica de métodos educativos y operativa"/>
    <s v="STMEO"/>
    <m/>
    <s v="Contratacion"/>
    <s v="Liquidación de contratos"/>
    <s v="Yuli Cristel Peña"/>
    <x v="0"/>
    <s v="PMAI-2019-075"/>
    <s v="No aplica"/>
    <s v="Proyecto: 1104 distrito joven: desarrollo de competencias laborales a jóvenes con derechos vulnerados, vigencia 2018"/>
    <n v="2019"/>
    <s v="Se incumplen los artículos 60 de la Ley 80 de 1993 y 11 de la Ley 1150 de 2007, porque a la fecha existen (10) convenios interadministrativos sin liquidar que exceden el término establecido para la liquidación bilateral y unilateral"/>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 correo a la OAJ en la que se solicita por parte de la STMEO copia de liquidaciones convenios para cierre de acciones, tablero Brecha"/>
    <d v="2022-05-31T00:00:00"/>
    <s v="Soportes de que la situacion evidenciada en su momento se encuentra subsanada"/>
    <n v="0.1"/>
    <s v="AVANCE MINIMO"/>
    <e v="#VALUE!"/>
    <e v="#VALUE!"/>
    <x v="0"/>
    <m/>
    <m/>
    <m/>
    <x v="0"/>
    <m/>
    <m/>
    <n v="87"/>
  </r>
  <r>
    <n v="88"/>
    <x v="1"/>
    <x v="0"/>
    <s v="STMEO"/>
    <m/>
    <x v="0"/>
    <s v="Subdirección técnica de métodos educativos y operativa"/>
    <s v="STMEO"/>
    <m/>
    <s v="Contratacion"/>
    <s v="Inadecuado manejo de expedientes e inconsistencia de la información"/>
    <s v="Yuli Cristel Peña"/>
    <x v="0"/>
    <s v="PMAI-2019-076"/>
    <s v="No aplica"/>
    <s v="Proyecto: 1104 distrito joven: desarrollo de competencias laborales a jóvenes con derechos vulnerados, vigencia 2018"/>
    <n v="2019"/>
    <s v="Se transgrede el artículo 4° de la Ley 594 de 2000; el numeral 5.2.2 del modelo Integrado de Gestión; y el artículo 15 del Decreto 2609 de 2012, como quiera que no existe organización en los documentos físicos de los expedientes contractuales, pues no se encuentran completos y foliados. Se observa incumplimiento a las normas de gestión documental, en la conformación de los expedientes del convenio interadministrativo No. SDIS-IDIPRON 5088 de 2018; DADEP-IDIPRON 346 de 2018; FDLS-SDA-IDIPRON 031 de 2018. Igualmente, en el expediente contractual 0581 de 2018 (contratista DISTRIBUCIÓN Y SERVICIOS SAS), no reposan los estudios previos ni demás documentos de la etapa precontractual."/>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 acta de capacitacion Gestión Documental(Archivística y conservación documentación)a Supervisores y apoyo a la supervisión del 28-07-2021"/>
    <d v="2022-05-31T00:00:00"/>
    <s v="Soportes de que la situacion evidenciada en su momento se encuentra subsanada"/>
    <n v="0.1"/>
    <s v="AVANCE MINIMO"/>
    <e v="#VALUE!"/>
    <e v="#VALUE!"/>
    <x v="0"/>
    <m/>
    <m/>
    <m/>
    <x v="0"/>
    <m/>
    <m/>
    <n v="88"/>
  </r>
  <r>
    <n v="89"/>
    <x v="7"/>
    <x v="0"/>
    <s v="STMEO"/>
    <m/>
    <x v="0"/>
    <s v="Subdirección técnica de métodos educativos y operativa"/>
    <s v="STMEO"/>
    <s v="Contexto Pedagogico Territorio "/>
    <s v="Autorregulación"/>
    <s v="Aplicación y actualización de procedimientos y formatos"/>
    <s v="Yuli Cristel Peña"/>
    <x v="0"/>
    <s v="PMAI-2019-078"/>
    <s v="No aplica"/>
    <s v="Auditoría Regular Contexto Pedagógico Territorio - I Semestre 2018"/>
    <n v="2019"/>
    <s v="Formatos del Contexto Pedagógico Territorio no se encuentran totalmente diligenciados en relación a la falta de firmas que soporten la intervención de los profesionales o a la falta del registro de información propia de cada NNAJ."/>
    <s v="No hay revisión de los documentos por parte de los Cordinadores Zonales y auxiliares Administrativos  en el momento de la entrega de los formatos._x000a__x000a_Los facilitadores  y coordinadores zonales no interiorizan la importancia de entregar completo el diligenciamiento de los formatos. _x000a__x000a_En algunas oportunidades la población (NNAJ) en situación de vida en calle contactada se encuentra bajo los efectos del consumo de SPA, lo que dificultad la consignación de datos personales completos. "/>
    <s v="* Un seguimiento cada dos meses al diligenciamiento de los formatos por parte de la lider SIGID asignada Territorio 1 y Territorio 2_x000a__x000a_2. Dos capacitaciones (1 por semestre) dirigidas a los facilitadores, en las que se aborde como temática el adecuado diligenciamiento de los formatos_x000a_"/>
    <s v="No aplica"/>
    <s v="No aplica"/>
    <s v="No aplica"/>
    <s v="No aplica"/>
    <s v="No aplica"/>
    <d v="2019-01-01T00:00:00"/>
    <d v="2019-11-30T00:00:00"/>
    <m/>
    <x v="0"/>
    <s v="SI"/>
    <n v="-912"/>
    <s v="Se evidencias reuniones de seguimiento por parte de la lider SIGID y capacitación al personal."/>
    <d v="2021-07-07T00:00:00"/>
    <s v="SI"/>
    <s v="Capacitaciones para siguientes seguimientos"/>
    <n v="0.5"/>
    <s v="AVANCE PARCIAL"/>
    <n v="-652"/>
    <s v="VENCIDO"/>
    <d v="2021-11-18T00:00:00"/>
    <s v="Acción vencida. Pendiente continuar seguimientos con el periodo establecido y capacitación segundo semestre. "/>
    <s v="Zuly Marcela Rojas Tolosa"/>
    <n v="0"/>
    <n v="0.5"/>
    <s v="INCUMPLIDA"/>
    <s v="NO APLICA"/>
    <s v="ABIERTA"/>
    <s v="No se reporta avance"/>
    <d v="2022-02-28T00:00:00"/>
    <s v="SI"/>
    <s v="ejecucion de actividades definidas"/>
    <n v="0"/>
    <s v="SIN AVANCE"/>
    <n v="-44619.5"/>
    <s v="VENCIDO"/>
    <d v="2022-03-11T00:00:00"/>
    <s v="No reportaron evidencias para este seguimiento"/>
    <s v="Sulma Esperanza Avendaño M."/>
    <n v="0"/>
    <s v="VENCIDO"/>
    <s v="NO APLICA"/>
    <s v="ABIERTO"/>
    <s v="Prevención:_x000a_1._x0009_Capacitación: Capacitación en diligenciamiento de formato de informe de actividades el día 25-10-2021, capacitación en diligenciamiento de formatos del día 01-09-2021 _x000a_2._x0009_Seguimientos: Actas donde se reciben y revisan la documentación de los días 03/06/07/10/13/24/27-09-2021, 15/23/25/29-10-2021, 19/22/26-11-2021, 13/20/30-12-2021_x000a_Calle:_x000a_1._x0009_Capacitación: Capacitación en diligenciamiento de formatos el día 9/13-9-2021 y 5/27-11-2021, 28/07/2021_x000a_2._x0009_Retroalimentación: Actas de reunión en las que se realiza retroalimentación en el diligenciamiento de formatos de los días 06-10-2021_x000a_Caminando relajado:_x000a_1._x0009_Capacitación: Actas de capacitación en formatos e instructivos del 08-11-2021_x000a_2._x0009_Seguimiento: Actas en las que se revisa el diligenciamiento de la documentación 12/07/2021, 04/08/2021,07-09-2021, 20-12-2021"/>
    <d v="2022-05-31T00:00:00"/>
    <s v="_x000a_Pendiente evidenciar segunda capacitación del equipo caminando relajado en diligenciamiento de formatos y actas de seguimiento del equipo calle en el diligenciamiento de formatos."/>
    <n v="0.75"/>
    <s v="AVANCE SIGNIFICATIVO"/>
    <n v="-912"/>
    <s v="VENCIDO"/>
    <x v="0"/>
    <m/>
    <m/>
    <m/>
    <x v="0"/>
    <m/>
    <m/>
    <n v="89"/>
  </r>
  <r>
    <n v="90"/>
    <x v="7"/>
    <x v="0"/>
    <s v="STMEO"/>
    <m/>
    <x v="0"/>
    <s v="Subdirección técnica de métodos educativos y operativa"/>
    <s v="STMEO"/>
    <s v="Contexto Pedagogico Territorio "/>
    <s v="Modelo pedagogico"/>
    <s v="proceso de seguimiento al egreso de los NNAJ retirados del IDIPRON"/>
    <s v="Yuli Cristel Peña"/>
    <x v="0"/>
    <s v="PMAI-2019-079"/>
    <s v="No aplica"/>
    <s v="Auditoría Regular Contexto Pedagógico Territorio - I Semestre 2018"/>
    <n v="2019"/>
    <s v="Existen NNAJ activos en Territorio con más de 6 meses de inasistencia a procesos, lo que genera una inflación en las cifras de atención del contexto y además representa un uso inadecuado de la herramienta tecnológica SIMI. Lo anterior, es un incumplimiento al procedimiento &quot;Seguimiento a la inasistencia temporal y/o al egreso de AJ de las UPI´S modalidad externado M-MSL-PR-002&quot; del Área Sociolegal en el que se determina el número máximo de inasistencias para egreso y pone en evidencia las debilidades en los seguimientos del equipo psicosocial de Territorio a las inasistencias de los NNAJ.  "/>
    <s v="No hubo seguimiento por parte de  los profesionales psicosociales a las inasistencias de NNAJ en territorio. _x000a__x000a_No hubo un reporte oportuno de los egresos al Área Sociolegal"/>
    <s v="* Seguimiento a las inasistencias según documento interno Seguimiento y egerso a los NNAJ.  _x000a__x000a_* Registro de seguimientos previos a la legalizacion del egreso en ficha FOS de SIMI _x000a__x000a_*Creación del acta de egreso en SIMI y cargue de archivo (Acta 009)"/>
    <s v="No aplica"/>
    <s v="No aplica"/>
    <s v="No aplica"/>
    <s v="No aplica"/>
    <s v="No aplica"/>
    <d v="2019-01-01T00:00:00"/>
    <d v="2019-11-30T00:00:00"/>
    <m/>
    <x v="0"/>
    <s v="SI"/>
    <n v="-912"/>
    <s v="Seguimiento a las inasistencias."/>
    <d v="2021-07-07T00:00:00"/>
    <s v="SI"/>
    <s v="Seguimiento a las inasistencias."/>
    <n v="0.33"/>
    <s v="AVANCE PARCIAL"/>
    <n v="-652"/>
    <s v="VENCIDO"/>
    <d v="2021-11-18T00:00:00"/>
    <s v="Se evidencia reporte de egresos automático según instructivo, pendiente soportes de seguimientos con inasistencias inferiores a 180 días.  "/>
    <s v="Zuly Marcela Rojas Tolosa"/>
    <n v="0"/>
    <n v="0.33"/>
    <s v="INCUMPLIDA"/>
    <s v="NO APLICA"/>
    <s v="ABIERTA"/>
    <s v="No se reporta avance"/>
    <d v="2022-02-28T00:00:00"/>
    <s v="SI"/>
    <s v="ejecucion de actividades definidas"/>
    <n v="0"/>
    <s v="SIN AVANCE"/>
    <n v="-44619.67"/>
    <s v="VENCIDO"/>
    <d v="2022-03-11T00:00:00"/>
    <s v="No reportaron evidencias para este seguimiento"/>
    <s v="Sulma Esperanza Avendaño M."/>
    <n v="0"/>
    <s v="VENCIDO"/>
    <s v="NO APLICA"/>
    <s v="ABIERTO"/>
    <s v="Se evidencia instructivos egresos generados por el SIMI de forma automática M-MSL-IN-003 cuya finalidad es “Describir las actividades para  que  se  generen  egresos  automáticos  en  el  Sistema  de  Información  Misional,  a  Jóvenes  del Contexto Pedagógico Territorio y de las UPI Oasis I y Oasis II con 180 días de inasistencia, con el fin de agilizar el proceso de legalización del egreso de la población fluctuante atendida por el IDIPRON” si bien se tienen definidas actividades para el presente hallazgo, este instructivo subsana la situación evidenciada en su momento “Existen NNAJ activos en Territorio con más de 6 meses de inasistencia a procesos, lo que genera una inflación en las cifras de atención del contexto y además representa un uso inadecuado de la herramienta tecnológica SIMI. Lo anterior, es un incumplimiento al procedimiento &quot;Seguimiento a la inasistencia temporal y/o al egreso de AJ de las UPI´S modalidad externado M-MSL-PR-002&quot; del Área Sociolegal en el que se determina el número máximo de inasistencias para egreso y pone en evidencia las debilidades en los seguimientos del equipo psicosocial de Territorio a las inasistencias de los NNAJ.”. Conforme a lo anterior se da un cumplimiento del 100%."/>
    <d v="2022-05-31T00:00:00"/>
    <s v="No aplica"/>
    <n v="1"/>
    <s v="CUMPLIMIENTO TOTAL"/>
    <n v="-912"/>
    <s v="VENCIDO"/>
    <x v="0"/>
    <m/>
    <m/>
    <m/>
    <x v="0"/>
    <m/>
    <m/>
    <n v="90"/>
  </r>
  <r>
    <n v="91"/>
    <x v="7"/>
    <x v="0"/>
    <s v="STMEO"/>
    <m/>
    <x v="0"/>
    <s v="Subdirección técnica de métodos educativos y operativa"/>
    <s v="STMEO"/>
    <s v="Contexto Pedagogico Territorio "/>
    <s v="gestion documental"/>
    <s v="Prácticas inadecuadas de conservación de documentos"/>
    <s v="Yuli Cristel Peña"/>
    <x v="0"/>
    <s v="PMAI-2019-080"/>
    <s v="No aplica"/>
    <s v="Auditoría Regular Contexto Pedagógico Territorio - I Semestre 2018"/>
    <n v="2019"/>
    <s v="Se evidenciaron prácticas inadecuadas de conservación de documentos que soportan la gestión del área, faltando a las responsabilidades frente al Archivo de Gestión atribuidas mediante instructivo ORGANIZACIÓN DE ARCHIVO DE GESTIÓN A-GDO-IN--01 Numeral 3.3 en el que se asigna la custodia, clasificación, orden y descripción de toda la documentación originada por las actividades derivadas de las funciones propias del área. Por otra parte, se omiten acciones encaminadas a la Organización de documentos de Archivo de Gestión estipuladas en el Manual GESTIÓN DOCUMENTAL A-GDO-MA-001 Numeral 11 relacionado con la ordenación adecuada del acervo documental."/>
    <s v="* Se prioriza la atención al público y otras funciones del ccontexto pedagógico dejando a un lado la labor de archivo."/>
    <s v="* Consolidación del inventario documental_x000a_* Tranferencias documentales_x000a_* Determinar responsables para la depuración del archivo_x000a_* Gestión de capacitaciones frente a conservación de archivo_x000a_"/>
    <s v="No aplica"/>
    <s v="No aplica"/>
    <s v="No aplica"/>
    <s v="No aplica"/>
    <s v="No aplica"/>
    <d v="2019-01-01T00:00:00"/>
    <d v="2019-11-30T00:00:00"/>
    <m/>
    <x v="0"/>
    <s v="SI"/>
    <n v="-912"/>
    <s v="No se cuenta con seguimiento reportado por parte de Métodos."/>
    <d v="2021-07-07T00:00:00"/>
    <s v="SI"/>
    <s v="Presentar seguimiento al plan de mejoramiento"/>
    <n v="0"/>
    <s v="SIN AVANCE"/>
    <n v="-652"/>
    <s v="VENCIDO"/>
    <d v="2021-11-18T00:00:00"/>
    <s v="Acción vencida. No se presentan soportes de seguimiento. "/>
    <s v="Zuly Marcela Rojas Tolosa"/>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adjunta radicado 2022IE468, mediante el cual se in forma el estado de las transferencias primarias en el 2021, dentro de este se on¿bserva que territorio realiza transferencia documental. Se solicita el cierre del plan toda vez que se subsana la situacion evidenciada."/>
    <d v="2022-05-31T00:00:00"/>
    <s v="No aplica"/>
    <n v="1"/>
    <s v="CUMPLIMIENTO TOTAL"/>
    <n v="-912"/>
    <s v="VENCIDO"/>
    <x v="0"/>
    <m/>
    <m/>
    <m/>
    <x v="0"/>
    <m/>
    <m/>
    <n v="91"/>
  </r>
  <r>
    <n v="92"/>
    <x v="7"/>
    <x v="0"/>
    <s v="STMEO"/>
    <m/>
    <x v="0"/>
    <s v="Subdirección técnica de métodos educativos y operativa"/>
    <s v="STMEO"/>
    <s v="Contexto Pedagogico Territorio "/>
    <s v="Planeacion"/>
    <s v="Herramientas de gestión (riesgos, indicadores, balance social, planes y proyectos de inversión)"/>
    <s v="Yuli Cristel Peña"/>
    <x v="0"/>
    <s v="PMAI-2019-082"/>
    <s v="No aplica"/>
    <s v="Auditoría Regular Contexto Pedagógico Territorio - I Semestre 2018"/>
    <n v="2019"/>
    <s v="No se encontraron mecanismos de medición y seguimiento o indicadores de gestión que permitan medir la eficiencia, eficacia y efectividad del desarrollo de la gestión del Contexto Pedagógico evaluado con el propósito de implementar correctivos como resultado del seguimiento de la medición, toda vez que estos indicadores tienen como finalidad el contribuir al mejoramiento en la prestación del servicio y a la forma efectiva de las decisiones. Lo anterior, sustentado en las orientaciones del Modelo Integrado de Planeación y Gestión en el que hace implícita la necesidad de una adecuada evaluación o seguimiento a lo previsto en la planeación institucional a través de indicadores que permitan conocer el estado real de la ejecución de las actividades, el logro de metas, objetivos o resultados y sus efectos en la ciudadanía."/>
    <s v="* Se asumió la transversalidad de los indicadores de las áreas de derecho en los contextos pedagógicos como únicos indicadores de gestión del modelo pedagógico."/>
    <s v="* Construcción de indicadores de gestión propios de contexto pedagógico Territorio. _x000a__x000a_*Inclusión de los indicadores del contexto pedagógi Territorio en la caracterización del proceso misional. "/>
    <s v="No aplica"/>
    <s v="No aplica"/>
    <s v="No aplica"/>
    <s v="No aplica"/>
    <s v="No aplica"/>
    <d v="2019-01-01T00:00:00"/>
    <d v="2019-11-30T00:00:00"/>
    <m/>
    <x v="0"/>
    <s v="SI"/>
    <n v="-912"/>
    <s v="Se cuenta con la formulación y aplicación de indicadores, queda faltanto la inclusión de estos a la caracterización."/>
    <d v="2021-07-07T00:00:00"/>
    <s v="SI"/>
    <s v="Inclusión de indicadores a la caracterización"/>
    <n v="0.5"/>
    <s v="AVANCE PARCIAL"/>
    <n v="-652"/>
    <s v="VENCIDO"/>
    <d v="2021-11-18T00:00:00"/>
    <s v="Acción vencida. Se evidencia formulación y medición de indicadores, pendiente su incorporación en la caracterización del proceso Misional."/>
    <s v="Zuly Marcela Rojas Tolosa"/>
    <n v="0"/>
    <n v="0.5"/>
    <s v="INCUMPLIDA"/>
    <s v="NO APLICA"/>
    <s v="ABIERTA"/>
    <s v="No se reporta avance"/>
    <d v="2022-02-28T00:00:00"/>
    <s v="SI"/>
    <s v="ejecucion de actividades definidas"/>
    <n v="0"/>
    <s v="SIN AVANCE"/>
    <n v="-44619.5"/>
    <s v="VENCIDO"/>
    <d v="2022-03-11T00:00:00"/>
    <s v="No reportaron evidencias para este seguimiento"/>
    <s v="Sulma Esperanza Avendaño M."/>
    <n v="0"/>
    <s v="VENCIDO"/>
    <s v="NO APLICA"/>
    <s v="ABIERTO"/>
    <s v="Se evidencia documento HOJA DE VIDA  INDICADORES TERRITORIO y la caracterizacion en esta ultima se incluyen indicadores como mecanismos de medición y seguimiento al modelo pedagogico."/>
    <d v="2022-05-31T00:00:00"/>
    <s v="No aplica"/>
    <n v="1"/>
    <s v="CUMPLIMIENTO TOTAL"/>
    <n v="-912"/>
    <s v="VENCIDO"/>
    <x v="0"/>
    <m/>
    <m/>
    <m/>
    <x v="0"/>
    <m/>
    <m/>
    <n v="92"/>
  </r>
  <r>
    <n v="93"/>
    <x v="8"/>
    <x v="2"/>
    <s v="STAF"/>
    <m/>
    <x v="9"/>
    <s v="Subdirección técnica administrativa y financiera"/>
    <s v="STAF"/>
    <s v="Contabilidad"/>
    <s v="Gestion financiera"/>
    <s v="Reconocimiento de activos"/>
    <s v="Catalina Cárdenas Martínez "/>
    <x v="0"/>
    <s v="PMAI-2019-083-3"/>
    <s v="No aplica"/>
    <s v="Gestión Financiera - 2019"/>
    <n v="2019"/>
    <s v="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No se cuenta con Política_x000a_contable de errores y_x000a_desconocimiento de las áreas_x000a_sobre el reporte de información_x000a_contable"/>
    <s v="Establecer en las Políticas de_x000a_Operación, la forma en que debe_x000a_reportar la información el área de_x000a_Mantenimiento de Bienes e_x000a_Infraestructura, respecto a los valores_x000a_de los bienes inmuebles de la entidad_x000a_y sus modificaciones "/>
    <s v="No aplica"/>
    <s v="No aplica"/>
    <s v="No aplica"/>
    <s v="No aplica"/>
    <s v="No aplica"/>
    <d v="2021-09-01T00:00:00"/>
    <d v="2022-01-31T00:00:00"/>
    <m/>
    <x v="0"/>
    <s v="SI"/>
    <n v="-119"/>
    <s v="24-12-2021:se incluye accion al tablero de control"/>
    <m/>
    <m/>
    <m/>
    <n v="0"/>
    <s v="SIN AVANCE"/>
    <n v="141"/>
    <s v="CON TIEMPO"/>
    <s v="SIN DILIGENCIAR"/>
    <s v="24-12-2021:se incluye accion al tablero de control"/>
    <s v="SIN DILIGENCIAR"/>
    <n v="0"/>
    <n v="0"/>
    <s v="EN EJECUCION"/>
    <s v="NO APLICA"/>
    <s v="ABIERTA"/>
    <s v="Actividad 3: Se observan 4 documentos word sobre Polticas de Operación cuentas por cobrar, politicas de deterioro de activos y politicas operativas relacionadas con el deterioro. Se considera que cuenta con un avance, pero debe ser preciso en los oducemntos lo relacionado a  la forma en que debe reportar la información el área de Mantenimiento de Bienes e Infraestructura, respecto a los valores de los bienes inmuebles de la entidad y sus modificaciones  "/>
    <d v="2022-02-28T00:00:00"/>
    <s v="No"/>
    <s v="Actividad 3: los documentos deben ser formalizados y garantizar que aborden la propuesta central de la acción que se refiere a establecer en las Politicas de Operación la forma en que debe reportar la información el área de Mantenimiento de Bienes e Infraestructura, respecto a los valores de los bienes inmuebles de la entidad y sus modificaciones  "/>
    <n v="0.3"/>
    <s v="AVANCE MINIMO"/>
    <n v="-44620"/>
    <s v="VENCIDO"/>
    <d v="2022-03-18T00:00:00"/>
    <s v="En la evidencia aportada no es clara la informacion que se reporta del área de Mantenimiento de Bienes e Infraestructura, respecto a los valores de los bienes inmuebles de la entidad y sus modificaciones  "/>
    <s v="Carlos Andrés Guerra"/>
    <n v="0.75"/>
    <s v="ABIERTO"/>
    <s v="NO APLICA"/>
    <s v="ABIERTO"/>
    <s v="De acuerdo a los soportes que adjunta el proceso, se tiene las siguientes observaciones:_x000a__x000a_* si bien dentro del avance se dice que para el comité realizado el 13 de mayo del 2022 se aprobo el Manual operativo de Políticas Contables, se solicita que se adjunte el acta de reunión de dicho comité en donde conste que el Manual fue aprobado._x000a_* Se adjuntan otras políticas como de estimación del deterioror activos no generadores de efecetivo, Políticas operativas cuenta por cobrar y políticas operativas relacionadas con el efectivo y equivalentes de efectivo, que no se relacionan dentro de los soportes y avances."/>
    <d v="2022-05-31T00:00:00"/>
    <s v="* Adjuntar el acta de comité realizado el 13 de mayo del 2022 donde conste que se aprueba el manual operativo de Políticas Contabes._x000a_* Ajustar la versión final del Manual a la plantilla de Manual que se encuentra en el Manual de procesos y procedimientos/Procesos estratégicos/ Gestión de mejoramiento/ Formatos_x000a_* Aprobación y oficialización del manual."/>
    <n v="0.5"/>
    <s v="AVANCE PARCIAL"/>
    <n v="-119"/>
    <s v="VENCIDO"/>
    <x v="2"/>
    <m/>
    <m/>
    <m/>
    <x v="0"/>
    <m/>
    <m/>
    <n v="93"/>
  </r>
  <r>
    <n v="94"/>
    <x v="8"/>
    <x v="2"/>
    <s v="STAF"/>
    <m/>
    <x v="9"/>
    <s v="Subdirección técnica administrativa y financiera"/>
    <s v="STAF"/>
    <s v="Contabilidad"/>
    <s v="Autorregulación"/>
    <s v="Aplicación y actualización de procedimientos y formatos"/>
    <s v="Catalina Cárdenas Martínez "/>
    <x v="0"/>
    <s v="PMAI-2019-087-2"/>
    <s v="No aplica"/>
    <s v="Gestión Financiera - 2019"/>
    <n v="2019"/>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Formular el manual de Operación Contable "/>
    <s v="No aplica"/>
    <s v="No aplica"/>
    <s v="No aplica"/>
    <s v="No aplica"/>
    <s v="No aplica"/>
    <d v="2021-09-01T00:00:00"/>
    <d v="2022-01-31T00:00:00"/>
    <m/>
    <x v="0"/>
    <s v="SI"/>
    <n v="-119"/>
    <m/>
    <m/>
    <m/>
    <m/>
    <m/>
    <s v="SIN AVANCE"/>
    <n v="141"/>
    <s v="CON TIEMPO"/>
    <s v="SIN DILIGENCIAR"/>
    <s v="SIN DILIGENCIAR"/>
    <s v="SIN DILIGENCIAR"/>
    <n v="0"/>
    <n v="0"/>
    <s v="EN EJECUCION"/>
    <s v="NO APLICA"/>
    <s v="ABIERTA"/>
    <s v="Se evidencia check list  y manual de politicas contables"/>
    <d v="2022-02-28T00:00:00"/>
    <s v="No"/>
    <s v="manual de Operación Contable"/>
    <n v="0.4"/>
    <s v="AVANCE PARCIAL"/>
    <n v="-44620"/>
    <s v="VENCIDO"/>
    <d v="2022-03-18T00:00:00"/>
    <s v="No se evidencia la formulacio del manual de opracion contable."/>
    <s v="Carlos Andrés Guerra"/>
    <n v="0"/>
    <s v="ABIERTO"/>
    <s v="NO APLICA"/>
    <s v="ABIERTO"/>
    <s v="De acuerdo a los soportes que adjunta el proceso, se tiene las siguientes observaciones:_x000a__x000a_* si bien dentro del avance se dice que para el comité realizado el 13 de mayo del 2022 se aprobo el Manual operativo de Políticas Contables, se solicita que se adjunte el acta de reunión de dicho comité en donde conste que el Manual fue aprobado._x000a_* Se adjuntan otras políticas como de estimación del deterioror activos no generadores de efecetivo, Políticas operativas cuenta por cobrar y políticas operativas relacionadas con el efectivo y equivalentes de efectivo, que no se relacionan dentro de los soportes y avances."/>
    <d v="2022-05-31T00:00:00"/>
    <s v="* Adjuntar el acta de comité realizado el 13 de mayo del 2022 donde conste que se aprueba el manual operativo de Políticas Contabes._x000a_* Ajustar la versión final del Manual a la plantilla de Manual que se encuentra en el Manual de procesos y procedimientos/Procesos estratégicos/ Gestión de mejoramiento/ Formatos_x000a_* Aprobación y oficialización del manual."/>
    <n v="0.5"/>
    <s v="AVANCE PARCIAL"/>
    <n v="-119"/>
    <s v="VENCIDO"/>
    <x v="0"/>
    <m/>
    <m/>
    <m/>
    <x v="0"/>
    <m/>
    <m/>
    <n v="94"/>
  </r>
  <r>
    <n v="95"/>
    <x v="8"/>
    <x v="2"/>
    <s v="STAF"/>
    <m/>
    <x v="9"/>
    <s v="Subdirección técnica administrativa y financiera"/>
    <s v="STAF"/>
    <s v="Contabilidad"/>
    <s v="Autorregulación"/>
    <s v="Aplicación y actualización de procedimientos y formatos"/>
    <s v="Catalina Cárdenas Martínez "/>
    <x v="0"/>
    <s v="PMAI-2019-087-3"/>
    <s v="No aplica"/>
    <s v="Gestión Financiera - 2019"/>
    <n v="2019"/>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Actualizar documentos del proceso de Gestion Financiera, de acuerdo a la Actualización del Manual de Politicas Contables y a la Formulación del manual de Operación Contable"/>
    <s v="No aplica"/>
    <s v="No aplica"/>
    <s v="No aplica"/>
    <s v="No aplica"/>
    <s v="No aplica"/>
    <d v="2021-09-01T00:00:00"/>
    <d v="2022-01-31T00:00:00"/>
    <m/>
    <x v="0"/>
    <s v="SI"/>
    <n v="-119"/>
    <m/>
    <m/>
    <m/>
    <m/>
    <m/>
    <s v="SIN AVANCE"/>
    <n v="141"/>
    <s v="CON TIEMPO"/>
    <s v="SIN DILIGENCIAR"/>
    <s v="SIN DILIGENCIAR"/>
    <s v="SIN DILIGENCIAR"/>
    <n v="0"/>
    <n v="0"/>
    <s v="EN EJECUCION"/>
    <s v="NO APLICA"/>
    <s v="ABIERTA"/>
    <s v="Se evidencia check list  y manual de politicas contables"/>
    <d v="2022-02-28T00:00:00"/>
    <s v="No"/>
    <s v="Actualizacion de documentos del proceso de Gestión Financiera, de acuerdo a la Actualización del Manual de Políticas Contables y a la Formulación del manual de Operación Contable"/>
    <n v="0.2"/>
    <s v="AVANCE MINIMO"/>
    <n v="-44620"/>
    <s v="VENCIDO"/>
    <d v="2022-03-18T00:00:00"/>
    <s v="_x000a_En las evidencias aportadas, no se observa avance en los documentos actualizados de conformidad con la acción propuesta_x000a_"/>
    <s v="Carlos Andrés Guerra"/>
    <n v="0"/>
    <s v="ABIERTO"/>
    <s v="NO APLICA"/>
    <s v="ABIERTO"/>
    <s v="De acuerdo a los soportes que adjunta el proceso, se tiene las siguientes observaciones:_x000a__x000a_* si bien dentro del avance se dice que para el comité realizado el 13 de mayo del 2022 se aprobo el Manual operativo de Políticas Contables, se solicita que se adjunte el acta de reunión de dicho comité en donde conste que el Manual fue aprobado._x000a_* Se adjuntan otras políticas como de estimación del deterioror activos no generadores de efecetivo, Políticas operativas cuenta por cobrar y políticas operativas relacionadas con el efectivo y equivalentes de efectivo, que no se relacionan dentro de los soportes y avances."/>
    <d v="2022-05-31T00:00:00"/>
    <s v="* Adjuntar el acta de comité realizado el 13 de mayo del 2022 donde conste que se aprueba el manual operativo de Políticas Contabes._x000a_* Ajustar la versión final del Manual a la plantilla de Manual que se encuentra en el Manual de procesos y procedimientos/Procesos estratégicos/ Gestión de mejoramiento/ Formatos_x000a_* Aprobación y oficialización del manual."/>
    <n v="0.5"/>
    <s v="AVANCE PARCIAL"/>
    <n v="-119"/>
    <s v="VENCIDO"/>
    <x v="0"/>
    <m/>
    <m/>
    <m/>
    <x v="0"/>
    <m/>
    <m/>
    <n v="95"/>
  </r>
  <r>
    <n v="96"/>
    <x v="8"/>
    <x v="2"/>
    <s v="STAF"/>
    <m/>
    <x v="9"/>
    <s v="Subdirección técnica administrativa y financiera"/>
    <s v="STAF"/>
    <s v="Tesoreria"/>
    <s v="Autorregulación"/>
    <s v="Aplicación y actualización de procedimientos y formatos"/>
    <s v="Catalina Cárdenas Martínez "/>
    <x v="0"/>
    <s v="PMAI-2019-090-1"/>
    <s v="No aplica"/>
    <s v="Gestión Financiera - 2019"/>
    <n v="2019"/>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No se realizo oportunamente_x000a_mediante acta, la anulacion de_x000a_los saltos en la numeracion de_x000a_las cuentas por pagar"/>
    <s v="1. Realizar seguimiento a la solicitud_x000a_de modificacion del_x000a_formato&quot;Comprobante de egreso&quot;_x000a_"/>
    <s v="No aplica"/>
    <s v="No aplica"/>
    <s v="No aplica"/>
    <s v="No aplica"/>
    <s v="No aplica"/>
    <d v="2021-09-01T00:00:00"/>
    <d v="2021-12-15T00:00:00"/>
    <m/>
    <x v="0"/>
    <s v="SI"/>
    <n v="-166"/>
    <s v="Pendiente formulacion de actividades"/>
    <d v="2021-07-09T00:00:00"/>
    <s v="SI"/>
    <s v="Formular Plan de Mejoramiento"/>
    <n v="0"/>
    <s v="SIN AVANCE"/>
    <n v="94"/>
    <s v="CON TIEMPO"/>
    <d v="2021-11-02T00:00:00"/>
    <s v="El plan de mejoramiento fue aprobado con Radicado 2021IE5622 del 22/10/2021."/>
    <s v="Carlos Andrés Guerra Jiménez"/>
    <n v="0"/>
    <n v="0"/>
    <s v="EN EJECUCION"/>
    <s v="NO APLICA"/>
    <s v="ABIERTA"/>
    <s v="Se evidencia nuevo formato de egreso"/>
    <d v="2022-02-28T00:00:00"/>
    <s v="No"/>
    <s v="No aplica"/>
    <n v="1"/>
    <s v="CUMPLIMIENTO TOTAL"/>
    <n v="-44620"/>
    <s v="VENCIDO"/>
    <d v="2022-03-18T00:00:00"/>
    <s v="En la evidencia aportada solo se observa un comprobante de egreso, no se evidencia el seguimiento realizado al requerimiento."/>
    <s v="Carlos Andrés Guerra"/>
    <n v="0.5"/>
    <s v="ABIERTO"/>
    <m/>
    <s v="ABIERTO"/>
    <s v="* Se adjunta el estado del caso en aranda - Mesa de ayuda Sistemas (Caso 4610) en donde se solicita la modificación en el formato de Egresos, el cual ya se encuentra cerrado._x000a_* se adjunta el comprobante de egresos en la plataforma Sysman Web en donde se valida que el caso fue resuelto"/>
    <d v="2022-05-31T00:00:00"/>
    <s v="N/A"/>
    <n v="1"/>
    <s v="CUMPLIMIENTO TOTAL"/>
    <n v="-166"/>
    <s v="VENCIDO"/>
    <x v="0"/>
    <m/>
    <m/>
    <m/>
    <x v="0"/>
    <m/>
    <m/>
    <n v="96"/>
  </r>
  <r>
    <n v="97"/>
    <x v="8"/>
    <x v="2"/>
    <s v="STAF"/>
    <m/>
    <x v="9"/>
    <s v="Subdirección técnica administrativa y financiera"/>
    <s v="STAF"/>
    <s v="Contabilidad"/>
    <s v="Autorregulación"/>
    <s v="Aplicación y actualización de procedimientos y formatos"/>
    <s v="Catalina Cárdenas Martínez "/>
    <x v="0"/>
    <s v="PMAI-2019-090-2"/>
    <s v="No aplica"/>
    <s v="Gestión Financiera - 2019"/>
    <n v="2019"/>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No se realizo oportunamente_x000a_mediante acta, la anulacion de_x000a_los saltos en la numeracion de_x000a_las cuentas por pagar"/>
    <s v="2. Realizar de forma inmediata el acta_x000a_en los casos en que se presente saltos_x000a_en la numeracion"/>
    <s v="No aplica"/>
    <s v="No aplica"/>
    <s v="No aplica"/>
    <s v="No aplica"/>
    <s v="No aplica"/>
    <d v="2021-09-01T00:00:00"/>
    <d v="2021-12-15T00:00:00"/>
    <m/>
    <x v="0"/>
    <s v="SI"/>
    <n v="-166"/>
    <m/>
    <m/>
    <m/>
    <m/>
    <m/>
    <s v="SIN AVANCE"/>
    <n v="94"/>
    <s v="CON TIEMPO"/>
    <s v="SIN DILIGENCIAR"/>
    <s v="SIN DILIGENCIAR"/>
    <s v="SIN DILIGENCIAR"/>
    <n v="0"/>
    <n v="0"/>
    <s v="EN EJECUCION"/>
    <s v="NO APLICA"/>
    <s v="ABIERTA"/>
    <s v="No se adjuntan soportes"/>
    <d v="2022-02-28T00:00:00"/>
    <s v="No"/>
    <s v="acta  en los casos en que se presente saltos en la numeración o soporte de que no se presentaron saltos de numeracion"/>
    <n v="0"/>
    <s v="SIN AVANCE"/>
    <n v="-44620"/>
    <s v="VENCIDO"/>
    <d v="2022-03-18T00:00:00"/>
    <s v="No se aportaron evidencias."/>
    <s v="Carlos Andrés Guerra"/>
    <n v="0"/>
    <s v="ABIERTO"/>
    <m/>
    <s v="ABIERTO"/>
    <s v="* No se adjuntas soportes a esta actividad ya que no se presentaron saltos en la numeración para el ultimo trimestre del 2021 y el primer cuatrimestre del 2022 por lo cual no fue necesario realizar ningun acta"/>
    <d v="2022-05-31T00:00:00"/>
    <s v="2. Realizar de forma inmediata el acta_x000a_en los casos en que se presente saltos_x000a_en la numeracion"/>
    <n v="0"/>
    <s v="SIN AVANCE"/>
    <n v="-166"/>
    <s v="VENCIDO"/>
    <x v="0"/>
    <m/>
    <m/>
    <m/>
    <x v="0"/>
    <m/>
    <m/>
    <n v="97"/>
  </r>
  <r>
    <n v="98"/>
    <x v="9"/>
    <x v="2"/>
    <s v="STAF"/>
    <m/>
    <x v="10"/>
    <s v="Subdirección técnica administrativa y financiera"/>
    <s v="STAF"/>
    <s v="almacén e inventarios"/>
    <s v="Inventarios"/>
    <s v="Bienes sin legalizar"/>
    <s v="Ingrid Carolina Ardila Muñoz"/>
    <x v="0"/>
    <s v="PMAI-2019-092"/>
    <s v="No aplica"/>
    <s v="Gestión Logística - 2019"/>
    <n v="2019"/>
    <s v="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
    <s v="1- Teniendo en cuenta que existe un proceso judicial, la Oficina Asesora Jurídica no ha comunicado de manera oficial el fallo definitivo en el Marco del Convenio 022 entre el IDU - IDIPRON definitivo._x000a_Se desconoce los términos de conciliación._x000a__x000a_2-   Los  vehículos  tipo ambulancia no pertenecen al inventario del IDIPRON ni en condición de comodato ni otro tipo de vinculación con la entidad. No se poseen documentos que legalicen la titularidad de estos. "/>
    <s v="Remitir memorando a la Oficina Asesora Jurídica para que informe si se puede llegar o no a la legalización de los bienes que reposan en custodia en la sub _bodega La Favorita dentro del marco del proceso judicial Convenio 022 IDU - IDIPRON _x000a__x000a_Mediante memorando de la STAF,  solicitar concepto para la legalización o devolución de los bienes que se encuentran en custodia dentro del marco del convenio 022 de 2009._x000a__x000a_El Área de Transportes realizará los trámites necesario ante las entidades correspondientes para el retiro de vehículos que se encuentran en las instalaciones de la UPI La Florida."/>
    <s v="No aplica"/>
    <s v="No aplica"/>
    <s v="No aplica"/>
    <s v="No aplica"/>
    <s v="No aplica"/>
    <d v="2020-05-01T00:00:00"/>
    <d v="2020-12-31T00:00:00"/>
    <m/>
    <x v="0"/>
    <s v="SI"/>
    <n v="-515"/>
    <s v="Se Evidencia que la actividad se encuentra vencida._x000a__x000a_Al revisar los soportes de la actividad se evidencia lo siguiente:_x000a__x000a_Memorando  del 5 de Junio del 2020, solicitud de concepto de a la Oficina Asesora Juridica por elementos que reposan en el almacen segun convenio 022 IDU-IDIPRON_x000a_Memorando Respuesta por parte de la Oficina Asesora Juridica el 19 de Agosto de 2020, evidenciando repuesta oficial por parte del IDU en donde manifiesta que es responsabilidad del IDIPRON el tratmiento de los equipos ._x000a__x000a_Comprobante de ingreso de elementos al inventario del IDIPRON_x000a__x000a_Se evidencia Memorando del 21 de febrero de 2021 dirigido al area de Transportes - Mantenimiento de Bienes y servicios - solicitud de esclarecimiento de titularidad de ambulancias, asi mismo se adjunta derechos de petición diriguidos a las entidades responsables de los vehiculos por parte del area de tranporte el 01 de octubre de 2020._x000a__x000a_No se evidencia soporte de retiro de las ambulancias del almacen o legalización de las misma."/>
    <d v="2021-08-10T00:00:00"/>
    <s v="SI"/>
    <s v="Evidencia de Retiro de ambulancia de las instalaciónes del IDIPRON"/>
    <n v="0.9"/>
    <s v="AVANCE SIGNIFICATIVO"/>
    <n v="-255"/>
    <s v="VENCIDO"/>
    <d v="2021-11-02T00:00:00"/>
    <s v="Se da por completada la acción de los elementos del convenio - IDU, se recomienda con urgencia trámite para identificar solución a las ambulancias"/>
    <s v="Carlos Andrés Guerra Jiménez"/>
    <n v="0.9"/>
    <n v="0.9"/>
    <s v="EN EJECUCION"/>
    <s v="NO APLICA"/>
    <s v="ABIERTA"/>
    <s v="&quot;Se Evidencia que la actividad se encuentra vencida._x000a__x000a_Se verifica novedad adjunto, lo cual informa la novedad presentada, si embargo aun se encuentra ambulancia en el Instituto por lo cua se mantiene el 90 % de avanza hasta una ves no sean retiradas o legalizadas. ambulacias del almacen  &quot;"/>
    <d v="2022-02-28T00:00:00"/>
    <s v="No"/>
    <s v="No aplica"/>
    <n v="1"/>
    <s v="CUMPLIMIENTO TOTAL"/>
    <n v="-44619.1"/>
    <s v="VENCIDO"/>
    <d v="2022-03-14T00:00:00"/>
    <s v="Aunque se cumplieron con las actividades de remision de  memorandos a la Oficina Asesora Jurídica para emitir conceptos sobre la legalización de los bienes que reposan en custodia en la sub _bodega La Favorita dentro del marco del proceso judicial Convenio 022 IDU - IDIPRON, asi mismo, los memorandos al El Área de Transportes a diferentes entidades. Se observa que  aun se tienen los vehiculos &quot;AMBULANCIAS&quot; en el almacen. por tanto continua abierta."/>
    <s v="Ingrid Acosta"/>
    <n v="0.9"/>
    <s v="VENCIDO"/>
    <s v="NO APLICA"/>
    <s v="ABIERTO"/>
    <s v="Revisar los soportes de la actividad se evidencia lo siguiente:_x000a__x000a_Memorando  del 5 de Junio del 2Al 020, solicitud de concepto de a la Oficina Asesora Juridica por elementos que reposan en el almacen segun convenio 022 IDU-IDIPRON_x000a_Memorando Respuesta por parte de la Oficina Asesora Juridica el 19 de Agosto de 2020, evidenciando repuesta oficial por parte del IDU en donde manifiesta que es responsabilidad del IDIPRON el tratmiento de los equipos ._x000a__x000a_Comprobante de ingreso de elementos al inventario del IDIPRON_x000a__x000a_Se evidencia Memorando del 21 de febrero de 2021 dirigido al area de Transportes - Mantenimiento de Bienes y servicios - solicitud de esclarecimiento de titularidad de ambulancias, asi mismo se adjunta derechos de petición diriguidos a las entidades responsables de los vehiculos por parte del area de tranporte el 01 de octubre de 2020._x000a__x000a_Se verifica novedad adjunto, lo cual informa la novedad presentada, si embargo aun se encuentra ambulancia en el Instituto y no han sido retiradas o legalizadas las ambulacias ."/>
    <d v="2022-05-31T00:00:00"/>
    <s v="Evidencia de Retiro o legalización de ambulancia de las instalaciónes del IDIPRON"/>
    <n v="0.9"/>
    <s v="AVANCE SIGNIFICATIVO"/>
    <n v="-515"/>
    <s v="VENCIDO"/>
    <x v="0"/>
    <m/>
    <m/>
    <m/>
    <x v="0"/>
    <m/>
    <m/>
    <n v="98"/>
  </r>
  <r>
    <n v="99"/>
    <x v="9"/>
    <x v="2"/>
    <s v="STAF"/>
    <m/>
    <x v="10"/>
    <s v="Subdirección técnica administrativa y financiera"/>
    <s v="STAF"/>
    <s v="almacén e inventarios"/>
    <s v="Infraestructura"/>
    <s v="Mantenimiento de sedes y UPIS"/>
    <s v="Ingrid Carolina Ardila Muñoz"/>
    <x v="0"/>
    <s v="PMAI-2019-093"/>
    <s v="No aplica"/>
    <s v="Gestión Logística - 2019"/>
    <n v="2019"/>
    <s v="11.3 Condiciones de Bodegas: Las condiciones físicas y de seguridad de la Sub-bodega de la Avenida 68 con Calle 13, donde se depositan los bienes Inservibles, desacatan lo indicado en el Instructivo de “ALMACENAMIENTO Y DISPOSICIÓN DE BIENES EN BODEGA” – código: A-GLO-IN-003.Los bienes lmacenados en esta sub-bodega están en riesgo de un mayor y progresivo deterioro Las condiciones de esta sub-bodega no garantiza, ni propende por la preservación de los bienes, mientras se encuentran bajo el dominio y custodia del Instituto como recurso público, quedando expuestos a sanciones por detrimento en los mismos.. De igual manera, en menor grado, se encontraron falencias en cuanto a humedad, techos con láminas rotas, daño de luminarias entre otros, en un espacio de almacenamiento de la Bodega Carrera 32.  "/>
    <s v="Para la sub-bodega cra. 32, se presentó falta de diligencia por parte dela Área de infraestructura, ya que se enviarion los correspondientes correos con las solicitudes de mantenimiento, lo cual fue evidenciado por la oficina de Control Interno._x000a__x000a_Por otra parte, debido a que el depósito de inservibles no es un predio de propiedad del IDIPRON no se pueden realizar acondicionamientos estructurales._x000a__x000a__x000a_ "/>
    <s v="Se realizarán los correspondientes requerimientos y el seguimiento para las acciones de mejoramiento en infraestructura, vigilancia y de Salud y Seguridad en el Trabajo, a las siguientes sub_bodegas:_x000a__x000a_Espacio de almacenamiento de inservibles Av. Cra. 68 con Cll. 13 Costado oriental._x000a_Sub_bodega Cra. 32 _x000a_Sub_bodega La Favorita_x000a_Sub_bodega San Blas_x000a_Sub_bodega La Florida_x000a__x000a_Ver anexo No. 1"/>
    <s v="No aplica"/>
    <s v="No aplica"/>
    <s v="No aplica"/>
    <s v="No aplica"/>
    <s v="No aplica"/>
    <d v="2020-03-01T00:00:00"/>
    <d v="2021-01-31T00:00:00"/>
    <m/>
    <x v="0"/>
    <s v="SI"/>
    <n v="-484"/>
    <s v="Se verifican los soportes, se evidencia memorando No. 2021lE2713, del 20 de mayo de 2021 solicitando traslado de responsabilidad del hallazgo al area de Mantenimiento de Bienes, la cual fue dirigido a la oficina de Control Interno._x000a__x000a_Se evidencia por parte de la OAP que la actividad se encuentra vencida , es urgente realizar las actividades que aseguren su cierre "/>
    <d v="2021-08-10T00:00:00"/>
    <s v="SI"/>
    <s v="Pendiente aprobación por parte de la OCI del traslado del Hallazgo al area de Mantenimientos de Bienes."/>
    <n v="0"/>
    <s v="SIN AVANCE"/>
    <n v="-224"/>
    <s v="VENCIDO"/>
    <d v="2021-11-02T00:00:00"/>
    <s v="Es de recordar que el Area de Gestion Logistica fue la responsable de realizar la formulacion del plan de mejoramiento y los responsables de las mismas para los hallazgos indicados. no es responsabilidad de control interno realizar traslados de acciones. no se evidencia avance en el desarrollo de las acciones tanto por gestion logistica como por matenimiento de bienes"/>
    <s v="Carlos Andrés Guerra Jiménez"/>
    <n v="0"/>
    <n v="0"/>
    <s v="INCUMPLIDA"/>
    <s v="NO APLICA"/>
    <s v="ABIERTA"/>
    <s v="&quot;Se Evidencia que la actividad se encuentra vencida._x000a__x000a_Se verifica soportes adjuntos, lo cual se evidencia informe en donde contiene el mantenimiento correctivo en la bodega la favorita y san blass en los espacios de almacenamiento de inservibles&quot;"/>
    <d v="2022-02-28T00:00:00"/>
    <s v="No"/>
    <s v="&quot;Pendiente Espacio de almacenamiento de inservibles:_x000a_Av. Cra. 68 con Cll. 13 Costado oriental._x000a_Sub_bodega Cra. 32 _x000a_Sub_bodega La Florida&quot;"/>
    <n v="0.4"/>
    <s v="AVANCE PARCIAL"/>
    <n v="-44620"/>
    <s v="VENCIDO"/>
    <d v="2022-03-14T00:00:00"/>
    <s v="Se realizaron las acciones de mejoramiento en infraestructura, vigilancia y de Salud y Seguridad en el Trabajo, a las siguientes sub_bodegas:_x000a_Sub_bodega La Favorita_x000a_Sub_bodega San Blas_x000a__x000a_Quedando pendiente el Espacio de almacenamiento de inservibles Av. Cra. 68 con Cll. 13 Costado oriental._x000a_Sub_bodega Cra. 32 _x000a_Sub_bodega La Florida_x000a__x000a_"/>
    <s v="Ingrid Acosta"/>
    <n v="0.4"/>
    <s v="VENCIDO"/>
    <s v="NO APLICA"/>
    <s v="ABIERTO"/>
    <s v="Se Evidencia que la actividad se encuentra vencida._x000a__x000a_Se verifica soportes adjuntos, lo cual se evidencia informe en donde contiene el mantenimiento correctivo en la Sub_bodega Cra. 32 y en la Sub_bodega La Florida y Av. Cra. 68 con Cll. 13 Costado oriental._x000a__x000a_Se evidencia que cumple con la actividad propuesta."/>
    <d v="2022-05-31T00:00:00"/>
    <s v="No aplica ya que el cumplimiento es del 100%"/>
    <n v="1"/>
    <s v="CUMPLIMIENTO TOTAL"/>
    <n v="-484"/>
    <s v="VENCIDO"/>
    <x v="0"/>
    <m/>
    <m/>
    <m/>
    <x v="0"/>
    <m/>
    <m/>
    <n v="99"/>
  </r>
  <r>
    <n v="100"/>
    <x v="9"/>
    <x v="2"/>
    <s v="STAF"/>
    <m/>
    <x v="10"/>
    <s v="Subdirección técnica administrativa y financiera"/>
    <s v="STAF"/>
    <s v="almacén e inventarios"/>
    <s v="Inventarios"/>
    <s v="Salidas de almacén"/>
    <s v="Ingrid Carolina Ardila Muñoz"/>
    <x v="0"/>
    <s v="PMAI-2019-095"/>
    <s v="No aplica"/>
    <s v="Gestión Logística - 2019"/>
    <n v="2019"/>
    <s v="11.5 Informalidad e inconsistencias en solicitudes respecto a salidas: Se observa no conformidad de las prácticas en cuanto a formalidad de las solicitudes a Almacén, debido a que en algunos casos y áreas como infraestructura no se diligencia de manera previa a la entrega el formato autorizado. La no conformidad se presenta frente al Procedimiento: “Egreso De Bienes Devolutivos, Consumo Controlado o de Consumo”, código A-GLO-PR-004, el cual cita: “Se debe diligenciar el formato Solicitud de bienes de consumo o devolutivos A-GLO-FT-004 por cada sede o dependencia que lo requiera y su autorización es exclusiva de los Subdirectores(as), los(las) Gerentes de Proyectos, los (las) Jefes de Oficina, los (las) Responsable de Área y los (las) Supervisores de contratos”."/>
    <s v="Fueron entregados unos elementos de consumo, a personal del Área de Infraestructura sin el correspondiente formato de solicitud, debido a una situación de emergencia que se presento en una las UPI de IDIPRON."/>
    <s v="Socializar, divulgar y realizar talleres al personal de las sub_bodegas con relación a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_x000a__x000a_Remitir memorandos informativos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_x000a__x000a_Se realizaran mesas de trabajo con el grupo de recursos y las dependencias que solicitan elementos y bienes para reforzar el conocimiento y cumplimiento de los procedimientos antes relacionados."/>
    <s v="No aplica"/>
    <s v="No aplica"/>
    <s v="No aplica"/>
    <s v="No aplica"/>
    <s v="No aplica"/>
    <d v="2020-05-01T00:00:00"/>
    <d v="2021-03-30T00:00:00"/>
    <m/>
    <x v="0"/>
    <s v="SI"/>
    <n v="-426"/>
    <s v="Se Evidencia que la actividad se encuentra vencida._x000a__x000a_Verificado soportes adjuntos al hallazgo se evidencia que:_x000a__x000a_Acta de socialización &quot;Egreso de bienes devolutivos o bienes de consumo controlado o de consumo&quot; A-GLO-PR-004 y los formatos correspondientes como solicitud&quot; realizada el 01 de marzo del 2021. El proceso menciona que la actividad esta vencida, sin embargo solo se evidencia la socialización a los encargados de las sub bodegas de la 32, la florida, perdomo y san blas y en la actividad propuesta se menciona &quot;Socializar, divulgar y realizar talleres al personal de las sub_bodegas&quot; quedando pendiente la socializacion a las demas subbodegas del instituto_x000a__x000a_Actualizacion del formato A-GLO-FT-005._x000a__x000a_No se evidencia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_x000a__x000a_Incluyendo las consecuencias administrativas y legales a las cuales se expone el funcionario en el desacato del procedimiento. y su aplicabilidad en donde no se aceptaran excepciones._x000a__x000a_Acta de reunión verificación de procesos de recursos realizada el 29 de Diciembre de 2020, con el proceso de Submetodos"/>
    <d v="2021-08-10T00:00:00"/>
    <s v="SI"/>
    <s v="Envio de memorando informativo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
    <n v="0.85"/>
    <s v="AVANCE SIGNIFICATIVO"/>
    <n v="-166"/>
    <s v="VENCIDO"/>
    <d v="2021-11-02T00:00:00"/>
    <s v="Se presenta un avance significativo de las acciones, no se puede cerrar por la falta de lo memos internos para funcionario y contratistas"/>
    <s v="Carlos Andrés Guerra Jiménez"/>
    <n v="0.9"/>
    <n v="0.9"/>
    <s v="EN EJECUCION"/>
    <s v="NO APLICA"/>
    <s v="ABIERTA"/>
    <s v="&quot;Se Evidencia que la actividad se encuentra vencida._x000a__x000a_Se verifica los soportes adjunto en donde se evidencia la oficialización de los procedimiento A-GLO-PR-004 el 28 de octubrede 2021, junto con el soporte de correo de oficialización masivo_x000a__x000a_Se solicia a la OCI el cierre preliminar del Hallazgo, ya que se evidencia que cumple con la actividad propuesta.&quot;"/>
    <d v="2022-02-28T00:00:00"/>
    <s v="No"/>
    <s v="Pendiente Envio de memorando informativo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
    <n v="0.9"/>
    <s v="AVANCE SIGNIFICATIVO"/>
    <n v="-44619.15"/>
    <s v="VENCIDO"/>
    <d v="2022-03-14T00:00:00"/>
    <s v="Se observa el cumplimiento de las actividades propuestas en cuanto a la oficializacion de los procedimientos y la socializacion de la Nueva Versión Procedimientos e Instructivos Proceso de Apoyo - Gestión Logística “003 RECEPCIÓN E INGRESO DEBIENES DEVOLUTIVOS, DE CONSUMO CONTROLADO O DE CONSUMO A-GLO-PR-003”, “004 EGRESO DE ELEMENTOSDE CONSUMO, CONSUMO CONTROLADO O BIENES DEVOLUTIVOMIPG IDIPRON &lt;mipg@idipron.gov.co&gt;Jue 28/10/2021 8:33Para: Todos &lt;todos@idipron.gov.co&gt;_x000a__x000a_sin embargo esta pendiente las mesas de trabajo con el grupo de recursos y las dependencias que solicitan elementos y bienes para reforzar el conocimiento y cumplimiento de los procedimientos antes relacionados."/>
    <s v="Ingrid Acosta"/>
    <n v="0.9"/>
    <s v="VENCIDO"/>
    <s v="NO APLICA"/>
    <s v="ABIERTO"/>
    <s v="Revisando los soportes de la actividad se evidencia los siguiente:_x000a__x000a_memorando informativo con radicado No. 2022IE2242 a todos los funcionarios y contratistas, en donde se explicó el procedimiento &quot;Egreso de bienes devolutivos o bienes de consumo controlado o de consumo&quot; A-GLO-PR-004 y los formatos correspondientes como solicitud, TRASLADO, SALIDA Y ENTREGA DE ELEMENTOS DE CONSUMO, CONSUMO CONTROLADO Y/O DEVOLUTIVOS A-GLO-FT-005. _x000a__x000a_Acta de mesas de trabajado con los procesos en un converatorio, proceso administrativo y operativo de Gestión Logistica _x000a__x000a_Se evidencia que cumple con la actividad propuesta."/>
    <d v="2022-05-31T00:00:00"/>
    <s v="No aplica ya que el cumplimiento es del 100%"/>
    <n v="1"/>
    <s v="CUMPLIMIENTO TOTAL"/>
    <n v="-426"/>
    <s v="VENCIDO"/>
    <x v="0"/>
    <m/>
    <m/>
    <m/>
    <x v="0"/>
    <m/>
    <m/>
    <n v="100"/>
  </r>
  <r>
    <n v="101"/>
    <x v="9"/>
    <x v="2"/>
    <s v="STAF"/>
    <m/>
    <x v="10"/>
    <s v="Subdirección técnica administrativa y financiera"/>
    <s v="STAF"/>
    <s v="almacén e inventarios"/>
    <s v="Inventarios"/>
    <s v="Baja rotación de elementos"/>
    <s v="Ingrid Carolina Ardila Muñoz"/>
    <x v="0"/>
    <s v="PMAI-2019-101"/>
    <s v="No aplica"/>
    <s v="Gestión Logística - 2019"/>
    <n v="2019"/>
    <s v="Elementos con baja rotación: Pese a que se muestra un avance significativo en cuanto a la reducción de saldos de la retoma, realizada en el año 2016, no se evidencia toma de decisión respecto a elementos con baja rotación, almacenados en la Bodega La Favorita, correspondientes a elementos de tubería galvanizada, de PVC, entre otros; en la Bodega Carrera 32: anillos de plástico (para anillar papelería). La no identificación y/o gestión respecto a la baja rotación de algunos elementos, conducen a espacios de almacenamiento desaprovechados y, en los casos en que resulten ser bienes no útiles para la entidad, su reconocimiento y almacenamiento por varias vigencias, puede constituirse en sobreestimación de los activos de la Entidad."/>
    <s v="La falta de gestión de gerentes y administradores de proyectos / funcionamiento así como los supervisores de los contratos sobre la distribución de dichos elementos."/>
    <s v="Remitir periódicamente desde el correo institucional del Área de Almacén e Inventarios los saldos en bodega de naturaleza devolutivos, consumo por proyecto y cantidades a los gerentes y administradores de proyectos así como los supervisores de contratos._x000a__x000a_Realizar reuniones por medio de herramientas virtuales y/o mesas de trabajo para socializar a las diferentes áreas y administradores de proyectos los saldos de bienes y/o elementos que se encuentran en stock en las diferentes sub_bodegas del Instituto._x000a__x000a_Solicitar a las Áreas de Infraestructura y Sistemas la revisión de cada uno de los elementos  que no han tenido rotación y que de acuerdo a la normatividad vigente nos indiquen su disposición final."/>
    <s v="No aplica"/>
    <s v="No aplica"/>
    <s v="No aplica"/>
    <s v="No aplica"/>
    <s v="No aplica"/>
    <d v="2020-05-01T00:00:00"/>
    <d v="2021-03-30T00:00:00"/>
    <m/>
    <x v="0"/>
    <s v="SI"/>
    <n v="-426"/>
    <s v="Se Evidencia que la actividad se encuentra vencida._x000a__x000a_Al revisar los soportes adjuntos, se evidencia:_x000a__x000a_Se evidencian envio de correos por parte del almacen a los administradores de proyectos y a  supervisores de contrato y excel de consumo en los meses de septiembre, noviembre y diciembre del año 2020 y enero, marzo, abril, mayo del año 2021._x000a__x000a_Se evidencia acta reunion del 11 de marzo del 2021, para tratar el tema de saldos del almacen responsabilidades bienes y cargos , la cual interviene la subdireccón administrativa (almacen) y la subdireción de metodos. No obstante en la actividad se menciona que &quot;Realizar reuniones por medio de herramientas virtuales y/o mesas de trabajo para socializar a las diferentes áreas y administradores de proyectos los saldos de bienes y/o elementos que se encuentran en stock en las diferentes sub_bodegas del Instituto&quot; como se puede observar en la actividad se habla de las diferentes areas y administradores de proyectos, sin embargo el proceso solo evidencia una mesa de trabajo con la Subdirección de Metodos._x000a__x000a_No se encuentra evidencias de solicitud a las areas de infraestructura y sistemas sobre los elementos que no han tenido rotación, el proceso informa que se encuentra en ejecucíon esta actividad."/>
    <d v="2021-08-10T00:00:00"/>
    <s v="SI"/>
    <s v="Solicitud a las areas de infraestructura y sistemas sobre los elementos que no han tenido rotación y su disposición final."/>
    <n v="0.6"/>
    <s v="AVANCE PARCIAL"/>
    <n v="-166"/>
    <s v="VENCIDO"/>
    <d v="2021-11-02T00:00:00"/>
    <s v="No se evidencia  solicitud al area de infraestructura y sistemas sobre los elementos que no han tenido rotación, realizar las actividades del PM."/>
    <s v="Carlos Andrés Guerra Jiménez"/>
    <n v="0.7"/>
    <n v="0.7"/>
    <s v="INCUMPLIDA"/>
    <s v="NO APLICA"/>
    <s v="ABIERTA"/>
    <s v="&quot;Se Evidencia que la actividad se encuentra vencida._x000a__x000a_Se verifica los soportes adjunto en donde se evidencia soporte de actas en donde se socializan el stock disponible, el proceso asministrativo opereativo del proceso Gestión logistica._x000a__x000a_Se evidencia  envio de correo s en donde se informa a los  subdirecciones, gerentes y administradores de proyecto, supervisores y apoyos a la supervisión, áreas que cuentan con saldos en bodega._x000a__x000a_Se solicia a la OCI el cierre preliminar del Hallazgo, ya que se evidencia que cumple con la actividad propuesta.&quot;"/>
    <d v="2022-02-28T00:00:00"/>
    <s v="No"/>
    <s v="No aplica"/>
    <n v="1"/>
    <s v="CUMPLIMIENTO TOTAL"/>
    <n v="-44619.4"/>
    <s v="VENCIDO"/>
    <d v="2022-03-14T00:00:00"/>
    <s v="Se observa que se ha remitido periódicamente desde el correo institucional del Área de Almacén e Inventarios los saldos en bodega de naturaleza devolutivos, consumo por proyecto y cantidades a los gerentes y administradores de proyectos así como los supervisores de contratos._x000a__x000a_Asi mismo, se tienen las actas de la realización de reuniones por medio de herramientas virtuales y/o mesas de trabajo para socializar a las diferentes áreas y administradores de proyectos los saldos de bienes y/o elementos que se encuentran en stock en las diferentes sub_bodegas del Instituto._x000a__x000a_Sin embargo no se tiene evidencia de la solicitud a las Áreas de Infraestructura y Sistemas la revisión de cada uno de los elementos  que no han tenido rotación y que de acuerdo a la normatividad vigente nos indiquen su disposición final."/>
    <s v="Ingrid Acosta"/>
    <n v="0.9"/>
    <s v="VENCIDO"/>
    <s v="NO APLICA"/>
    <s v="ABIERTO"/>
    <s v="Se Evidencia que la actividad se encuentra vencida._x000a__x000a_Se verifica los soportes y se evidencia:_x000a__x000a_Memorando 2020IE5966 corresponde a la solicitud de emisión de conceptos técnicos_x000a__x000a_Informe de Infraestructura y Sistemas dando respuesta a la solicitud, por bajo o nula rotación_x000a__x000a_Se evidencia que se cumple la actividad propuesta. "/>
    <d v="2022-05-31T00:00:00"/>
    <s v="No aplica ya que el cumplimiento es del 100%"/>
    <n v="1"/>
    <s v="CUMPLIMIENTO TOTAL"/>
    <n v="-426"/>
    <s v="VENCIDO"/>
    <x v="0"/>
    <m/>
    <m/>
    <m/>
    <x v="0"/>
    <m/>
    <m/>
    <n v="101"/>
  </r>
  <r>
    <n v="102"/>
    <x v="9"/>
    <x v="2"/>
    <s v="STAF"/>
    <m/>
    <x v="10"/>
    <s v="Subdirección técnica administrativa y financiera"/>
    <s v="STAF"/>
    <s v="almacén e inventarios"/>
    <s v="Planeacion"/>
    <s v="Herramientas de gestión (riesgos, indicadores, balance social, planes y proyectos de inversión)"/>
    <s v="Ingrid Carolina Ardila Muñoz"/>
    <x v="0"/>
    <s v="PMAI-2019-102"/>
    <s v="No aplica"/>
    <s v="Gestión Logística - 2019"/>
    <n v="2019"/>
    <s v="Indicadores de Gestión: Los Indicadores de Gestión establecidos para el proceso de Gestión Logística, son_x000a_susceptibles de ser adaptados en su formulación, ampliados y adecuados a necesidades de la Gestión del área de Almacén e Inventarios con el fin de identificar debilidades y tomar decisiones tendientes a mejorar el proceso. La falta de claridad en los indicadores o formulación ambigua de los mismos puede llevar a resultados de medición poco claros o útiles, obstaculizando la mejora continua del proceso._x000a_"/>
    <s v="El área de almacén lleva varios años sin actualizar sus indicadores"/>
    <s v="Realizar mesa de trabajo en acompañamiento de la Oficina Asesora de Planeación  para revisar los indicadores que nos permitan interpretar las fortalezas, debilidades, oportunidades y amenazas, así como establecer la frecuencia e interpretar los datos con la finalidad de mejorar el proceso y fomentar la participación en la toma de decisiones, realizando periódicamente su monitoreo."/>
    <s v="No aplica"/>
    <s v="No aplica"/>
    <s v="No aplica"/>
    <s v="No aplica"/>
    <s v="No aplica"/>
    <d v="2020-05-01T00:00:00"/>
    <d v="2021-03-30T00:00:00"/>
    <m/>
    <x v="0"/>
    <s v="SI"/>
    <n v="-426"/>
    <s v="Se Evidencia que la actividad se encuentra vencida._x000a__x000a_Al revisar los soportes adjuntos, se evidencia:_x000a__x000a_Se evidencia caracterización actualmente publicada y no el borrador de la caracterización que se encuentra en actualización_x000a_de igual forma no se evidencia verificación, revisión y monitoreo de los Indicadores del proceso, en cumplimiento de la actividad planteada, el proceso menciona que se encuentra en ejecución la actividad."/>
    <d v="2021-08-10T00:00:00"/>
    <s v="SI"/>
    <s v="Verificación y  Monitoreo de los Indicadores del Proceso."/>
    <n v="0"/>
    <s v="SIN AVANCE"/>
    <n v="-166"/>
    <s v="VENCIDO"/>
    <d v="2021-11-02T00:00:00"/>
    <s v="No evidencia de la mesa de trabajo con la OAP para revisar los indicadores que establezcan las fortalezas, debilidades, oportunidades y amenazas."/>
    <s v="Carlos Andrés Guerra Jiménez"/>
    <n v="0"/>
    <n v="0"/>
    <s v="INCUMPLIDA"/>
    <s v="NO APLICA"/>
    <s v="ABIERTA"/>
    <s v="Se evidencia caracterizacion ofiicializada"/>
    <d v="2022-02-28T00:00:00"/>
    <s v="No"/>
    <s v="No aplica"/>
    <n v="1"/>
    <s v="CUMPLIMIENTO TOTAL"/>
    <n v="-44620"/>
    <s v="VENCIDO"/>
    <d v="2022-03-14T00:00:00"/>
    <s v="Aunque se tiene la carcaterizacion, no evidencia de la mesa de trabajo con la OAP para revisar los indicadores que establezcan las fortalezas, debilidades, oportunidades y amenazas, que establece la actividad de desarrollar para subsanar el hallazgo."/>
    <s v="Ingrid Acosta"/>
    <n v="0.4"/>
    <s v="VENCIDO"/>
    <m/>
    <s v="ABIERTO"/>
    <s v="Se evidencia actualización de la caracterización, sin embargo no se evidencia soporte de mesa de trabajo con la Oficina Asesora de Planeación,  en donde soporte la revisión de los Indicadores que establezcan fortalezas, debilidades, oportunidades y amenazas, para la toma de decisiones ."/>
    <d v="2022-05-31T00:00:00"/>
    <s v="Soportes de mesa de trabajo de la revisión de los Indicadores con la Oficina Asesora de Planeación"/>
    <n v="0.4"/>
    <s v="AVANCE PARCIAL"/>
    <n v="-426"/>
    <s v="VENCIDO"/>
    <x v="0"/>
    <m/>
    <m/>
    <m/>
    <x v="0"/>
    <m/>
    <m/>
    <n v="102"/>
  </r>
  <r>
    <n v="103"/>
    <x v="10"/>
    <x v="2"/>
    <s v="STAF"/>
    <m/>
    <x v="11"/>
    <s v="Subdirección técnica administrativa y financiera"/>
    <s v="STAF"/>
    <s v="Atencion al ciudadano"/>
    <s v="Atención al ciudadano"/>
    <s v="Formalización del grupo dentro del organigrama"/>
    <s v="Willington Granados Herrera"/>
    <x v="0"/>
    <s v="PMAI-2019-120"/>
    <s v="No aplica"/>
    <s v="Auditoría interna de seguimiento al proceso atención al ciudadano vigencia 1 de julio 2018 al 30 de junio de 2019"/>
    <n v="2019"/>
    <s v="OBSERVACIÓN_x000a_* Se observó que Atención a la Ciudadanía no se encuentra dentro del organigrama del Instituto y no se pudo evidencia en las resoluciones que aparecen en la página web que pueda sustentar su creación, para garantizar el Decreto 197 de 2014; por el cual se adopta la Política Distrital de Servicios a la Ciudadanía contemplando las cuatro líneas estratégicas de acuerdo con el artículo 8."/>
    <s v="La Entidad depende de una restructuración para ordenar cuyo documento se consolida en la Resolución Interna IDIPRON No. 001 de 2001 en el Art. 10 en el cual se asigna las funciones a la Subdirección Administrativa y Financiera"/>
    <s v="* Adelantar los trámites pertinentes ante las instancias internas de la Entidad para validar la creación del área."/>
    <s v="No aplica"/>
    <s v="No aplica"/>
    <s v="No aplica"/>
    <s v="No aplica"/>
    <s v="No aplica"/>
    <d v="2020-01-20T00:00:00"/>
    <d v="2021-01-31T00:00:00"/>
    <m/>
    <x v="0"/>
    <s v="SI"/>
    <n v="-484"/>
    <s v="De acuerdo con lo soportes que adjunta el proceso, se evidencia que han realizado algunas actividades en pro de la creación del área , sin embargo, no se evidencia una solicitud formal de creación ni seguimiento por parte del área que impacte directamente al hallazgo. Por lo anterior, se considera que el cumplimiento se encuentra en un 50%."/>
    <d v="2021-06-25T00:00:00"/>
    <s v="NO"/>
    <s v="Se sugiere realizar una solicitud formal a las áreas involucradas o responsables de la inclusion del proceso al organigrama."/>
    <n v="0.5"/>
    <s v="AVANCE PARCIAL"/>
    <n v="-224"/>
    <s v="VENCIDO"/>
    <d v="2021-11-12T00:00:00"/>
    <s v="Al verificar los soportes se evidencia que el proceso ha trabajado en la acción, pero no se evidencia una solicitud formal para la creación del área."/>
    <s v="Sulma Esperanza Avendaño M."/>
    <n v="0.5"/>
    <n v="0.5"/>
    <s v="INCUMPLIDA"/>
    <s v="NO APLICA"/>
    <s v="ABIERTA"/>
    <s v="No se adjuntan soportes_x000a__x000a_Se deja porcentaje de avance del seguimiento anterior"/>
    <d v="2022-02-21T00:00:00"/>
    <s v="No"/>
    <s v="Documentos de adopcion de creacion del area"/>
    <n v="0.5"/>
    <s v="AVANCE PARCIAL"/>
    <n v="-44619.5"/>
    <s v="VENCIDO"/>
    <d v="2022-03-17T00:00:00"/>
    <s v="Revisadas las evidencias no se observa el cumplimiento de la acción en lo referente a la creación del area y su ubicación en el organigrama de la entidad"/>
    <s v="NAVIS ALBERTO FLOREZ LEON"/>
    <n v="0"/>
    <s v="VENCIDO"/>
    <m/>
    <s v="ABIERTO"/>
    <s v="Teniendo en cuenta que la actividad establecida fue encaminada a realizar los trámites que desde la oficina de Atención a la Ciudadanía puedan realizar con el fin de solicitar la creación del área, se evidencia que el proceso ha realizado el analisis dofa, envió propuesta de funciones y solicitud a la oficina asesora de planeación para que se estudie la posibilidad de creación del área."/>
    <d v="2022-05-31T00:00:00"/>
    <s v="ninguna"/>
    <n v="1"/>
    <s v="CUMPLIMIENTO TOTAL"/>
    <n v="-484"/>
    <s v="VENCIDO"/>
    <x v="0"/>
    <m/>
    <m/>
    <m/>
    <x v="0"/>
    <m/>
    <m/>
    <n v="103"/>
  </r>
  <r>
    <n v="104"/>
    <x v="11"/>
    <x v="2"/>
    <s v="STAF"/>
    <m/>
    <x v="8"/>
    <s v="Subdirección técnica administrativa y financiera"/>
    <s v="STAF"/>
    <s v="Administración documental"/>
    <s v="gestion documental"/>
    <s v="Fondo documental acumulado, inventarios documentales y transferencias"/>
    <s v="Adriana Botero Pinilla "/>
    <x v="4"/>
    <s v="PMA-2019-003"/>
    <s v="No aplica"/>
    <s v="Dirección Distrital de Archivo de Bogotá - Visita de seguimiento al cumplimiento de la normatividad archivística  - 2019"/>
    <n v="2019"/>
    <s v="¿Cuenta con inventarios documentales en el Formato Único de Inventario FUID para todas las fases de archivo cumpliendo con lo establecido con el Artículo 26 de la Ley 594 de 20, Decreto 2578 de 2012, Artículo 8, compilados el  Artículos 2.8.2.2.4 y su Parágrafo 1°, Articulo 2.8.2.5.8 y Articulo 2.8.7.2.8 Parágrafo 1° y 2° del Decreto 1080 de 2015?_x000a__x000a_La entidad no tiene implementado FUID en las diferentes fases del ciclo vital del documento sin embargo se actualizó el formato y se armonizó."/>
    <s v="*Existen debilidades en la cultura archivistica y en el manejo adecuado de los procesos archivísticos al interior del instituto"/>
    <s v="*Actualizar FUID Archivo Misional y ajustar FUID en Archivo Central y realizar revisión FUID  Archivos de Gestión para consolidación "/>
    <s v="No aplica"/>
    <s v="No aplica"/>
    <s v="No aplica"/>
    <s v="No aplica"/>
    <s v="No aplica"/>
    <d v="2018-05-04T00:00:00"/>
    <d v="2019-05-04T00:00:00"/>
    <m/>
    <x v="0"/>
    <s v="SI"/>
    <n v="-1122"/>
    <s v="Se evidencia mediante los archivos FUID de archivo central y archivo misional fue revisado y actualizado, dando un cumplimiento a la actividad propuestas del 100%"/>
    <d v="2021-07-08T00:00:00"/>
    <s v="NO"/>
    <s v="No aplica"/>
    <n v="1"/>
    <s v="CUMPLIMIENTO TOTAL"/>
    <n v="-862"/>
    <s v="VENCIDO"/>
    <d v="2021-11-20T00:00:00"/>
    <s v="Se aportan FUID archivo misional y central actualizados. El FUID archivos de gestión está en revisión mediante visitas a UPIS y sedes._x000a_Acción vencida"/>
    <s v="Zuly Marcela Rojas Tolosa"/>
    <n v="0.7"/>
    <n v="0.7"/>
    <s v="INCUMPLIDA"/>
    <s v="NO APLICA"/>
    <s v="ABIERTA"/>
    <s v="&quot;No presenta avance_x000a__x000a_continua con el vance del primer semestre vigencia 2021 otorgado por la OCI &quot;&quot;Se aportan FUID archivo misional y central actualizados. El FUID archivos de gestión está en revisión mediante visitas a UPIS y sedes._x000a_Acción vencida&quot;&quot;&quot;"/>
    <d v="2022-02-28T00:00:00"/>
    <s v="No"/>
    <s v="No aplica"/>
    <n v="0.7"/>
    <s v="AVANCE SIGNIFICATIVO"/>
    <n v="-44619"/>
    <s v="VENCIDO"/>
    <d v="2022-03-18T00:00:00"/>
    <s v=" Se aportan FUID archivo misional y central actualizados. En cuanto al FUID archivos de gestión no se presenta avance, sigue está en revisión mediante visitas a UPIS y sedes."/>
    <s v="VERONICA MUÑOZ"/>
    <n v="0.7"/>
    <s v="VENCIDO"/>
    <m/>
    <s v="ABIERTO"/>
    <s v="La acción no cuenta con meta e indicador formulados. Sin embargo, dada la accción propuesta, se puede entender como cumplida dado que se observa evidencia de revisión, ajuste  actualización  del FUID Archivo Misional, Archivo Central y Archivos de Gestión para consolidación._x000a_Mencionada acción fue reportada como cumplida en el pprimer seguimiento de 2021 y los soportes cargados  del Inventario Documental fueron elaborados en agosto de 2019."/>
    <d v="2022-05-31T00:00:00"/>
    <s v="No aplica"/>
    <n v="1"/>
    <s v="CUMPLIMIENTO TOTAL"/>
    <n v="-1122"/>
    <s v="VENCIDO"/>
    <x v="0"/>
    <m/>
    <m/>
    <m/>
    <x v="0"/>
    <m/>
    <m/>
    <n v="104"/>
  </r>
  <r>
    <n v="105"/>
    <x v="11"/>
    <x v="2"/>
    <s v="STAF"/>
    <m/>
    <x v="8"/>
    <s v="Subdirección técnica administrativa y financiera"/>
    <s v="STAF"/>
    <s v="Administración documental"/>
    <s v="gestion documental"/>
    <s v="Fondo documental acumulado, inventarios documentales y transferencias"/>
    <s v="Adriana Botero Pinilla "/>
    <x v="4"/>
    <s v="PMA-2019-009"/>
    <s v="No aplica"/>
    <s v="Dirección Distrital de Archivo de Bogotá - Visita de seguimiento al cumplimiento de la normatividad archivística  - 2019"/>
    <n v="2019"/>
    <s v="¿A partir de los instrumentos archivísticos convalidados por el CDA, la entidad ha realizado transferencias Secundarias a la Dirección Distrital de Archivo de Bogotá en cumplimiento con el Decreto 1515 Articulo 16, compilado en el Decreto 1080 de 2015 Articulo 2.8.10.14?._x000a__x000a_Teniendo en cuenta que la entidad se encuentra en proceso de ajustes el inventario documental, aun no han aplicado la TVD y por lo tanto no han efectuado transferencias."/>
    <s v="La entidad no cumple con los requisitos del marco normativo archivistico para realizar las transferencias secundarias a la Dirección Distrital de Archivo de Bogotá"/>
    <s v="Del Fondo Documental Acumulado se debe hacer:_x000a__x000a_* Ajuste del inventario documental de los documentos producidos por la entidad._x000a_* Ajuste de Fichas de Valoración Documental _x000a_* Ajuste Tablas de Valoración Documental "/>
    <s v="No aplica"/>
    <s v="No aplica"/>
    <s v="No aplica"/>
    <s v="No aplica"/>
    <s v="No aplica"/>
    <d v="2018-05-04T00:00:00"/>
    <d v="2019-05-04T00:00:00"/>
    <m/>
    <x v="0"/>
    <s v="SI"/>
    <n v="-1122"/>
    <s v="Se evidencia en archivo adjunto la resolución 421 de 2020 donde el IDIPRON adopta e implementa las TVD y se adjunta el FUID de archivo central ajustando el inventario segun se coloco en la actividad, Segun el avance de cumplimiento las actividades continuan por tal motivo se da un porcentanje del 90%, en relación a la fecha final propuesta que ya vencio."/>
    <d v="2021-07-08T00:00:00"/>
    <s v="NO"/>
    <s v="Terminar las actividades de TRV_x000a_"/>
    <n v="0.9"/>
    <s v="AVANCE SIGNIFICATIVO"/>
    <n v="-862"/>
    <s v="VENCIDO"/>
    <d v="2021-11-20T00:00:00"/>
    <s v="Se observan instrumentos archivísticos aprobados y adoptados mediante resoluciones internas, pero no se evidencian las transferencias secundarias._x000a_"/>
    <s v="Zuly Marcela Rojas Tolosa"/>
    <n v="0.3"/>
    <n v="0.3"/>
    <s v="INCUMPLIDA"/>
    <s v="NO APLICA"/>
    <s v="ABIERTA"/>
    <s v="Se reportó en el primer seguimiento con 100%"/>
    <d v="2022-02-28T00:00:00"/>
    <s v="No"/>
    <s v="No aplica"/>
    <n v="1"/>
    <s v="CUMPLIMIENTO TOTAL"/>
    <n v="-44619.1"/>
    <s v="VENCIDO"/>
    <d v="2022-03-18T00:00:00"/>
    <s v="Se reporta Resolución 421 de 2020 y FUID Archivo Central en el primer seguimiento. No hay avance en el segundo seguimiento sobre el ajuste de la ficha de valoración documental. "/>
    <s v="VERONICA MUÑOZ"/>
    <n v="0.66"/>
    <s v="VENCIDO"/>
    <m/>
    <s v="ABIERTO"/>
    <s v="Se observa la existencia  de Fichas  de Valoración Documental. Así como las resoluciones 421 y 422 de 2020 por las cuales se adoptan las Tablas de Valoración Documental y las Tablas de Retención Documental. Así mismo, se observa el FUID revisado y ajustado. Sin embargo, no se observan las Tablas de Valoración Documental. _x000a__x000a_Teniendo en cuenta lo anterior y dado que la formulación no cuenta con indicador y meta formulado. Se estima el avance contemplando que de las 3 tareas contempladas en la acción, se evidencia el cumplimiento de dos de ellas correspondientes a las fichas y al FUID, en cuanto a las tablas de valoración solo se evidencia la Resolución de adopción de las mismas, haciedo falta evidencia de la existencia de las TVD. dado lo anterior se estima un avance del  100% para cada una de las dos primeras tareas y un 50% para la tercera._x000a_"/>
    <d v="2022-05-31T00:00:00"/>
    <s v="Falta evidencia de Las TVD"/>
    <n v="0.83"/>
    <s v="AVANCE SIGNIFICATIVO"/>
    <n v="-1122"/>
    <s v="VENCIDO"/>
    <x v="0"/>
    <m/>
    <m/>
    <m/>
    <x v="0"/>
    <m/>
    <m/>
    <n v="105"/>
  </r>
  <r>
    <n v="106"/>
    <x v="11"/>
    <x v="2"/>
    <s v="STAF"/>
    <m/>
    <x v="8"/>
    <s v="Subdirección técnica administrativa y financiera"/>
    <s v="STAF"/>
    <s v="Administración documental"/>
    <s v="gestion documental"/>
    <s v="Fondo documental acumulado, inventarios documentales y transferencias"/>
    <s v="Adriana Botero Pinilla "/>
    <x v="4"/>
    <s v="PMA-2019-010"/>
    <s v="No aplica"/>
    <s v="Dirección Distrital de Archivo de Bogotá - Visita de seguimiento al cumplimiento de la normatividad archivística  - 2019"/>
    <n v="2019"/>
    <s v="¿ La entidad  no ha publicado en la página web la información de las transferencias secundarias realizadas a la Dirección Distrital de Archivo e Bogotá, en cumplimiento con el Decreto 1515 de 2013 Articulo 16, compilado en el Decreto 1080 de 2017 Artículo 28.10.14?"/>
    <s v="Sin informacion"/>
    <s v="*Ajuste del inventario documental de los documentos producidos por la entidad._x000a_* Ajuste de Fichas de Valoración Documental _x000a_* Ajuste Tablas de Valoración Documental "/>
    <s v="No aplica"/>
    <s v="No aplica"/>
    <s v="No aplica"/>
    <s v="No aplica"/>
    <s v="No aplica"/>
    <d v="2018-05-04T00:00:00"/>
    <d v="2019-05-04T00:00:00"/>
    <m/>
    <x v="0"/>
    <s v="NO"/>
    <n v="-1122"/>
    <s v="Se evidencia en archivo adjunto la resolución 421 de 2020 donde el IDIPRON adopta las TVD y adjuntan el FUID de archivo central, segun el resultado de avance esta actividad continua en ejecución, se evidencia que el hallazgo no tine en el presente formato las causas del mismo. Estas actividades estan con la fecha final vencida."/>
    <d v="2021-07-08T00:00:00"/>
    <s v="SI"/>
    <s v="Se sugiere identificar las causas del hallazgo para mitigar la probabilidad de ocurrencia, tambien se sugiere seguir documentando el avance de las actividad que esta en ejecución._x000a__x000a_En este caso que la actividad corresponde al 2019, ya no tiene sentido entrar a revisar las causas, sugiero que mas bien se  hable con el proceso y se establezca que acciones estan faltando para terminar la actividad y si se han adelantado o se tiene pensado adelantar acciones referentes a la publicación en la página web la información de las transferencias secundarias realizadas a la Dirección Distrital de Archivo de Bogotá, ya que ese es el hallazgo."/>
    <n v="0.8"/>
    <s v="AVANCE SIGNIFICATIVO"/>
    <n v="-862"/>
    <s v="VENCIDO"/>
    <d v="2021-11-20T00:00:00"/>
    <s v="No se evidencian transferencias secundarias y por ende la publicación de información al respecto en la página web del Instituto._x000a_Acción vencida"/>
    <s v="Zuly Marcela Rojas Tolosa"/>
    <n v="0"/>
    <n v="0"/>
    <s v="INCUMPLIDA"/>
    <s v="NO APLICA"/>
    <s v="ABIERTA"/>
    <s v="Se reportó en el primer seguimiento con 100%"/>
    <d v="2022-02-28T00:00:00"/>
    <s v="No"/>
    <s v="No aplica"/>
    <n v="1"/>
    <s v="CUMPLIMIENTO TOTAL"/>
    <n v="-44619.199999999997"/>
    <s v="VENCIDO"/>
    <d v="2022-03-18T00:00:00"/>
    <s v=" De acuerdo con la actividad igual que en la anterior acción. Se reporta Resolución 421 de 2020 y FUID Archivo Central en el primer seguimiento. No hay avance en el segundo seguimiento sobre el ajuste de la ficha de valoración documental."/>
    <s v="VERONICA MUÑOZ"/>
    <n v="0.66"/>
    <s v="VENCIDO"/>
    <m/>
    <s v="ABIERTO"/>
    <s v="Se observa la existencia  de Fichas  de Valoración Documental. Así como las resoluciones 421 y 422 de 2020 por las cuales se adoptan las Tablas de Valoración Documental y las Tablas de Retención Documental. Así mismo, se observa el FUID revisado y ajustado. Sin embargo, no se observan las Tablas de Valoración Documental. _x000a__x000a_Teniendo en cuenta lo anterior y dado que la formulación no cuenta con indicador y meta formulado. Se estima el avance contemplando que de las 3 tareas contempladas en la acción, se evidencia el cumplimiento de dos de ellas correspondientes a las fichas y al FUID, en cuanto a las tablas de valoración solo se evidencia la Resolución de adopción de las mismas, haciedo falta evidencia de la existencia de las TVD. dado lo anterior se estima un avance de 2,5/3=83%_x000a_"/>
    <d v="2022-05-31T00:00:00"/>
    <s v="Falta evidencia de Las TVD"/>
    <n v="0.83"/>
    <s v="AVANCE SIGNIFICATIVO"/>
    <n v="-1122"/>
    <s v="VENCIDO"/>
    <x v="0"/>
    <m/>
    <m/>
    <m/>
    <x v="0"/>
    <m/>
    <m/>
    <n v="106"/>
  </r>
  <r>
    <n v="107"/>
    <x v="2"/>
    <x v="1"/>
    <s v="OAP_x000a_OAJ_x000a_STAF_x000a_STDH_x000a_STMEO"/>
    <m/>
    <x v="12"/>
    <s v="Oficina asesora de planeacion"/>
    <s v="OAP"/>
    <s v="MIPG"/>
    <s v="planes de mejoramiento"/>
    <s v="Acciones inefectivas"/>
    <s v="Willington Granados Herrera"/>
    <x v="1"/>
    <s v="PMCB-2020-005"/>
    <s v="3.1.2.1"/>
    <n v="96"/>
    <n v="2020"/>
    <s v="Hallazgo Administrativo, por cuanto las acciones que se refieren a continuación, una vez evaluadas las evidencias de ejecucución, fueron calificadas como Cumplidas Inefectivas."/>
    <s v="La documentación sí cuenta con puntos de control, sin embargo, se evidenció que existen falencias en la identificación y mecanismos de verificación de los puntos de control 3.1.1.2"/>
    <s v="Realizar la revisión y ajuste de la documentación fortaleciendo la identificación y verificación de los puntos de control"/>
    <s v="No aplica"/>
    <s v="No aplica"/>
    <s v="No. de documentos actualizados con puntos de control identificados y establecidos / No. de documentos que requieren la actualización"/>
    <s v="No aplica"/>
    <s v="No aplica"/>
    <d v="2020-05-15T00:00:00"/>
    <d v="2021-03-30T00:00:00"/>
    <m/>
    <x v="0"/>
    <s v="SI"/>
    <n v="-426"/>
    <s v="Se evidenció la actualización de los documentos mencionados y a traves del Listado Maestro de Documentos se evidenció la actualización de los documentos"/>
    <d v="2021-08-13T00:00:00"/>
    <s v="SI"/>
    <s v="Culminar la actualización de los documentos y sus puntos de control"/>
    <n v="0.5"/>
    <s v="AVANCE PARCIAL"/>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Accion reportada como incumplida_x000a_Se envia seguimiento en noviembre de 2021"/>
    <d v="2022-02-28T00:00:00"/>
    <s v="No "/>
    <s v="No aplica"/>
    <n v="1"/>
    <s v="CUMPLIMIENTO TOTAL"/>
    <n v="-44619.5"/>
    <s v="VENCIDO"/>
    <m/>
    <m/>
    <m/>
    <m/>
    <m/>
    <m/>
    <s v="PENDIENTE POR EVALUACION"/>
    <s v="N.A."/>
    <d v="2022-05-31T00:00:00"/>
    <s v="N.A."/>
    <n v="1"/>
    <s v="CUMPLIMIENTO TOTAL"/>
    <n v="-426"/>
    <s v="VENCIDO"/>
    <x v="1"/>
    <s v="Cerrada por la CB Auditoria Desempeño 86 PAD 2022."/>
    <s v="Carlos Andrés Guerra"/>
    <n v="100"/>
    <x v="1"/>
    <m/>
    <m/>
    <n v="107"/>
  </r>
  <r>
    <n v="108"/>
    <x v="2"/>
    <x v="1"/>
    <s v="OAP_x000a_OAJ_x000a_STAF_x000a_STDH_x000a_STMEO"/>
    <m/>
    <x v="3"/>
    <s v="Subdirección técnica administrativa y financiera"/>
    <s v="STAF"/>
    <s v="Servicios  administrativos"/>
    <s v="Gestion financiera"/>
    <s v="Deducciones y/o retenciones"/>
    <s v="Ingrid Carolina Ardila Muñoz"/>
    <x v="1"/>
    <s v="PMCB-2020-028"/>
    <s v="3.3.2.1"/>
    <n v="96"/>
    <n v="2020"/>
    <s v="Hallazgo Administrativo por manejo inadecuado de los recursos retenidos por concepto deducciones y/o retenciones"/>
    <s v="Falta de seguimiento y control a los procedimientos establecidos para el manejo de cajas menores"/>
    <s v="Revisión y ajuste del procedimiento &quot;Programación, Apertura y Legalización de Cajas Menores&quot; de acuerdo con los lineamientos establecidos por la Secretaría de Hacienda._x000a_"/>
    <s v="No aplica"/>
    <s v="No aplica"/>
    <s v="Número de procedimientos revisados y ajustados / Número de procedimientos para revisar y ajustar * 100"/>
    <s v="No aplica"/>
    <s v="No aplica"/>
    <d v="2020-05-15T00:00:00"/>
    <d v="2021-03-30T00:00:00"/>
    <m/>
    <x v="0"/>
    <s v="SI"/>
    <n v="-426"/>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2T00:00:00"/>
    <s v="ESTADO &quot;INCUMPLIDA&quot; POR LA CB, Se reportó cumplimiento del 100 % en el seguimiento del 22/11/2021 formato F402M de la Contraloría de Bogotá."/>
    <s v="Carlos Andrés Guerra Jiménez"/>
    <n v="0"/>
    <n v="0"/>
    <s v="INCUMPLIDA"/>
    <s v="INCUMPLIDA"/>
    <s v="PENDIENTE POR EVALUAR"/>
    <s v="&quot;Se observa existencia de: _x000a_Procedimiento A-GFI-PR-005 &quot;&quot;Programación, Apertura y Legalización de Cajas Menores&quot;&quot; del 4 de noviembre de 2021 (MANIFISETA ESTAR FIRMADO EN ORIGINAL)_x000a__x000a_Pantallazo de correo de socialización remitido por la Oficina Asesora de Planeación dando a conocer la versión 07 del Procedimiento A-GFI-PR-005 &quot;&quot;Programación, Apertura y Legalización de Cajas Menores&quot;&quot; del 4 de noviembre de 2021 _x000a__x000a_Concepto Secretaría Distrital de Hacienda - Caja Menor  del 17 de agosto de 2021 Dado lo anterior se evidencia cumplimiento de la actividad conforme a lo propuesto y al indicador establecido, &quot;"/>
    <d v="2022-02-28T00:00:00"/>
    <s v="No"/>
    <s v="No aplica"/>
    <n v="1"/>
    <s v="CUMPLIMIENTO TOTAL"/>
    <n v="-44619.6"/>
    <s v="VENCIDO"/>
    <m/>
    <m/>
    <m/>
    <m/>
    <m/>
    <m/>
    <s v="PENDIENTE POR EVALUACION"/>
    <s v="Pendiente por evaluacion de la OCI"/>
    <d v="2022-05-31T00:00:00"/>
    <s v="No aplica"/>
    <n v="1"/>
    <s v="CUMPLIMIENTO TOTAL"/>
    <n v="-426"/>
    <s v="VENCIDO"/>
    <x v="1"/>
    <s v="Cerrada por la CB Auditoria Desempeño 86 PAD 2022."/>
    <s v="Carlos Andrés Guerra"/>
    <n v="100"/>
    <x v="1"/>
    <m/>
    <m/>
    <n v="108"/>
  </r>
  <r>
    <n v="109"/>
    <x v="2"/>
    <x v="1"/>
    <s v="OAP_x000a_OAJ_x000a_STAF_x000a_STDH_x000a_STMEO"/>
    <m/>
    <x v="3"/>
    <s v="Subdirección técnica administrativa y financiera"/>
    <s v="STAF"/>
    <s v="Servicios administrativos"/>
    <s v="Gestion financiera"/>
    <s v="Cajas menores"/>
    <s v="Ingrid Carolina Ardila Muñoz"/>
    <x v="1"/>
    <s v="PMCB-2020-031"/>
    <s v="3.3.2.3"/>
    <n v="96"/>
    <n v="2020"/>
    <s v="Hallazgo Administrativo por inoportunidad en la solicitud de reintegros para la Caja Menor No. 2"/>
    <s v="Falta de seguimiento y control a la normatividad establecidos para el manejo de cajas menores"/>
    <s v="Revisión y ajuste del procedimiento &quot;Programación, Apertura y Legalización de Cajas Menores&quot; de acuerdo con los lineamientos establecidos por la Secretaría de Hacienda._x000a_"/>
    <s v="No aplica"/>
    <s v="No aplica"/>
    <s v="Número de procedimientos revisados y ajustados / Número de procedimientos para revisar y ajustar * 100"/>
    <s v="No aplica"/>
    <s v="No aplica"/>
    <d v="2020-05-15T00:00:00"/>
    <d v="2021-03-30T00:00:00"/>
    <m/>
    <x v="0"/>
    <s v="SI"/>
    <n v="-426"/>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Se observa existencia de: _x000a_Procedimiento A-GFI-PR-005 &quot;&quot;Programación, Apertura y Legalización de Cajas Menores&quot;&quot; del 4 de noviembre de 2021 (MANIFISETA ESTAR FIRMADO EN ORIGINAL)_x000a__x000a_Pantallazo de correo de socialización remitido por la Oficina Asesora de Planeación dando a conocer la versión 07 del Procedimiento A-GFI-PR-005 &quot;&quot;Programación, Apertura y Legalización de Cajas Menores&quot;&quot; del 4 de noviembre de 2021 _x000a__x000a_Concepto Secretaría Distrital de Hacienda - Caja Menor  del 17 de agosto de 2021 Dado lo anterior se evidencia cumplimiento de la actividad conforme a lo propuesto y al indicador establecido, &quot;"/>
    <d v="2022-02-28T00:00:00"/>
    <s v="No"/>
    <s v="No aplica"/>
    <n v="1"/>
    <s v="CUMPLIMIENTO TOTAL"/>
    <n v="-44619.6"/>
    <s v="VENCIDO"/>
    <m/>
    <m/>
    <m/>
    <m/>
    <m/>
    <m/>
    <s v="PENDIENTE POR EVALUACION"/>
    <s v="Pendiente por evaluacion de la OCI"/>
    <d v="2022-05-31T00:00:00"/>
    <s v="No aplica"/>
    <n v="1"/>
    <s v="CUMPLIMIENTO TOTAL"/>
    <n v="-426"/>
    <s v="VENCIDO"/>
    <x v="1"/>
    <s v="Cerrada por la CB Auditoria Desempeño 86 PAD 2022."/>
    <s v="Carlos Andrés Guerra"/>
    <n v="100"/>
    <x v="1"/>
    <m/>
    <m/>
    <n v="109"/>
  </r>
  <r>
    <n v="110"/>
    <x v="2"/>
    <x v="1"/>
    <s v="OAP_x000a_OAJ_x000a_STAF_x000a_STDH_x000a_STMEO"/>
    <m/>
    <x v="3"/>
    <s v="Subdirección técnica administrativa y financiera"/>
    <s v="STAF"/>
    <s v="Servicios administrativos"/>
    <s v="Gestion financiera"/>
    <s v="Cajas menores"/>
    <s v="Ingrid Carolina Ardila Muñoz"/>
    <x v="1"/>
    <s v="PMCB-2020-032"/>
    <s v="3.3.2.4"/>
    <n v="96"/>
    <n v="2020"/>
    <s v="Hallazgo Administrativo por utilizar formatos desactualizados para el registro de información contable de la Caja Menor No. 1"/>
    <s v="Falta de seguimiento y control a la normatividad establecidos para el manejo de cajas menores"/>
    <s v="Revisión  del procedimiento &quot;Programación, Apertura y Legalización de Cajas Menores&quot; para incluir puntos de control que garanticen el uso de las versiones actualizadas de los formatos establecidos_x000a_"/>
    <s v="No aplica"/>
    <s v="No aplica"/>
    <s v="Número de procedimientos revisados y ajustados / Número de procedimientos para revisar y ajustar*100"/>
    <s v="No aplica"/>
    <s v="No aplica"/>
    <d v="2020-05-15T00:00:00"/>
    <d v="2021-03-30T00:00:00"/>
    <m/>
    <x v="0"/>
    <s v="SI"/>
    <n v="-426"/>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Se observa existencia de: _x000a_Procedimiento A-GFI-PR-005 &quot;&quot;Programación, Apertura y Legalización de Cajas Menores&quot;&quot; del 4 de noviembre de 2021 (MANIFISETA ESTAR FIRMADO EN ORIGINAL)_x000a__x000a_Pantallazo de correo de socialización remitido por la Oficina Asesora de Planeación dando a conocer la versión 07 del Procedimiento A-GFI-PR-005 &quot;&quot;Programación, Apertura y Legalización de Cajas Menores&quot;&quot; del 4 de noviembre de 2021 _x000a__x000a_Concepto Secretaría Distrital de Hacienda - Caja Menor  del 17 de agosto de 2021 Dado lo anterior se evidencia cumplimiento de la actividad conforme a lo propuesto y al indicador establecido, &quot;"/>
    <d v="2022-02-28T00:00:00"/>
    <s v="No"/>
    <s v="No aplica"/>
    <n v="1"/>
    <s v="CUMPLIMIENTO TOTAL"/>
    <n v="-44619.6"/>
    <s v="VENCIDO"/>
    <m/>
    <m/>
    <m/>
    <m/>
    <m/>
    <m/>
    <s v="PENDIENTE POR EVALUACION"/>
    <s v="Pendiente por evaluacion de la OCI"/>
    <d v="2022-05-31T00:00:00"/>
    <s v="No aplica"/>
    <n v="1"/>
    <s v="CUMPLIMIENTO TOTAL"/>
    <n v="-426"/>
    <s v="VENCIDO"/>
    <x v="1"/>
    <s v="Cerrada por la CB Auditoria Desempeño 86 PAD 2022."/>
    <s v="Carlos Andrés Guerra"/>
    <n v="100"/>
    <x v="1"/>
    <m/>
    <m/>
    <n v="110"/>
  </r>
  <r>
    <n v="111"/>
    <x v="2"/>
    <x v="1"/>
    <s v="OAP_x000a_OAJ_x000a_STAF_x000a_STDH_x000a_STMEO"/>
    <m/>
    <x v="3"/>
    <s v="Subdirección técnica administrativa y financiera"/>
    <s v="STAF"/>
    <s v="Servicios administrativos"/>
    <s v="Gestion financiera"/>
    <s v="Cajas menores"/>
    <s v="Ingrid Carolina Ardila Muñoz"/>
    <x v="1"/>
    <s v="PMCB-2020-033"/>
    <s v="3.3.2.5"/>
    <n v="96"/>
    <n v="2020"/>
    <s v="Hallazgo Administrativo por omisión de información en los formatos utilizados en Caja Menor No. 1 y establecidos por la entidad, de conformidad con la normatividad vigente"/>
    <s v="Falta de seguimiento y control a la normatividad establecidos para el manejo de cajas menores"/>
    <s v="Revisión  del procedimiento &quot;Programación, Apertura y Legalización de Cajas Menores&quot; para incluir puntos de control que garanticen el completo y correcto diligenciamiento de los formatos establecidos_x000a_"/>
    <s v="No aplica"/>
    <s v="No aplica"/>
    <s v="Número de procedimientos revisados y ajustados / Número de procedimientos para revisar y ajustar*100"/>
    <s v="No aplica"/>
    <s v="No aplica"/>
    <d v="2020-05-15T00:00:00"/>
    <d v="2021-03-30T00:00:00"/>
    <m/>
    <x v="0"/>
    <s v="SI"/>
    <n v="-426"/>
    <s v="Es importante que el proceso priorice y efectúe la actividad planeada lo antes prosible, dado que la fecha final para su ejecución ya se encuentra vencida; o de lo contrario, se sugiere solicitar ampliación del plazo."/>
    <d v="2021-07-09T00:00:00"/>
    <s v="SI"/>
    <s v="Repotar seguimiento y soporte de la actividad"/>
    <n v="0"/>
    <s v="SIN AVANCE"/>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Se observa existencia de: _x000a_Procedimiento A-GFI-PR-005 &quot;Programación, Apertura y Legalización de Cajas Menores&quot; del 4 de noviembre de 2021 (MANIFISETA ESTAR FIRMADO EN ORIGINAL)_x000a__x000a_Pantallazo de correo de socialización remitido por la Oficina Asesora de Planeación dando a conocer la versión 07 del Procedimiento A-GFI-PR-005 &quot;Programación, Apertura y Legalización de Cajas Menores&quot; del 4 de noviembre de 2021 _x000a__x000a_Concepto Secretaría Distrital de Hacienda - Caja Menor  del 17 de agosto de 2021 Dado lo anterior se evidencia cumplimiento de la actividad conforme a lo propuesto y al indicador establecido, "/>
    <d v="2022-02-28T00:00:00"/>
    <s v="No"/>
    <s v="No aplica"/>
    <n v="1"/>
    <s v="CUMPLIMIENTO TOTAL"/>
    <n v="-44620"/>
    <s v="VENCIDO"/>
    <m/>
    <m/>
    <m/>
    <m/>
    <m/>
    <m/>
    <s v="PENDIENTE POR EVALUACION"/>
    <s v="Pendiente por evaluacion de la OCI"/>
    <d v="2022-05-31T00:00:00"/>
    <s v="No aplica"/>
    <n v="1"/>
    <s v="CUMPLIMIENTO TOTAL"/>
    <n v="-426"/>
    <s v="VENCIDO"/>
    <x v="1"/>
    <s v="Cerrada por la CB Auditoria Desempeño 86 PAD 2022."/>
    <s v="Carlos Andrés Guerra"/>
    <n v="100"/>
    <x v="1"/>
    <m/>
    <m/>
    <n v="111"/>
  </r>
  <r>
    <n v="112"/>
    <x v="2"/>
    <x v="1"/>
    <s v="OAP_x000a_OAJ_x000a_STAF_x000a_STDH_x000a_STMEO"/>
    <s v="Área de Presupuesto"/>
    <x v="2"/>
    <s v="Oficina asesora de planeacion"/>
    <s v="OAP"/>
    <s v="Proyectos"/>
    <s v="Presupuesto"/>
    <s v="Reservas"/>
    <s v="Yuli Cristel Peña"/>
    <x v="1"/>
    <s v="PMCB-2020-052"/>
    <s v="3.3.3.1"/>
    <n v="96"/>
    <n v="2020"/>
    <s v="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
    <s v="Con respecto al año 2018, las reservas presupuestales aumentaron, hecho que permite evidenciar un retroceso en la gestión del pago de los compromisos adquiridos en la vigencia 2019."/>
    <s v="Emitir un lineamiento a través de Circular Interna y socializarlos, sobre el trámite de vigencias futuras para contratos que son indispensables para la continuidad en la prestación de los servicios del IDIPRON"/>
    <s v="No aplica"/>
    <s v="No aplica"/>
    <s v="Lineamiento Trámite de Vigencias Futuras"/>
    <s v="No aplica"/>
    <s v="No aplica"/>
    <d v="2020-05-15T00:00:00"/>
    <d v="2020-09-30T00:00:00"/>
    <m/>
    <x v="0"/>
    <s v="SI"/>
    <n v="-607"/>
    <s v="Se evidencia borrador de la circular"/>
    <d v="2021-08-31T00:00:00"/>
    <s v="SI"/>
    <s v="Circular oficializada"/>
    <n v="0.5"/>
    <s v="AVANCE PARCIAL"/>
    <n v="-347"/>
    <s v="VENCIDO"/>
    <d v="2021-11-23T00:00:00"/>
    <s v="ESTADO &quot;INCUMPLIDA&quot; POR LA CB, Se reportó cumplimiento del 100 % en el seguimiento del 22/11/2021 formato F402M de la Contraloría de Bogotá."/>
    <s v="Carlos Andrés Guerra Jiménez"/>
    <n v="0"/>
    <n v="0"/>
    <s v="INCUMPLIDA"/>
    <s v="INCUMPLIDA"/>
    <s v="PENDIENTE POR EVALUAR"/>
    <s v="Accion reportada en noviembre de 2021_x000a_"/>
    <d v="2022-02-28T00:00:00"/>
    <s v="No"/>
    <s v="No aplica"/>
    <n v="1"/>
    <s v="CUMPLIMIENTO TOTAL"/>
    <n v="-44619.5"/>
    <s v="VENCIDO"/>
    <m/>
    <m/>
    <m/>
    <m/>
    <m/>
    <m/>
    <s v="PENDIENTE POR EVALUACION"/>
    <s v="Accion pendiente por evaluacion. Reportada en seguimiento anterior"/>
    <d v="2022-05-31T00:00:00"/>
    <s v="No aplica"/>
    <n v="1"/>
    <s v="CUMPLIMIENTO TOTAL"/>
    <n v="-607"/>
    <s v="VENCIDO"/>
    <x v="1"/>
    <s v="Cerrada por la CB Auditoria Desempeño 86 PAD 2022."/>
    <s v="Carlos Andrés Guerra"/>
    <n v="100"/>
    <x v="1"/>
    <m/>
    <m/>
    <n v="112"/>
  </r>
  <r>
    <n v="113"/>
    <x v="12"/>
    <x v="2"/>
    <s v="STAF"/>
    <m/>
    <x v="1"/>
    <s v="Subdirección técnica administrativa y financiera"/>
    <s v="STAF"/>
    <s v="Convenios"/>
    <s v="Contratacion"/>
    <s v="Pagos"/>
    <s v="Ingrid Carolina Ardila Muñoz"/>
    <x v="1"/>
    <s v="PMCB-2020-067"/>
    <s v="3.2.9"/>
    <n v="98"/>
    <n v="2020"/>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mitir una circular en la que se establezcan los requisitos para la facturación  de los servicios de transporte, en la que se indique que los mismos deben ser  cuantificados y valorados conforme a lo establecido en la oferta económica."/>
    <s v="No aplica"/>
    <s v="No aplica"/>
    <s v="Una circular emitida "/>
    <s v="No aplica"/>
    <s v="No aplica"/>
    <d v="2020-07-15T00:00:00"/>
    <d v="2020-10-31T00:00:00"/>
    <m/>
    <x v="0"/>
    <s v="SI"/>
    <n v="-576"/>
    <s v="De acuerdo con lo reportado por el proceso se evidencia la circular en borrador, sin embargo, no se ha dado su emisión "/>
    <d v="2021-07-09T00:00:00"/>
    <s v="SI"/>
    <s v="Emitir la circular "/>
    <n v="0.5"/>
    <s v="AVANCE PARCIAL"/>
    <n v="-316"/>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Se observa la existencia de:_x000a_ 1. La Circular 23 - Requisitos para la facturación y pago de servicios de transporte contratados por el IDIPRON emitida el 3 de noviembre de 2021. _x000a__x000a_2. Pantallazo de socialización de la cicular con fecha del 3 de noviembre.&quot;"/>
    <d v="2022-02-28T00:00:00"/>
    <s v="No"/>
    <s v="No aplica"/>
    <n v="1"/>
    <s v="CUMPLIMIENTO TOTAL"/>
    <n v="-44619.5"/>
    <s v="VENCIDO"/>
    <m/>
    <m/>
    <m/>
    <m/>
    <m/>
    <m/>
    <s v="PENDIENTE POR EVALUACION"/>
    <s v="Accion pendiente por evaluacion por parte de la OCI"/>
    <d v="2022-05-31T00:00:00"/>
    <n v="0"/>
    <n v="1"/>
    <s v="CUMPLIMIENTO TOTAL"/>
    <n v="-576"/>
    <s v="VENCIDO"/>
    <x v="1"/>
    <s v="Cerrada por la CB Auditoria Desempeño 86 PAD 2022."/>
    <s v="Carlos Andrés Guerra"/>
    <n v="100"/>
    <x v="1"/>
    <m/>
    <m/>
    <n v="113"/>
  </r>
  <r>
    <n v="114"/>
    <x v="12"/>
    <x v="2"/>
    <s v="STAF"/>
    <s v="Oficina Asesora Juridica "/>
    <x v="1"/>
    <s v="Subdirección técnica administrativa y financiera"/>
    <s v="STAF"/>
    <s v="Convenios"/>
    <s v="Contratacion"/>
    <s v="Pagos"/>
    <s v="Adriana Botero Pinilla "/>
    <x v="1"/>
    <s v="PMCB-2020-068"/>
    <s v="3.2.9"/>
    <n v="98"/>
    <n v="2020"/>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stablecer en las  minutas  de los contratos  que se generen en  durante la vigencia  para contratar el servicio de  transporte derivado de la suscripción de los convenios, la obligación de discriminar en las facturas los servicios prestados conforme a los precios adjudicados de la oferta económica. "/>
    <s v="No aplica"/>
    <s v="No aplica"/>
    <s v="Número de contratos de transporte en los que se establece obligación / Número total de contratos de transporte generados en la vigencia *100"/>
    <s v="No aplica"/>
    <s v="No aplica"/>
    <d v="2020-07-15T00:00:00"/>
    <d v="2020-12-30T00:00:00"/>
    <m/>
    <x v="0"/>
    <s v="SI"/>
    <n v="-516"/>
    <s v="Se estableció en las minutas  de los contratos de servicio de  transporte, la obligación de discriminar en las facturas los servicios prestados"/>
    <d v="2021-07-08T00:00:00"/>
    <s v="NO"/>
    <s v="No aplica"/>
    <n v="1"/>
    <s v="CUMPLIMIENTO TOTAL"/>
    <n v="-256"/>
    <s v="VENCIDO"/>
    <d v="2021-11-15T00:00:00"/>
    <s v="ESTADO &quot;INCUMPLIDA&quot; POR LA CB, Se reportó cumplimiento del 100 % en el seguimiento del 22/11/2021 formato F402M de la Contraloría de Bogotá."/>
    <s v="Carlos Andrés Guerra Jiménez"/>
    <n v="0"/>
    <n v="0"/>
    <s v="INCUMPLIDA"/>
    <s v="INCUMPLIDA"/>
    <s v="PENDIENTE POR EVALUAR"/>
    <s v="Accion reportada en noviembre de 2021_x000a_Se incluyen  nuevos  soportes "/>
    <d v="2022-02-28T00:00:00"/>
    <s v="No"/>
    <s v="No aplica"/>
    <n v="1"/>
    <s v="CUMPLIMIENTO TOTAL"/>
    <n v="-44619"/>
    <s v="VENCIDO"/>
    <m/>
    <m/>
    <m/>
    <m/>
    <m/>
    <m/>
    <s v="PENDIENTE POR EVALUACION"/>
    <s v="Accion pendiente por evaluacion por parte de la OCI"/>
    <d v="2022-05-31T00:00:00"/>
    <n v="0"/>
    <n v="1"/>
    <s v="CUMPLIMIENTO TOTAL"/>
    <n v="-516"/>
    <s v="VENCIDO"/>
    <x v="1"/>
    <s v="Cerrada por la CB Auditoria Desempeño 86 PAD 2022."/>
    <s v="Carlos Andrés Guerra"/>
    <n v="100"/>
    <x v="1"/>
    <m/>
    <m/>
    <n v="114"/>
  </r>
  <r>
    <n v="115"/>
    <x v="12"/>
    <x v="2"/>
    <s v="STAF"/>
    <m/>
    <x v="3"/>
    <s v="Subdirección técnica administrativa y financiera"/>
    <s v="STAF"/>
    <s v="Transporte"/>
    <s v="Contratacion"/>
    <s v="Inadecuado manejo de expedientes e inconsistencia de la información"/>
    <s v="Ingrid Carolina Ardila Muñoz"/>
    <x v="1"/>
    <s v="PMCB-2020-083"/>
    <s v="3.2.19"/>
    <n v="98"/>
    <n v="2020"/>
    <s v="Hallazgo administrativo por el inadecuado manejo de los documentos soporte que reposan en el expediente del Contrato de Prestación de Servicios No. 059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m/>
    <x v="0"/>
    <s v="SI"/>
    <n v="-344"/>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Reporte realizado en noviembre de 2021&quot;"/>
    <d v="2022-02-28T00:00:00"/>
    <s v="No"/>
    <s v="No aplica"/>
    <n v="1"/>
    <s v="CUMPLIMIENTO TOTAL"/>
    <n v="-44620"/>
    <s v="VENCIDO"/>
    <m/>
    <m/>
    <m/>
    <m/>
    <m/>
    <m/>
    <s v="PENDIENTE POR EVALUACION"/>
    <s v="Pendiente por evaluacion de la OCI"/>
    <d v="2022-05-31T00:00:00"/>
    <s v="No aplica"/>
    <n v="1"/>
    <s v="CUMPLIMIENTO TOTAL"/>
    <n v="-344"/>
    <s v="VENCIDO"/>
    <x v="1"/>
    <s v="Cerrada por la CB Auditoria Desempeño 86 PAD 2022."/>
    <s v="Carlos Andrés Guerra"/>
    <n v="100"/>
    <x v="1"/>
    <m/>
    <m/>
    <n v="115"/>
  </r>
  <r>
    <n v="116"/>
    <x v="12"/>
    <x v="2"/>
    <s v="STAF"/>
    <m/>
    <x v="3"/>
    <s v="Subdirección técnica administrativa y financiera"/>
    <s v="STAF"/>
    <s v="Transporte"/>
    <s v="Contratacion"/>
    <s v="Inadecuado manejo de expedientes e inconsistencia de la información"/>
    <s v="Ingrid Carolina Ardila Muñoz"/>
    <x v="1"/>
    <s v="PMCB-2020-085"/>
    <s v="3.2.20"/>
    <n v="98"/>
    <n v="2020"/>
    <s v="Hallazgo administrativo por el inadecuado manejo de los documentos soporte que reposan en el expediente del Contrato de Prestación de Servicios No. 076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m/>
    <x v="0"/>
    <s v="SI"/>
    <n v="-344"/>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Reporte realizado en noviembre de 2021&quot;"/>
    <d v="2022-02-28T00:00:00"/>
    <s v="No"/>
    <s v="No aplica"/>
    <n v="1"/>
    <s v="CUMPLIMIENTO TOTAL"/>
    <n v="-44620"/>
    <s v="VENCIDO"/>
    <m/>
    <m/>
    <m/>
    <m/>
    <m/>
    <m/>
    <s v="PENDIENTE POR EVALUACION"/>
    <s v="Pendiente por evaluacion de la OCI"/>
    <d v="2022-05-31T00:00:00"/>
    <s v="No aplica"/>
    <n v="1"/>
    <s v="CUMPLIMIENTO TOTAL"/>
    <n v="-344"/>
    <s v="VENCIDO"/>
    <x v="1"/>
    <s v="Cerrada por la CB Auditoria Desempeño 86 PAD 2022."/>
    <s v="Carlos Andrés Guerra"/>
    <n v="100"/>
    <x v="1"/>
    <m/>
    <m/>
    <n v="116"/>
  </r>
  <r>
    <n v="117"/>
    <x v="12"/>
    <x v="2"/>
    <s v="STAF"/>
    <m/>
    <x v="3"/>
    <s v="Subdirección técnica administrativa y financiera"/>
    <s v="STAF"/>
    <s v="Transporte"/>
    <s v="Contratacion"/>
    <s v="Inadecuado manejo de expedientes e inconsistencia de la información"/>
    <s v="Ingrid Carolina Ardila Muñoz"/>
    <x v="1"/>
    <s v="PMCB-2020-087"/>
    <s v="3.2.21"/>
    <n v="98"/>
    <n v="2020"/>
    <s v="Hallazgo administrativo por el inadecuado manejo de los documentos soporte que reposan en el expediente del Contrato de Prestación de Servicios No. 0558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m/>
    <x v="0"/>
    <s v="SI"/>
    <n v="-344"/>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Reporte realizado en noviembre de 2021&quot;"/>
    <d v="2022-02-28T00:00:00"/>
    <s v="No"/>
    <s v="No aplica"/>
    <n v="1"/>
    <s v="CUMPLIMIENTO TOTAL"/>
    <n v="-44620"/>
    <s v="VENCIDO"/>
    <m/>
    <m/>
    <m/>
    <m/>
    <m/>
    <m/>
    <s v="PENDIENTE POR EVALUACION"/>
    <s v="Pendiente por evaluacion de la OCI"/>
    <d v="2022-05-31T00:00:00"/>
    <s v="No aplica"/>
    <n v="1"/>
    <s v="CUMPLIMIENTO TOTAL"/>
    <n v="-344"/>
    <s v="VENCIDO"/>
    <x v="1"/>
    <s v="Cerrada por la CB Auditoria Desempeño 86 PAD 2022."/>
    <s v="Carlos Andrés Guerra"/>
    <n v="100"/>
    <x v="1"/>
    <m/>
    <m/>
    <n v="117"/>
  </r>
  <r>
    <n v="118"/>
    <x v="3"/>
    <x v="2"/>
    <s v="STAF"/>
    <s v=" Area de Tesoreria / Oficina Asesora de Planeaciòn"/>
    <x v="9"/>
    <s v="Subdirección técnica administrativa y financiera"/>
    <s v="STAF"/>
    <s v="Contabilidad"/>
    <s v="Contratacion"/>
    <s v="Inadecuado manejo de expedientes e inconsistencia de la información"/>
    <s v="Catalina Cárdenas Martínez "/>
    <x v="1"/>
    <s v="PMCB-2020-094"/>
    <s v="3.1.2"/>
    <n v="99"/>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No.  de procedimientos actualizados / No. Procedimientos para actualizar (2) *100"/>
    <s v="No aplica"/>
    <s v="No aplica"/>
    <d v="2020-09-10T00:00:00"/>
    <d v="2021-08-20T00:00:00"/>
    <m/>
    <x v="0"/>
    <s v="SI"/>
    <n v="-283"/>
    <s v="De acuerdo con los soportes aportados por el proceso, se evidencia que se ha avanzado en uno de los dos procedimientos a actualizar, sin embargo, este ya fue retroalimentado por la OAP desde el 30 de mayo. "/>
    <d v="2021-07-09T00:00:00"/>
    <s v="SI"/>
    <s v="Actualizar los 2 procedimientos establecidos como actividad de mejoramiento"/>
    <n v="0.4"/>
    <s v="AVANCE PARCIAL"/>
    <n v="-23"/>
    <s v="VENCIDO"/>
    <s v="SIN DILIGENCIAR"/>
    <s v="SIN DILIGENCIAR"/>
    <s v="SIN DILIGENCIAR"/>
    <n v="0"/>
    <n v="0"/>
    <s v="INCUMPLIDA"/>
    <s v="ABIERTA"/>
    <s v="ABIERTA"/>
    <s v="&quot;Se observa a existencia de:_x000a__x000a_1. Procedimiento &quot;&quot;Cuentas por Pagar&quot;&quot; A-GFI-PR-009 emitido el 10/11/2021 y socializado emdiante correo electronica en la misma fecha como consta en el pantallazao. El docuemnto refiere en la descripción al cumplimiento de fechas limites._x000a__x000a_2. &quot;&quot;Ejecución de Pagos&quot;&quot; A-GFI-PR-013 emitido el 21/09/2021 con pantallazo de socilización mediante correo electronico de la misma fecha. Se sugiere cierre de la acción por cumplimento de la misma.&quot;"/>
    <d v="2022-02-28T00:00:00"/>
    <s v="No"/>
    <s v="No aplica"/>
    <n v="1"/>
    <s v="CUMPLIMIENTO TOTAL"/>
    <n v="-44619.6"/>
    <s v="VENCIDO"/>
    <m/>
    <m/>
    <m/>
    <m/>
    <m/>
    <m/>
    <s v="PENDIENTE POR EVALUACION"/>
    <s v="ESTA ACTIVIDAD SE ENCUENTRA PENDIENTE POR EVALUACIÓN POR PARTE DE LA OFICINA DE CONTROL INTERNO"/>
    <d v="2022-05-31T00:00:00"/>
    <s v="N/A"/>
    <n v="1"/>
    <s v="CUMPLIMIENTO TOTAL"/>
    <n v="-283"/>
    <s v="VENCIDO"/>
    <x v="3"/>
    <s v="Se realizó la actualización de los procedimientos &quot;Cuentas por Pagar&quot; Código A-GFI-PR-009 y &quot;Ejecución de Pagos&quot; código A-GFI-PR-013, incluyendo tiempos para la entrega de la información a Tesorería - Se reportó cumplimiento del 100% en la cuenta anual del 2021 a la CB"/>
    <s v="Carlos Andrés Guerra"/>
    <s v="100%%"/>
    <x v="1"/>
    <m/>
    <m/>
    <n v="118"/>
  </r>
  <r>
    <n v="119"/>
    <x v="3"/>
    <x v="2"/>
    <s v="STAF"/>
    <s v="Oficina Asesora Juridica/ Tesorería"/>
    <x v="4"/>
    <s v="Subdirección técnica administrativa y financiera"/>
    <s v="STAF"/>
    <s v="Mantenimiento de bienes"/>
    <s v="Contratacion"/>
    <s v="Inadecuado manejo de expedientes e inconsistencia de la información"/>
    <s v="Ingrid Carolina Ardila Muñoz"/>
    <x v="1"/>
    <s v="PMCB-2020-095"/>
    <s v="3.1.2"/>
    <n v="99"/>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Realizar una (1) mesa de trabajo  semestral con la participación de juridica,  tesoreria y la supervision de contratos  de mantenimiento con el fin de validar el estado de los documentos que reposan en cada expediente"/>
    <s v="No aplica"/>
    <s v="No aplica"/>
    <s v="Mesas de trabajo realizadas para revision de expedientes / Mesas de trabajo programadas para revision de expedientes (2) *100"/>
    <s v="No aplica"/>
    <s v="No aplica"/>
    <d v="2020-09-10T00:00:00"/>
    <d v="2021-08-20T00:00:00"/>
    <m/>
    <x v="0"/>
    <s v="SI"/>
    <n v="-283"/>
    <s v="Se adjunta correos electronicos &quot;Revisión expedientes contractuales&quot;, po parte del proceso de Mantenimiento de bienes_x000a__x000a_Teniendo en cuenta que la actividad se vence en el mes de agosto, es importante que las areas responsables de esta actividad, cumplan con las reuniones de revisión semestrales planteadas como acciones de mejora"/>
    <d v="2021-06-28T00:00:00"/>
    <s v="SI"/>
    <s v="Esta aun pendiente por realizar las dos mesas de trabajo para la revisión de los espdientes"/>
    <n v="0"/>
    <s v="SIN AVANCE"/>
    <n v="-23"/>
    <s v="VENCIDO"/>
    <s v="SIN DILIGENCIAR"/>
    <s v="SIN DILIGENCIAR"/>
    <s v="SIN DILIGENCIAR"/>
    <n v="0"/>
    <n v="0"/>
    <s v="INCUMPLIDA"/>
    <s v="ABIERTA"/>
    <s v="ABIERTA"/>
    <s v="&quot;Se Evidencia que la actividad se encuentra vencida_x000a__x000a_Se revisan los soportes de adjuntos y se evidencia dos actas de reunión en donde se evidencia dos mesas de trabajo  con la participación de jurídica, tesorería y la supervisión de contratos  de mantenimiento con el fin de validar el estado de los documentos_x000a__x000a_Se solicia a la OCI el cierre preliminar del Hallazgo, ya que se evidencia que cumple con la actividad propuesta. &quot;"/>
    <d v="2022-02-28T00:00:00"/>
    <s v="No"/>
    <s v="No aplica"/>
    <n v="1"/>
    <s v="CUMPLIMIENTO TOTAL"/>
    <n v="-44620"/>
    <s v="VENCIDO"/>
    <m/>
    <m/>
    <s v="NAVIS ALBERTO FLOREZ LEON"/>
    <m/>
    <m/>
    <m/>
    <s v="PENDIENTE POR EVALUACION"/>
    <s v="La actividad se encuentra por evaluación Por la Oficina de Control Interno"/>
    <d v="2022-05-31T00:00:00"/>
    <s v="No aplica ya que el cumplimiento es del 100%"/>
    <n v="1"/>
    <s v="CUMPLIMIENTO TOTAL"/>
    <n v="-283"/>
    <s v="VENCIDO"/>
    <x v="3"/>
    <s v="Se realizó (1) mesas de trabajo semestral. la 1pr se revisaron carpetas contractuales y establecieron acciones para los procesos involucrados, en 2da se detalla la intervención realizada a los contrato - Se reportó cumplimiento del 100% en la cuenta anual del 2021 a la CB"/>
    <s v="Carlos Andrés Guerra"/>
    <s v="100%%"/>
    <x v="1"/>
    <m/>
    <m/>
    <n v="119"/>
  </r>
  <r>
    <n v="120"/>
    <x v="3"/>
    <x v="2"/>
    <s v="STAF"/>
    <s v="Gestiòn documental/Supervisores"/>
    <x v="5"/>
    <s v="Oficina asesora juridica"/>
    <s v="OAJ"/>
    <s v="Contratación"/>
    <s v="Contratacion"/>
    <s v="Inadecuado manejo de expedientes e inconsistencia de la información"/>
    <s v="Catalina Cárdenas Martínez "/>
    <x v="1"/>
    <s v="PMCB-2020-096"/>
    <s v="3.1.2"/>
    <n v="99"/>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Adelantar 1 capacitación semestral en gestión de archivo con el equipo de archivo de la Oficina Asesora Jurídica, supervisores y apoyos a la supervisión"/>
    <s v="No aplica"/>
    <s v="No aplica"/>
    <s v="No. De capacitaciones en gestión de archivo realizadas/ No. capacitaciones en gestión de archivo programadas (2) *100"/>
    <s v="No aplica"/>
    <s v="No aplica"/>
    <d v="2020-09-10T00:00:00"/>
    <d v="2021-08-20T00:00:00"/>
    <m/>
    <x v="0"/>
    <s v="SI"/>
    <n v="-283"/>
    <s v="De acuerdo con la información reportada por el proceso que  adjunta el acta de reunión realizada con gestión documental el dia 9 de abril del 2021._x000a__x000a_De acuerdo al denominador del indicador de la acción &quot;No. capacitaciones en gestión de archivo programadas (2) *100&quot; haría falta otra capacitación para cumplir sl 100% con la a actividad"/>
    <d v="2021-06-21T00:00:00"/>
    <s v="SI"/>
    <s v="Realizar la segunda capacitación en gestión de archivo"/>
    <n v="0.5"/>
    <s v="AVANCE PARCIAL"/>
    <n v="-23"/>
    <s v="VENCIDO"/>
    <s v="SIN DILIGENCIAR"/>
    <s v="SIN DILIGENCIAR"/>
    <s v="SIN DILIGENCIAR"/>
    <n v="0"/>
    <n v="0"/>
    <s v="INCUMPLIDA"/>
    <s v="ABIERTA"/>
    <s v="ABIERTA"/>
    <s v="No presenta seguimiento"/>
    <d v="2022-02-28T00:00:00"/>
    <s v="SI"/>
    <s v="ejecucion de actividades definidas"/>
    <n v="0"/>
    <s v="SIN AVANCE"/>
    <n v="-44619.5"/>
    <s v="VENCIDO"/>
    <m/>
    <m/>
    <m/>
    <m/>
    <m/>
    <m/>
    <s v="ABIERTO"/>
    <s v="* Se adjuntan los soportes de las mesas de trabajo sobre Gestión documental (Archivistica y conservación documental) a Supervisiores y apoyo a la gestión a la supervición con fechas del 4 9 de abril y 28 de julio del 2021"/>
    <d v="2022-05-31T00:00:00"/>
    <s v="N/A"/>
    <n v="1"/>
    <s v="CUMPLIMIENTO TOTAL"/>
    <n v="-283"/>
    <s v="VENCIDO"/>
    <x v="3"/>
    <s v="Se realizo capacitación por parte de la OAJ sobre archivística y conservación documental, a supervisores y apoyo a la supervisión, el día 9 de abril del 2021. - Se reportó cumplimiento del 100% en la cuenta anual del 2021 a la CB"/>
    <s v="Carlos Andrés Guerra"/>
    <s v="100%%"/>
    <x v="1"/>
    <m/>
    <m/>
    <n v="120"/>
  </r>
  <r>
    <n v="121"/>
    <x v="3"/>
    <x v="2"/>
    <s v="STAF"/>
    <m/>
    <x v="13"/>
    <s v="Subdirección técnica administrativa y financiera"/>
    <s v="STAF"/>
    <s v="Gestión ambiental"/>
    <s v="Infraestructura"/>
    <s v="Mantenimiento de sedes y UPIS"/>
    <s v="Willington Granados Herrera"/>
    <x v="1"/>
    <s v="PMCB-2020-098"/>
    <s v="3.2.1"/>
    <n v="99"/>
    <n v="2020"/>
    <s v="Hallazgo administrativo por falta de mantenimiento preventivo, limpieza y revisión a los pozos sépticos de la entidad "/>
    <s v="Falta de mantenimiento preventivo, limpieza y revisión periodica a los pozos sépticos de la entidad."/>
    <s v="Realizar oportunamente  el mantenimiento preventivo, limpieza y revisión a los pozos sépticos de las unidades de la  entidad"/>
    <s v="No aplica"/>
    <s v="No aplica"/>
    <s v="No. de pozos septicos con mantenimiento preventivo / No. De pozos septicos programados para mantenimiento*100"/>
    <s v="No aplica"/>
    <s v="No aplica"/>
    <d v="2020-09-10T00:00:00"/>
    <d v="2021-08-20T00:00:00"/>
    <m/>
    <x v="0"/>
    <s v="SI"/>
    <n v="-283"/>
    <s v="De acuerdo con lo reportado por el proceso se evidencia, tanto el contrato como el informe de ejecución de limpieza de los 22 pozos sépticos con los que cuenta la entidad. "/>
    <d v="2021-06-25T00:00:00"/>
    <s v="NO"/>
    <s v="No aplica"/>
    <n v="1"/>
    <s v="CUMPLIMIENTO TOTAL"/>
    <n v="-23"/>
    <s v="VENCIDO"/>
    <s v="SIN DILIGENCIAR"/>
    <s v="SIN DILIGENCIAR"/>
    <s v="SIN DILIGENCIAR"/>
    <n v="0"/>
    <n v="0"/>
    <s v="INCUMPLIDA"/>
    <s v="ABIERTA"/>
    <s v="PENDIENTE POR EVALUAR"/>
    <s v="&quot;Se evidencia minuta de contrato e informe de ejecucion de actividades_x000a__x000a_Actividad reportada en primer semestre de 2021, pendiente por evaluar&quot;"/>
    <d v="2022-02-28T00:00:00"/>
    <s v="No"/>
    <s v="No aplica"/>
    <n v="1"/>
    <s v="CUMPLIMIENTO TOTAL"/>
    <n v="-44619"/>
    <s v="VENCIDO"/>
    <m/>
    <m/>
    <m/>
    <m/>
    <m/>
    <m/>
    <s v="PENDIENTE POR EVALUACION"/>
    <s v="Se evidencia que el proceso realizó por parte del proceso el mantenimiento preventivo, limpieza y revisión a los pozos sépticos de las unidades de la  entidad, adjuntando evidencias de su realización "/>
    <d v="2022-05-31T00:00:00"/>
    <s v="Ninguna"/>
    <n v="1"/>
    <s v="CUMPLIMIENTO TOTAL"/>
    <n v="-283"/>
    <s v="VENCIDO"/>
    <x v="3"/>
    <s v="Se celebró el contrato 2502/2020 &quot;Servicio de mantenimiento a los pozos sépticos y disposición de residuos...&quot; se presento informe de las unidades intervenidas y recomendación por del proveedor.  - Se reportó cumplimiento del 100% en la cuenta anual del 2021 a la CB"/>
    <s v="Carlos Andrés Guerra"/>
    <s v="100%%"/>
    <x v="1"/>
    <m/>
    <m/>
    <n v="121"/>
  </r>
  <r>
    <n v="122"/>
    <x v="3"/>
    <x v="2"/>
    <s v="STAF"/>
    <s v="_x000a_Subdirecciòn de metodos/ Area de salud"/>
    <x v="4"/>
    <s v="Subdirección técnica administrativa y financiera"/>
    <s v="STAF"/>
    <s v="Mantenimiento de bienes"/>
    <s v="Modelo pedagogico"/>
    <s v="habilitación de los servicios de salud "/>
    <s v="Ingrid Carolina Ardila Muñoz"/>
    <x v="1"/>
    <s v="PMCB-2020-099"/>
    <s v="3.2.2"/>
    <n v="99"/>
    <n v="2020"/>
    <s v="Hallazgo administrativo por incumplimiento en la vigencia 2019 de las condiciones establecidas en la Resolución 2003 de 2014 “Por la cual se definen los procedimientos y condiciones de inscripción de los Prestadores de Servicios de  Salud y de habilitación de servicios de salud” para la habilitación de los servicios de salud que se prestan en las diferentes UPI’s de IDIPRON."/>
    <s v="No se reunieron la totalidad de requisitos y condiciones establecidas en la resolucion 2003 de 2014 para  la habilitacion de servicios de salud"/>
    <s v="Presentar a la Secretaría Distrita de Salud - SDS, el alcance y programación de las intervenciones de mejoramiento de las condiciones de infraestructura de las áreas de salud en las unidades del IDIPRON para su ejecuciòn, de conformidad con la resolución 3100 de 2019"/>
    <s v="No aplica"/>
    <s v="No aplica"/>
    <s v="Un (1) programa de intervención de mejoras a las àreas de salud de las Upis "/>
    <s v="No aplica"/>
    <s v="No aplica"/>
    <d v="2020-09-10T00:00:00"/>
    <d v="2021-08-20T00:00:00"/>
    <m/>
    <x v="0"/>
    <s v="SI"/>
    <n v="-283"/>
    <s v="1. Se adjunta invitación a la reunión Habilitación de Servicios de Salud - IDIPRON con fecha del 18 de mayo del 2021 con la Secretaría de Salud._x000a__x000a_2.  Acta de reunión  de la mesa de trabajo realizada el 24 de marzo del 2021 con el área de Salud del IDIPRON, con el fin de revisar las acciones para la habilitación de servicios de salud_x000a__x000a_No obstante lo anterior y teniendo en cuenta que laa actividad busca elaborar un documento con la programación de las intervenciones se recomienda al proceso que relice las gestiones necesarias para la documentación y formulación del programa que facilite hacer seguimiento a las intervenciones realizadas"/>
    <d v="2021-06-28T00:00:00"/>
    <s v="SI"/>
    <s v="Se encuentra pendiente el programa de intervención de acuerdo a los compromisos con la secretaria de Salud."/>
    <n v="0.3"/>
    <s v="AVANCE MINIMO"/>
    <n v="-23"/>
    <s v="VENCIDO"/>
    <s v="SIN DILIGENCIAR"/>
    <s v="SIN DILIGENCIAR"/>
    <s v="SIN DILIGENCIAR"/>
    <n v="0"/>
    <n v="0"/>
    <s v="INCUMPLIDA"/>
    <s v="ABIERTA"/>
    <s v="ABIERTA"/>
    <s v="&quot;Se Evidencia que la actividad se encuentra vencida_x000a__x000a_Se evidencia programación de Perfil Sanitarios _x000a__x000a_Requerimientos de secretaria de salud _x000a__x000a_Cronograma de visitas y actas de visitas de perfiles sanitarios _x000a__x000a_La actividad aun se encuentra en ejecución._x000a__x000a_Se solicia a la OCI el cierre preliminar del Hallazgo, ya que se evidencia que cumple con la actividad propuesta. &quot;"/>
    <d v="2022-02-28T00:00:00"/>
    <s v="No"/>
    <s v="No aplica"/>
    <n v="1"/>
    <s v="CUMPLIMIENTO TOTAL"/>
    <n v="-44619.7"/>
    <s v="VENCIDO"/>
    <m/>
    <m/>
    <m/>
    <m/>
    <m/>
    <m/>
    <s v="PENDIENTE POR EVALUACION"/>
    <s v="La actividad se encuentra por evaluación Por la Oficina de Control Interno"/>
    <d v="2022-05-31T00:00:00"/>
    <s v="No aplica ya que el cumplimiento es del 100%"/>
    <n v="1"/>
    <s v="CUMPLIMIENTO TOTAL"/>
    <n v="-283"/>
    <s v="VENCIDO"/>
    <x v="3"/>
    <s v="Se realizo mesa de trabajo con la SDS para la habilitación de servicios de salud, se presenta cornograma e intervecione en las UPIs se evidencia actas. - Se reportó cumplimiento del 100% en la cuenta anual del 2021 a la CB"/>
    <s v="Carlos Andrés Guerra"/>
    <s v="100%%"/>
    <x v="1"/>
    <m/>
    <m/>
    <n v="122"/>
  </r>
  <r>
    <n v="123"/>
    <x v="9"/>
    <x v="2"/>
    <s v="STAF"/>
    <s v="Subdirección Técnica de Métodos Educativos y Operativa"/>
    <x v="10"/>
    <s v="Subdirección técnica administrativa y financiera"/>
    <s v="STAF"/>
    <s v="almacén e inventarios"/>
    <s v="Gestion financiera"/>
    <s v="Identificación de los bienes de la cuenta contable materiales y suministros- materiales para educación "/>
    <s v="Ingrid Carolina Ardila Muñoz"/>
    <x v="1"/>
    <s v="PMCB-2020-100"/>
    <s v="3.2.2.1.1"/>
    <n v="102"/>
    <n v="2020"/>
    <s v="Hallazgo administrativo por las deficiencias presentadas en la identificación de los bienes de la cuenta contable MATERIALES Y SUMINISTROS- MATERIALES PARA EDUCACIÓN (151415) en la UPI La Florida"/>
    <s v="No se reporta de manera oportuna al Área de Almacén e Inventario el faltante o deterioro de etiquetas por parte de los responsables de inventario de las diferentes dependencias del Instituto."/>
    <s v="Realizar talleres dirigidos a los responsables  que tienen a cargo inventario en la diferentes sedes del Instituto, con el fin de dar claridad sobre la responsabilidad y manejo de los bienes y la normatividad vigente que aplica."/>
    <s v="No aplica"/>
    <s v="No aplica"/>
    <s v="Número de Talleres realizados / Total de talleres programados (5) * 100"/>
    <s v="No aplica"/>
    <s v="No aplica"/>
    <d v="2020-11-15T00:00:00"/>
    <d v="2021-09-30T00:00:00"/>
    <m/>
    <x v="0"/>
    <s v="SI"/>
    <n v="-242"/>
    <s v="Se evidencia que en el ultimo seguimiento realizado por la Oficina de Control Interno, indica que las acciones establecidas se encuentran en proceso de ejecución._x000a__x000a_Se evidencia en los soportes adjuntos acta y lista de asistencia de taller de socialización sobre aspectos relevantes del procedimietno &quot;egresos de bienes devolutivo o de bienes de consumo controlado o de consumo&quot;  desarrollado el 01 de marzo del 2021, se evidencia que la actividad aun se encuentra en ejecución._x000a__x000a_Se recomienda al proceso al momento de reportar los avances detallar las upis y sedes administrativas a las que pertenecen los responsables que han recibido los talleres  dictados por el área, toda vez que en la actividad se habla de que se dictarán talleres dirigidos a los responsables  que tienen a cargo inventario en la diferentes sedes del Instituto"/>
    <d v="2021-08-10T00:00:00"/>
    <s v="SI"/>
    <s v="Acta y lista de talleres de asistencia dirigidos a los responsables que tienen a cargo inventario."/>
    <n v="0.2"/>
    <s v="AVANCE MINIMO"/>
    <n v="18"/>
    <s v="CON TIEMPO"/>
    <s v="SIN DILIGENCIAR"/>
    <s v="SIN DILIGENCIAR"/>
    <s v="SIN DILIGENCIAR"/>
    <n v="0"/>
    <n v="0"/>
    <s v="EN EJECUCION"/>
    <s v="ABIERTA"/>
    <s v="ABIERTA"/>
    <s v="&quot;Se Evidencia que la actividad se encuentra vencida._x000a__x000a_Se verifica los soportes adjunto en donde se evidencia soporte de actas de talleres convocados a los responsables que tienen a cargo los inventarios en las sedes del instituto._x000a__x000a_Se solicia a la OCI el cierre preliminar del Hallazgo, ya que se evidencia que cumple con la actividad propuesta.&quot;"/>
    <d v="2022-02-28T00:00:00"/>
    <s v="No"/>
    <s v="No aplica"/>
    <n v="1"/>
    <s v="CUMPLIMIENTO TOTAL"/>
    <n v="-44619.8"/>
    <s v="VENCIDO"/>
    <m/>
    <m/>
    <m/>
    <m/>
    <m/>
    <m/>
    <s v="PENDIENTE POR EVALUACION"/>
    <s v="La actividad se encuentra por evaluación Por la Oficina de Control Interno"/>
    <d v="2022-05-31T00:00:00"/>
    <s v="No aplica ya que el cumplimiento es del 100%"/>
    <n v="1"/>
    <s v="CUMPLIMIENTO TOTAL"/>
    <n v="-242"/>
    <s v="VENCIDO"/>
    <x v="3"/>
    <s v="Se hizo talleres a las personas que manejan el inventario y controlan los insumos al en  las UPI y bodegas, y dar claridad de la responsabilidad y manejo de los bienes y la normatividad vigente.-Se reportó cumplimiento del 100% en la cuenta anual del 2021 a la CB"/>
    <s v="Carlos Andrés Guerra"/>
    <n v="1"/>
    <x v="1"/>
    <m/>
    <m/>
    <n v="123"/>
  </r>
  <r>
    <n v="124"/>
    <x v="9"/>
    <x v="2"/>
    <s v="STAF"/>
    <m/>
    <x v="10"/>
    <s v="Subdirección técnica administrativa y financiera"/>
    <s v="STAF"/>
    <s v="almacén e inventarios"/>
    <s v="Inventarios"/>
    <s v="Baja de bienes"/>
    <s v="Ingrid Carolina Ardila Muñoz"/>
    <x v="1"/>
    <s v="PMCB-2020-102"/>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la organización y clasificación de los bienes inservibles, obsoletos, ubicados en el depósito de inservibles (calle 13 Av. 68)  para su fácil identificación"/>
    <s v="No aplica"/>
    <s v="No aplica"/>
    <s v="Número de elementos organizados y clasificación / Total de bienes inservibles u obsoletos acopiados en  el deposito de inservibles * 100_x000a__x000a_"/>
    <s v="No aplica"/>
    <s v="No aplica"/>
    <d v="2020-11-15T00:00:00"/>
    <d v="2021-09-30T00:00:00"/>
    <m/>
    <x v="0"/>
    <s v="SI"/>
    <n v="-242"/>
    <s v="Se evidencia que en el ultimo seguimiento realizado por la Oficina de Control Interno, indica que las acciones establecidas se encuentran en proceso de ejecución._x000a__x000a_Al verifcar los soportes de evidencia resgistro fotografico de la clasificación y organización de los bienes inservibles, acta de entrega a batallon del ejercicto No. 21 debidamente organizado y clasificado._x000a__x000a_se evidencia que la actividad ya se encuetra finalizada se solicita el cierre preliminar por parte de la OCI del hallazgo en mención"/>
    <d v="2021-08-10T00:00:00"/>
    <s v="NO"/>
    <s v="No aplica"/>
    <n v="1"/>
    <s v="CUMPLIMIENTO TOTAL"/>
    <n v="18"/>
    <s v="CON TIEMPO"/>
    <s v="SIN DILIGENCIAR"/>
    <s v="SIN DILIGENCIAR"/>
    <s v="SIN DILIGENCIAR"/>
    <n v="0"/>
    <n v="0"/>
    <s v="EN EJECUCION"/>
    <s v="ABIERTA"/>
    <s v="PENDIENTE POR EVALUAR"/>
    <s v="&quot;En el primer seguimiento se evidencia que las actividades ya fueron cumplidas las activividades formuladas por el proceso, Se  solicita a la OCI el cierre del hallazgo._x000a__x000a_De igual forma, la actividad se reportó al 100% de cumplimiento en el marco de la auditoría 89 de la Contraloría de Bogotá - Requerimiento No. 37_x000a__x000a_Actividad pendiente por evaluar, seguimiento reportado en la vigencia 2021_x000a_&quot;"/>
    <d v="2022-02-28T00:00:00"/>
    <s v="No"/>
    <s v="No aplica"/>
    <n v="1"/>
    <s v="CUMPLIMIENTO TOTAL"/>
    <n v="-44619"/>
    <s v="VENCIDO"/>
    <m/>
    <m/>
    <m/>
    <m/>
    <m/>
    <m/>
    <s v="PENDIENTE POR EVALUACION"/>
    <s v="La actividad se encuentra por evaluación Por la Oficina de Control Interno"/>
    <d v="2022-05-31T00:00:00"/>
    <s v="No aplica ya que el cumplimiento es del 100%"/>
    <n v="1"/>
    <s v="CUMPLIMIENTO TOTAL"/>
    <n v="-242"/>
    <s v="VENCIDO"/>
    <x v="3"/>
    <s v="Se organizo la bodega de inservibles, se hizo entrega al Ejercito Nacional - Brigada de Infantes 21 en titulo gratuito de los bienes inservibles.-Se reportó cumplimiento del 100% en la cuenta anual del 2021 a la CB"/>
    <s v="Carlos Andrés Guerra"/>
    <n v="1"/>
    <x v="1"/>
    <m/>
    <m/>
    <n v="124"/>
  </r>
  <r>
    <n v="125"/>
    <x v="9"/>
    <x v="2"/>
    <s v="STAF"/>
    <s v=" Oficina Asesora de Planeación"/>
    <x v="10"/>
    <s v="Subdirección técnica administrativa y financiera"/>
    <s v="STAF"/>
    <s v="almacén e inventarios"/>
    <s v="Inventarios"/>
    <s v="Baja de bienes"/>
    <s v="Ingrid Carolina Ardila Muñoz"/>
    <x v="1"/>
    <s v="PMCB-2020-103"/>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o aplica"/>
    <s v="Número de documentos  actualizados / Número de documentos programados a actualizar (2) * 100"/>
    <s v="No aplica"/>
    <s v="No aplica"/>
    <d v="2020-11-15T00:00:00"/>
    <d v="2021-09-30T00:00:00"/>
    <m/>
    <x v="0"/>
    <s v="SI"/>
    <n v="-242"/>
    <s v="Se evidencia que en el ultimo seguimiento realizado por la Oficina de Control Interno, indica que las acciones establecidas se encuentran en proceso de ejecución._x000a__x000a_Se verifica soportes, la cual se evidencia caso en Aranda 713 enviado a la Oficina Asesora de Planeaciaón, desde el 1 de junio, la OAP devolvio el documento sin que hasta la fecha el proceso haya realizado los ajustes solicitados.La actividad se encuentra en ejecución."/>
    <d v="2021-08-10T00:00:00"/>
    <s v="SI"/>
    <s v="Pendiente adjuntar documento oficializado en la plataforma documental."/>
    <n v="0.5"/>
    <s v="AVANCE PARCIAL"/>
    <n v="18"/>
    <s v="CON TIEMPO"/>
    <s v="SIN DILIGENCIAR"/>
    <s v="SIN DILIGENCIAR"/>
    <s v="SIN DILIGENCIAR"/>
    <n v="0"/>
    <n v="0"/>
    <s v="EN EJECUCION"/>
    <s v="ABIERTA"/>
    <s v="ABIERTA"/>
    <s v="&quot;Se Evidencia que la actividad se encuentra vencida._x000a__x000a_Se verifica los soportes adjunto en donde se evidencia la oficialización de los procedimiento A-GLO-PR-009 el 3 de Septiembre de 2021, junto con el soporte de correo de oficialización masivo_x000a__x000a_ No se evidencia actualización del Manual Manejo y Control Administrativo de los Bienes de Propiedad del IDIPRON A-GLO-MA-001, quedando pendiente&quot;"/>
    <d v="2022-02-28T00:00:00"/>
    <s v="No"/>
    <s v="Pendiente actualización Manual Manejo y Control Administrativo de los Bienes de Propiedad del IDIPRON A-GLO-MA-001. "/>
    <n v="0.5"/>
    <s v="AVANCE PARCIAL"/>
    <n v="-44619.5"/>
    <s v="VENCIDO"/>
    <m/>
    <m/>
    <m/>
    <m/>
    <m/>
    <m/>
    <s v="ABIERTO"/>
    <s v="Se Evidencia que la actividad se encuentra vencida._x000a__x000a_Se encuentra actualización el Manual de Procedimientos administrativos y Operativos para el manejo y control de los Bienes y muebles y elementos del Idipron versión 04, publicado en la pagina Web del Manual de Procesos y Procedimientos, vigente desde e 20 de abril de 2022 _x000a__x000a_Se evidencia correo de oficialización y socialización a la entidad_x000a__x000a_Se evidencia que se cumple la actividad propuesta. _x000a_"/>
    <d v="2022-05-31T00:00:00"/>
    <s v="No aplica ya que el cumplimiento es del 100%"/>
    <n v="1"/>
    <s v="CUMPLIMIENTO TOTAL"/>
    <n v="-242"/>
    <s v="VENCIDO"/>
    <x v="3"/>
    <s v="Se actualizo, ajusto e implemento, EL PROCEDIMIENTO &quot;CONTROL DE BIENES EN SERVICIO&quot; A-GLO-PR-009. No se actualizo EL MANUAL &quot;MANEJO Y CONTROL ADMINISTRATIVO DE LOS BIENES DE PROPIEDAD&quot; A-GLO-MA-001 - Se reportó cumplimiento del 50% en la cuenta anual del 2021 a la CB"/>
    <s v="Carlos Andrés Guerra"/>
    <n v="0.5"/>
    <x v="2"/>
    <m/>
    <m/>
    <n v="125"/>
  </r>
  <r>
    <n v="126"/>
    <x v="9"/>
    <x v="2"/>
    <s v="STAF"/>
    <m/>
    <x v="10"/>
    <s v="Subdirección técnica administrativa y financiera"/>
    <s v="STAF"/>
    <s v="almacén e inventarios"/>
    <s v="Inventarios"/>
    <s v="Baja de bienes"/>
    <s v="Ingrid Carolina Ardila Muñoz"/>
    <x v="1"/>
    <s v="PMCB-2020-104"/>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Toma física aleatoria relativas a la identificación (rotulo de identificación), descripción y ubicación de los bienes "/>
    <s v="No aplica"/>
    <s v="No aplica"/>
    <s v="Tomas Físicas aleatorias realizadas en el año / Total tomas físicas aleatorias programadas (5) *100"/>
    <s v="No aplica"/>
    <s v="No aplica"/>
    <d v="2020-11-15T00:00:00"/>
    <d v="2021-09-30T00:00:00"/>
    <m/>
    <x v="0"/>
    <s v="SI"/>
    <n v="-242"/>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que la actividad aun se encuentra en ejecución."/>
    <d v="2021-08-10T00:00:00"/>
    <s v="SI"/>
    <s v="Tres (3) tomas aleatoria para la verificación del replaqueteo, para la finalización de la actividad."/>
    <n v="0.4"/>
    <s v="AVANCE PARCIAL"/>
    <n v="18"/>
    <s v="CON TIEMPO"/>
    <s v="SIN DILIGENCIAR"/>
    <s v="SIN DILIGENCIAR"/>
    <s v="SIN DILIGENCIAR"/>
    <n v="0"/>
    <n v="0"/>
    <s v="EN EJECUCION"/>
    <s v="ABIERTA"/>
    <s v="ABIERTA"/>
    <s v="&quot;De igual forma, la actividad se reportó al 100% de cumplimiento en el marco de la auditoría 89 de la Contraloría de Bogotá - Requerimiento No. 37_x000a__x000a_Se solicia a la OCI el cierre preliminar del Hallazgo, ya que se evidencia que cumple con la actividad propuesta.&quot;"/>
    <d v="2022-02-28T00:00:00"/>
    <s v="No"/>
    <s v="No aplica"/>
    <n v="1"/>
    <s v="CUMPLIMIENTO TOTAL"/>
    <n v="-44619.6"/>
    <s v="VENCIDO"/>
    <m/>
    <m/>
    <m/>
    <m/>
    <m/>
    <m/>
    <s v="PENDIENTE POR EVALUACION"/>
    <s v="La actividad se encuentra por evaluación Por la Oficina de Control Interno"/>
    <d v="2022-05-31T00:00:00"/>
    <s v="No aplica ya que el cumplimiento es del 100%"/>
    <n v="1"/>
    <s v="CUMPLIMIENTO TOTAL"/>
    <n v="-242"/>
    <s v="VENCIDO"/>
    <x v="3"/>
    <s v="Se realizaron 24 tomas fisicas aleatorias en distintas unidades el instituto._x000a_-Se reportó cumplimiento del 100% en la cuenta anual del 2021 a la CB"/>
    <s v="Carlos Andrés Guerra"/>
    <n v="1"/>
    <x v="1"/>
    <m/>
    <m/>
    <n v="126"/>
  </r>
  <r>
    <n v="127"/>
    <x v="9"/>
    <x v="2"/>
    <s v="STAF"/>
    <m/>
    <x v="10"/>
    <s v="Subdirección técnica administrativa y financiera"/>
    <s v="STAF"/>
    <s v="almacén e inventarios"/>
    <s v="Inventarios"/>
    <s v="Baja de bienes"/>
    <s v="Ingrid Carolina Ardila Muñoz"/>
    <x v="1"/>
    <s v="PMCB-2020-105"/>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Incluir en el informe final de toma física de inventarios el listado de bienes inservibles, no utilizables, obsoletos y que requieran reparación con base en la información suministrada por los servidores de las diferentes áreas del Instituto.  "/>
    <s v="No aplica"/>
    <s v="No aplica"/>
    <s v="Informe final de Inventarios "/>
    <s v="No aplica"/>
    <s v="No aplica"/>
    <d v="2020-11-15T00:00:00"/>
    <d v="2021-09-30T00:00:00"/>
    <m/>
    <x v="0"/>
    <s v="SI"/>
    <n v="-242"/>
    <s v="Se evidencia que en el ultimo seguimiento realizado por la Oficina de Control Interno, indica que las actividades se encuentran en ejecución._x000a__x000a_Al verificar el proceso no adjunta información de avance, ya que aun se encuentra en ejecución. "/>
    <d v="2021-08-10T00:00:00"/>
    <s v="SI"/>
    <s v="Enviar información que soporte el avance a la ejecución de la actividad programada."/>
    <n v="0"/>
    <s v="SIN AVANCE"/>
    <n v="18"/>
    <s v="CON TIEMPO"/>
    <s v="SIN DILIGENCIAR"/>
    <s v="SIN DILIGENCIAR"/>
    <s v="SIN DILIGENCIAR"/>
    <n v="0"/>
    <n v="0"/>
    <s v="EN EJECUCION"/>
    <s v="ABIERTA"/>
    <s v="ABIERTA"/>
    <s v="&quot;Al verfificar soportes, se evidencia que informe final de toma fisica, acta de comité institucional de Gestión y desempeño del 18 de mayo de 2021 acta de entrega de bienes inservibles al ejercito nacionalbatallon infantes No. 21 del 17 de febrero de 2021. _x000a__x000a_La actividad se reportó al 100% de cumplimiento en el marco de la auditoría 89 de la Contraloría de Bogotá - Requerimiento No. 37_x000a__x000a_Se solicia a la OCI el cierre preliminar del Hallazgo, ya que se evidencia que cumple con la actividad propuesta.&quot;"/>
    <d v="2022-02-28T00:00:00"/>
    <s v="No"/>
    <s v="No aplica"/>
    <n v="1"/>
    <s v="CUMPLIMIENTO TOTAL"/>
    <n v="-44620"/>
    <s v="VENCIDO"/>
    <m/>
    <m/>
    <m/>
    <m/>
    <m/>
    <m/>
    <s v="PENDIENTE POR EVALUACION"/>
    <s v="La actividad se encuentra por evaluación Por la Oficina de Control Interno"/>
    <d v="2022-05-31T00:00:00"/>
    <s v="No aplica ya que el cumplimiento es del 100%"/>
    <n v="1"/>
    <s v="CUMPLIMIENTO TOTAL"/>
    <n v="-242"/>
    <s v="VENCIDO"/>
    <x v="3"/>
    <s v="Se realizó informe inventarios de la vigencia 2020, sin embargo no se observa el listado de bienes inservibles, no utilizables, obsoletos y que requieran reparación._x000a_-Se reportó cumplimiento del 0% en la cuenta anual del 2021 a la CB"/>
    <s v="Carlos Andrés Guerra"/>
    <n v="0"/>
    <x v="2"/>
    <m/>
    <m/>
    <n v="127"/>
  </r>
  <r>
    <n v="128"/>
    <x v="9"/>
    <x v="2"/>
    <s v="STAF"/>
    <m/>
    <x v="3"/>
    <s v="Subdirección técnica administrativa y financiera"/>
    <s v="STAF"/>
    <s v="Transporte"/>
    <s v="Vehiculos"/>
    <s v="Abandono y deterioro de vehículos"/>
    <s v="Ingrid Carolina Ardila Muñoz"/>
    <x v="1"/>
    <s v="PMCB-2020-108"/>
    <s v="3.2.2.4.2"/>
    <n v="102"/>
    <n v="2020"/>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Realizar mesa de trabajo con la Oficina Asesora Jurídica y la Oficina de Control Interno Disciplinario para definir, si es el caso, las acciones jurídicas o disciplinarias a que halla lugar."/>
    <s v="No aplica"/>
    <s v="No aplica"/>
    <s v="Mesas de trabajo realizada / Mesa de trabajo convocada y realizada (1) *100"/>
    <s v="No aplica"/>
    <s v="No aplica"/>
    <d v="2020-11-15T00:00:00"/>
    <d v="2021-10-20T00:00:00"/>
    <m/>
    <x v="0"/>
    <s v="SI"/>
    <n v="-222"/>
    <s v="El proceso no reporta avance, la actividad vence en el mes de octubre, se recomienda al proceso iniciar con el desarrollo de las acciones necesarias para dar cumplimiento en la fecha establecida"/>
    <d v="2021-06-09T00:00:00"/>
    <s v="SI"/>
    <s v="Presentar seguimiento del plan de mejoramiento "/>
    <n v="0"/>
    <s v="SIN AVANCE"/>
    <n v="38"/>
    <s v="CON TIEMPO"/>
    <s v="SIN DILIGENCIAR"/>
    <s v="SIN DILIGENCIAR"/>
    <s v="SIN DILIGENCIAR"/>
    <n v="0"/>
    <n v="0"/>
    <s v="EN EJECUCION"/>
    <s v="ABIERTA"/>
    <s v="ABIERTA"/>
    <s v="Se observa:1. Acta de reunión correspondiente a mesa de trabajo en cumplimineto de la acción prorpuesta y realiada el 2 de septiembre de 2021.En la mesa de trabajo participaron la Oficina Asesora Juridica y el area de Transportes, por su parte mediante correo electronico se observa justificación al Oficina de control interno disciplinario para no asistir a la misma.Lo anterior evidenia el cumplimiento de la acción propuesto y de manera coherente con el indicador para medir la ejecución de la misma.Adicional a lo propuesto el area aporta una factura que argumentan correspo a la reparación del Microbús Hyundai Starex Panel color verde” Placa de inventario No. 625072"/>
    <d v="2022-02-28T00:00:00"/>
    <s v="No"/>
    <s v="No aplica"/>
    <n v="1"/>
    <s v="CUMPLIMIENTO TOTAL"/>
    <n v="-44620"/>
    <s v="VENCIDO"/>
    <m/>
    <m/>
    <m/>
    <m/>
    <m/>
    <m/>
    <s v="PENDIENTE POR EVALUACION"/>
    <s v="La actividad se encuentra por evaluación Por la Oficina de Control Interno"/>
    <d v="2022-05-31T00:00:00"/>
    <s v="No aplica ya que el cumplimiento es del 100%"/>
    <n v="1"/>
    <s v="CUMPLIMIENTO TOTAL"/>
    <n v="-222"/>
    <s v="VENCIDO"/>
    <x v="3"/>
    <s v="Se evidencia acta de la mesa de trabajo, para evaluar las posibles acciones diciplinarias, según correo del 27/08/2021 la OCID, no asistio a la mesa de trabajo. _x000a_-Se reportó cumplimiento del 100% en la cuenta anual del 2021 a la CB"/>
    <s v="Carlos Andrés Guerra"/>
    <n v="1"/>
    <x v="1"/>
    <m/>
    <m/>
    <n v="128"/>
  </r>
  <r>
    <n v="129"/>
    <x v="9"/>
    <x v="2"/>
    <s v="STAF"/>
    <m/>
    <x v="3"/>
    <s v="Subdirección técnica administrativa y financiera"/>
    <s v="STAF"/>
    <s v="Transporte"/>
    <s v="Vehiculos"/>
    <s v="Abandono y deterioro de vehículos"/>
    <s v="Ingrid Carolina Ardila Muñoz"/>
    <x v="1"/>
    <s v="PMCB-2020-109"/>
    <s v="3.2.2.4.2"/>
    <n v="102"/>
    <n v="2020"/>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Ejecutar la reparación total del bien &quot;microbús Hyundai Starex Panel color verde” Placa No. 625072&quot;"/>
    <s v="No aplica"/>
    <s v="No aplica"/>
    <s v="Microbus Hyundai Starex Panel reparado "/>
    <s v="No aplica"/>
    <s v="No aplica"/>
    <d v="2020-11-15T00:00:00"/>
    <d v="2021-10-20T00:00:00"/>
    <m/>
    <x v="0"/>
    <s v="SI"/>
    <n v="-222"/>
    <s v="De acuerdo con los soportes establecidos por el proceso, se evidencia que se ejcutaron las actividades planeadas. "/>
    <d v="2021-06-09T00:00:00"/>
    <s v="NO"/>
    <s v="No aplica"/>
    <n v="1"/>
    <s v="CUMPLIMIENTO TOTAL"/>
    <n v="38"/>
    <s v="CON TIEMPO"/>
    <s v="SIN DILIGENCIAR"/>
    <s v="SIN DILIGENCIAR"/>
    <s v="SIN DILIGENCIAR"/>
    <n v="0"/>
    <n v="0"/>
    <s v="EN EJECUCION"/>
    <s v="ABIERTA"/>
    <s v="PENDIENTE POR EVALUAR"/>
    <s v="Reportada como cumplida con el 100% en el primer seguimiento."/>
    <d v="2022-02-28T00:00:00"/>
    <s v="No"/>
    <s v="No aplica"/>
    <n v="1"/>
    <s v="CUMPLIMIENTO TOTAL"/>
    <n v="-44619"/>
    <s v="VENCIDO"/>
    <m/>
    <m/>
    <m/>
    <m/>
    <m/>
    <m/>
    <s v="PENDIENTE POR EVALUACION"/>
    <s v="La actividad se encuentra por evaluación Por la Oficina de Control Interno"/>
    <d v="2022-05-31T00:00:00"/>
    <s v="No aplica ya que el cumplimiento es del 100%"/>
    <n v="1"/>
    <s v="CUMPLIMIENTO TOTAL"/>
    <n v="-222"/>
    <s v="VENCIDO"/>
    <x v="3"/>
    <s v="Se hizo reparación y mantenimiento del vehículo &quot;HYUNDAI STAREX&quot; de conformidad con el contrato prestación de servicios 1332/2020. Se anexa evidencia de las reparación FV y comprobante de contabilidad-Se reportó cumplimiento del 100% en la cuenta anual del 2021 a la CB"/>
    <s v="Carlos Andrés Guerra"/>
    <n v="1"/>
    <x v="1"/>
    <m/>
    <m/>
    <n v="129"/>
  </r>
  <r>
    <n v="130"/>
    <x v="9"/>
    <x v="2"/>
    <s v="STAF"/>
    <m/>
    <x v="0"/>
    <s v="Subdirección técnica de métodos educativos y operativa"/>
    <s v="STMEO"/>
    <m/>
    <s v="Inventarios"/>
    <s v="Desactualizacion del inventario en el sistema"/>
    <s v="Yuli Cristel Peña"/>
    <x v="1"/>
    <s v="PMCB-2020-111"/>
    <s v="3.2.2.5.1"/>
    <n v="10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Expedir y socializar 3 directrices por parte de la Subdirección Técnica de Métodos Educativos y Operativa, dirigida a los responsables de los Inventarios de bienes devolutivos en las Unidades de Protección Integral, solicitando el cumplimiento de las actividades  y los tiempos descritas en el o establecido en el Manual para el Manejo y Control Administrativo de los bienes de propiedad del IDIPRON"/>
    <s v="No aplica"/>
    <s v="No aplica"/>
    <s v="Directrices expedidas y socializadas / Total de directrices programas a formular (3) *100"/>
    <s v="No aplica"/>
    <s v="No aplica"/>
    <d v="2020-11-15T00:00:00"/>
    <d v="2021-09-30T00:00:00"/>
    <m/>
    <x v="0"/>
    <s v="SI"/>
    <n v="-242"/>
    <s v="No se cuenta con seguimiento reportado por parte de Métodos."/>
    <d v="2021-07-07T00:00:00"/>
    <s v="SI"/>
    <s v="Presentar seguimiento al plan de mejoramiento"/>
    <n v="0"/>
    <s v="SIN AVANCE"/>
    <n v="18"/>
    <s v="CON TIEMPO"/>
    <s v="SIN DILIGENCIAR"/>
    <s v="SIN DILIGENCIAR"/>
    <s v="SIN DILIGENCIAR"/>
    <n v="0"/>
    <n v="0"/>
    <s v="EN EJECUCION"/>
    <s v="ABIERTA"/>
    <s v="ABIERTA"/>
    <s v="Sin reportar avance"/>
    <d v="2022-02-28T00:00:00"/>
    <s v="No"/>
    <s v="ejecucion de actividades definidas"/>
    <n v="0"/>
    <s v="SIN AVANCE"/>
    <n v="-44620"/>
    <s v="VENCIDO"/>
    <m/>
    <m/>
    <m/>
    <m/>
    <m/>
    <m/>
    <s v="ABIERTO"/>
    <s v="Se evidencian memorandos radicados 2021IE4482 del 27-08-2021 y correo de socialización del 27-08-2021; radicado 2021IE4991 del 27-09-2021 y correo de socialización del  27-09-2021; radicado 2021IE4762 del 10-09-2021 y correo de socialización del  13-09-2021"/>
    <d v="2022-05-31T00:00:00"/>
    <s v="Ninguna"/>
    <n v="1"/>
    <s v="CUMPLIMIENTO TOTAL"/>
    <n v="-242"/>
    <s v="VENCIDO"/>
    <x v="3"/>
    <s v="Se realizaron 3 directrices expedidas y 3 directrices socializada mediante correo electrónico.- Se reportó cumplimiento del 100% en la cuenta anual del 2021 a la CB"/>
    <s v="Carlos Andrés Guerra"/>
    <n v="1"/>
    <x v="1"/>
    <m/>
    <m/>
    <n v="130"/>
  </r>
  <r>
    <n v="131"/>
    <x v="9"/>
    <x v="2"/>
    <s v="STAF"/>
    <s v="Subdirección Técnica de Métodos Educativos y Operativa"/>
    <x v="10"/>
    <s v="Subdirección técnica administrativa y financiera"/>
    <s v="STAF"/>
    <s v="almacén e inventarios"/>
    <s v="Inventarios"/>
    <s v="Desactualizacion del inventario en el sistema"/>
    <s v="Ingrid Carolina Ardila Muñoz"/>
    <x v="1"/>
    <s v="PMCB-2020-112"/>
    <s v="3.2.2.5.1"/>
    <n v="10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alizar talleres dirigidos a los responsables  que tienen a cargo inventario en la diferentes sedes del Instituto, con el fin de dar claridad sobre la responsabilidad y manejo de los bienes y la normatividad vigente que aplica."/>
    <s v="No aplica"/>
    <s v="No aplica"/>
    <s v="Número de Talleres realizados / Total de talleres programados (5) * 100"/>
    <s v="No aplica"/>
    <s v="No aplica"/>
    <d v="2020-11-15T00:00:00"/>
    <d v="2021-09-30T00:00:00"/>
    <m/>
    <x v="0"/>
    <s v="SI"/>
    <n v="-242"/>
    <s v="Se evidencia que en el ultimo seguimiento realizado por la Oficina de Control Interno, indica que las acciones establecidas se encuentran en proceso de ejecución._x000a__x000a_Se verifica los soportes adjuntos, se evidencia socialización del procedimiento de egresos de bienes devolutivos o bienes de consumo controlado  el 1 de marzo de 2021, se evidencia que la actividad aun se encuentra en ejecución._x000a__x000a_Se recomienda al proceso detallar en su reporte los nombres de las upis y sedes administrativas a las que pertenecen los asistentees a los talleres con el fin de evidenciar la cobertura de todas las upis y sedes administrativas como lo sugiere la accion de mejora propuesta."/>
    <d v="2021-08-10T00:00:00"/>
    <s v="SI"/>
    <s v="Cuatro (4) talleres  para el cumplimiento de la actividad propuesta."/>
    <n v="0.2"/>
    <s v="AVANCE MINIMO"/>
    <n v="18"/>
    <s v="CON TIEMPO"/>
    <s v="SIN DILIGENCIAR"/>
    <s v="SIN DILIGENCIAR"/>
    <s v="SIN DILIGENCIAR"/>
    <n v="0"/>
    <n v="0"/>
    <s v="EN EJECUCION"/>
    <s v="ABIERTA"/>
    <s v="ABIERTA"/>
    <s v="&quot;Se Evidencia que la actividad se encuentra vencida._x000a__x000a_Se verifica los soportes adjunto en donde se evidencia 26 actas de talleres dirigidas a los responsables de las upis y sedes administrativas, cumpliendo con el indicador propuesto en la actividad formulada. _x000a__x000a_Se solicia a la OCI el cierre preliminar del Hallazgo, ya que se evidencia que cumple con la actividad propuesta.&quot;"/>
    <d v="2022-02-28T00:00:00"/>
    <s v="No"/>
    <s v="No aplica"/>
    <n v="1"/>
    <s v="CUMPLIMIENTO TOTAL"/>
    <n v="-44619.8"/>
    <s v="VENCIDO"/>
    <m/>
    <m/>
    <m/>
    <m/>
    <m/>
    <m/>
    <s v="PENDIENTE POR EVALUACION"/>
    <s v="La actividad se encuentra por evaluación Por la Oficina de Control Interno"/>
    <d v="2022-05-31T00:00:00"/>
    <s v="No aplica ya que el cumplimiento es del 100%"/>
    <n v="1"/>
    <s v="CUMPLIMIENTO TOTAL"/>
    <n v="-242"/>
    <s v="VENCIDO"/>
    <x v="3"/>
    <s v="Se hizo talleres a las personas que manejan el inventario y controlan los insumos al en  las UPI y bodegas, y dar claridad de la responsabilidad y manejo de los bienes y la normatividad vigente.-Se reportó cumplimiento del 100% en la cuenta anual del 2021 a la CB"/>
    <s v="Carlos Andrés Guerra"/>
    <n v="1"/>
    <x v="1"/>
    <m/>
    <m/>
    <n v="131"/>
  </r>
  <r>
    <n v="132"/>
    <x v="9"/>
    <x v="2"/>
    <s v="STAF"/>
    <s v=" Oficina Asesora de Planeación"/>
    <x v="10"/>
    <s v="Subdirección técnica administrativa y financiera"/>
    <s v="STAF"/>
    <s v="almacén e inventarios"/>
    <s v="Inventarios"/>
    <s v="Desactualizacion del inventario en el sistema"/>
    <s v="Ingrid Carolina Ardila Muñoz"/>
    <x v="1"/>
    <s v="PMCB-2020-113"/>
    <s v="3.2.2.5.1"/>
    <n v="10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o aplica"/>
    <s v="Número de documentos  actualizados / Número de documentos programados a actualizar (2) * 100"/>
    <s v="No aplica"/>
    <s v="No aplica"/>
    <d v="2020-11-15T00:00:00"/>
    <d v="2021-09-30T00:00:00"/>
    <m/>
    <x v="0"/>
    <s v="SI"/>
    <n v="-242"/>
    <s v="Se evidencia que en el ultimo seguimiento realizado por la Oficina de Control Interno, indica que las acciones establecidas se encuentran en proceso de ejecución._x000a__x000a_Se evidencia caso de Aranda No. 713 para la actualización del procedimiento A-GLO-PR-009, enviado a la Oficina Asesora de Planeación, desde el 1 de junio, la OAP devolvio el documento sin que hasta la fecha el proceso haya realizado los ajustes solicitados.La actividad se encuentra en ejecución. _x000a__x000a_Queda pendiente actualización del manual  A-GLO-MA-001, se evidencia que la actividad se encuentra en ejecución."/>
    <d v="2021-08-10T00:00:00"/>
    <s v="SI"/>
    <s v="oficialización Procedimiento A-GLO-PR-009_x000a_Actualización Manual A-GLO-MA-001."/>
    <n v="0.25"/>
    <s v="AVANCE MINIMO"/>
    <n v="18"/>
    <s v="CON TIEMPO"/>
    <s v="SIN DILIGENCIAR"/>
    <s v="SIN DILIGENCIAR"/>
    <s v="SIN DILIGENCIAR"/>
    <n v="0"/>
    <n v="0"/>
    <s v="EN EJECUCION"/>
    <s v="ABIERTA"/>
    <s v="ABIERTA"/>
    <s v="&quot;Se Evidencia que la actividad se encuentra vencida._x000a__x000a_Se verifica los soportes adjunto en donde se evidencia la oficialización de los procedimiento A-GLO-PR-009 el 3 de Septiembre de 2021, junto con el soporte de correo de oficialización masivo_x000a__x000a_ No se evidencia actualización del Manual Manejo y Control Administrativo de los Bienes de Propiedad del IDIPRON A-GLO-MA-001, quedando pendiente&quot;"/>
    <d v="2022-02-28T00:00:00"/>
    <s v="No"/>
    <s v="Pendiente actualización Manual Manejo y Control Administrativo de los Bienes de Propiedad del IDIPRON A-GLO-MA-001. "/>
    <n v="0.5"/>
    <s v="AVANCE PARCIAL"/>
    <n v="-44619.75"/>
    <s v="VENCIDO"/>
    <m/>
    <m/>
    <m/>
    <m/>
    <m/>
    <m/>
    <s v="ABIERTO"/>
    <s v="Se Evidencia que la actividad se encuentra vencida._x000a__x000a_Se encuentra actualización el Manual de Procedimientos administrativos y Operativos para el manejo y control de los Bienes y muebles y elementos del Idipron versión 04, publicado en la pagina Web del Manual de Procesos y Procedimientos, vigente desde e 20 de abril de 2022 _x000a__x000a_Se evidencia correo de oficialización y socialización a la entidad_x000a__x000a_Se evidencia que se cumple la actividad propuesta. _x000a_"/>
    <d v="2022-05-31T00:00:00"/>
    <s v="No aplica ya que el cumplimiento es del 100%"/>
    <n v="1"/>
    <s v="CUMPLIMIENTO TOTAL"/>
    <n v="-242"/>
    <s v="VENCIDO"/>
    <x v="3"/>
    <s v="Se actualizo, ajusto e implemento, EL PROCEDIMIENTO &quot;CONTROL DE BIENES EN SERVICIO&quot; A-GLO-PR-009. No se actualizo EL MANUAL &quot;MANEJO Y CONTROL ADMINISTRATIVO DE LOS BIENES DE PROPIEDAD&quot; A-GLO-MA-001 -Se reportó cumplimiento del 50 % en la cuenta anual del 2021 a la CB"/>
    <s v="Carlos Andrés Guerra"/>
    <n v="0.5"/>
    <x v="2"/>
    <m/>
    <m/>
    <n v="132"/>
  </r>
  <r>
    <n v="133"/>
    <x v="9"/>
    <x v="2"/>
    <s v="STAF"/>
    <m/>
    <x v="10"/>
    <s v="Subdirección técnica administrativa y financiera"/>
    <s v="STAF"/>
    <s v="almacén e inventarios"/>
    <s v="Inventarios"/>
    <s v="Identificación, descripción, ubicación y organización de elementos"/>
    <s v="Ingrid Carolina Ardila Muñoz"/>
    <x v="1"/>
    <s v="PMCB-2020-115"/>
    <s v="3.2.2.5.2"/>
    <n v="102"/>
    <n v="2020"/>
    <s v="Hallazgo administrativo por el inadecuado manejo y control en los bienes de propiedad del IDIPRON con relación a su identificación, descripción, ubicación."/>
    <s v="Falta de control y seguimiento en la identificación de los bienes mediante etiquetas"/>
    <s v="Realizar Toma física aleatoria relativas a la identificación (rotulo de identificación), descripción y ubicación de los bienes "/>
    <s v="No aplica"/>
    <s v="No aplica"/>
    <s v="Tomas Físicas aleatorias realizadas en el año / Total tomas físicas aleatorias programadas (5) *100"/>
    <s v="No aplica"/>
    <s v="No aplica"/>
    <d v="2020-11-15T00:00:00"/>
    <d v="2021-09-30T00:00:00"/>
    <m/>
    <x v="0"/>
    <s v="SI"/>
    <n v="-242"/>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que la actividad aun se encuentra en ejecución."/>
    <d v="2021-08-10T00:00:00"/>
    <s v="SI"/>
    <s v="Tres (3) tomas aleatoria para la verificación del replaqueteo, para la finalización de la actividad."/>
    <n v="0.4"/>
    <s v="AVANCE PARCIAL"/>
    <n v="18"/>
    <s v="CON TIEMPO"/>
    <s v="SIN DILIGENCIAR"/>
    <s v="SIN DILIGENCIAR"/>
    <s v="SIN DILIGENCIAR"/>
    <n v="0"/>
    <n v="0"/>
    <s v="EN EJECUCION"/>
    <s v="ABIERTA"/>
    <s v="ABIERTA"/>
    <s v="&quot;En el primer seguimiento se evidencia que las actividades ya fueron cumplidas las activividades formuladas por el proceso, Se  solicita a la OCI el cierre del hallazgo._x000a__x000a_De igual forma, la actividad se reportó al 100% de cumplimiento en el marco de la auditoría 89 de la Contraloría de Bogotá - Requerimiento No. 37_x000a_&quot;"/>
    <d v="2022-02-28T00:00:00"/>
    <s v="No"/>
    <s v="No aplica"/>
    <n v="1"/>
    <s v="CUMPLIMIENTO TOTAL"/>
    <n v="-44619.6"/>
    <s v="VENCIDO"/>
    <m/>
    <m/>
    <m/>
    <m/>
    <m/>
    <m/>
    <s v="PENDIENTE POR EVALUACION"/>
    <s v="La actividad se encuentra por evaluación Por la Oficina de Control Interno"/>
    <d v="2022-05-31T00:00:00"/>
    <s v="No aplica ya que el cumplimiento es del 100%"/>
    <n v="1"/>
    <s v="CUMPLIMIENTO TOTAL"/>
    <n v="-242"/>
    <s v="VENCIDO"/>
    <x v="3"/>
    <s v="Se realizaron 24 tomas fisicas aleatorias en distintas unidades el instituto.-Se reportó cumplimiento del 100% en la cuenta anual del 2021 a la CB"/>
    <s v="Carlos Andrés Guerra"/>
    <n v="1"/>
    <x v="1"/>
    <m/>
    <m/>
    <n v="133"/>
  </r>
  <r>
    <n v="134"/>
    <x v="9"/>
    <x v="2"/>
    <s v="STAF"/>
    <m/>
    <x v="10"/>
    <s v="Subdirección técnica administrativa y financiera"/>
    <s v="STAF"/>
    <s v="almacén e inventarios"/>
    <s v="Inventarios"/>
    <s v="Comité de inventarios"/>
    <s v="Ingrid Carolina Ardila Muñoz"/>
    <x v="1"/>
    <s v="PMCB-2020-116"/>
    <s v="3.2.2.5.3"/>
    <n v="102"/>
    <n v="2020"/>
    <s v="Hallazgo administrativo con presunta incidencia disciplinaria por falta de seguimiento a los compromisos descritos en las actas de Comité de inventarios."/>
    <s v="Debilidades en el seguimiento a los compromisos adquridos en los comites de inventario y de Gestión y desempeño"/>
    <s v="Realizar de manera oportuna los seguimientos a los compromisos adquiridos en el comité de Gestión y Desempeño en relación a la instalación de etiquetas que identifican los bienes del Instituto"/>
    <s v="No aplica"/>
    <s v="No aplica"/>
    <s v="Número de compromisos adquiridos mediante acta relacionados con plaqueteo  / Total de seguimiento realizados a las placas instaladas * 100"/>
    <s v="No aplica"/>
    <s v="No aplica"/>
    <d v="2020-11-15T00:00:00"/>
    <d v="2021-09-30T00:00:00"/>
    <m/>
    <x v="0"/>
    <s v="SI"/>
    <n v="-242"/>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seguimiento al uno de los compromisos por el comite de Gestión y Desempeño, se evidencia que la actividad aun se encuentra en ejecución."/>
    <d v="2021-08-10T00:00:00"/>
    <s v="SI"/>
    <s v="Pendiente seguimiento al compromiso faltante para realizar finalización de la actividad."/>
    <n v="0.5"/>
    <s v="AVANCE PARCIAL"/>
    <n v="18"/>
    <s v="CON TIEMPO"/>
    <s v="SIN DILIGENCIAR"/>
    <s v="SIN DILIGENCIAR"/>
    <s v="SIN DILIGENCIAR"/>
    <n v="0"/>
    <n v="0"/>
    <s v="EN EJECUCION"/>
    <s v="ABIERTA"/>
    <s v="ABIERTA"/>
    <s v="&quot;Se Evidencia que la actividad se encuentra vencida._x000a__x000a_Se verifica los soportes adjunto en donde se evidencia actas de tomas aleatorias de inventarios realcionadas, cumpliendo con lo formulación de la actividad y el indicador._x000a__x000a_Se solicia a la OCI el cierre preliminar del Hallazgo, ya que se evidencia que cumple con la actividad propuesta.&quot;"/>
    <d v="2022-02-28T00:00:00"/>
    <s v="No"/>
    <s v="No aplica"/>
    <n v="1"/>
    <s v="CUMPLIMIENTO TOTAL"/>
    <n v="-44619.5"/>
    <s v="VENCIDO"/>
    <m/>
    <m/>
    <m/>
    <m/>
    <m/>
    <m/>
    <s v="PENDIENTE POR EVALUACION"/>
    <s v="La actividad se encuentra por evaluación Por la Oficina de Control Interno"/>
    <d v="2022-05-31T00:00:00"/>
    <s v="No aplica ya que el cumplimiento es del 100%"/>
    <n v="1"/>
    <s v="CUMPLIMIENTO TOTAL"/>
    <n v="-242"/>
    <s v="VENCIDO"/>
    <x v="3"/>
    <s v="De acuerdo a los compromisos adquiridos en el comité de Gestión y Desempeño, se realizaron tomas físicas aleatorias en las diferentes unidades.-Se reportó cumplimiento del 100% en la cuenta anual del 2021 a la CB"/>
    <s v="Carlos Andrés Guerra"/>
    <n v="1"/>
    <x v="1"/>
    <m/>
    <m/>
    <n v="134"/>
  </r>
  <r>
    <n v="135"/>
    <x v="9"/>
    <x v="2"/>
    <s v="STAF"/>
    <s v="Área de Almacén e Inventarios"/>
    <x v="14"/>
    <s v="Subdirección técnica administrativa y financiera"/>
    <s v="STAF"/>
    <s v="Sistemas"/>
    <s v="Inventarios"/>
    <s v=" sticker de identificación y/o placa"/>
    <s v="Adriana Botero Pinilla"/>
    <x v="1"/>
    <s v="PMCB-2020-118"/>
    <s v="3.2.2.6.1"/>
    <n v="102"/>
    <n v="2020"/>
    <s v="Hallazgo administrativo por no tener archivo en físico del inventario de las respectivas licencias junto con el sticker de identificación y/o placa (número de inventario)."/>
    <s v="Debilidades en establecer los lineamientos para el manejo del licenciamiento de software adquirido a través del servicio de suscripción"/>
    <s v="Desarrollar las actividades definidas en la mesa de trabajo"/>
    <s v="No aplica"/>
    <s v="No aplica"/>
    <s v="Actividades para definir los lineamientos para el manejo del licenciamiento"/>
    <n v="1"/>
    <s v="No aplica"/>
    <d v="2020-11-15T00:00:00"/>
    <d v="2021-08-30T00:00:00"/>
    <m/>
    <x v="0"/>
    <s v="SI"/>
    <n v="-273"/>
    <s v="Se evidencia con acta adjunta del 04-05-21 sobre la socilaización de la política contable de activos intangibles y revisión del hallazgo de la contaloria,  y para dar respuesta al presente hallazgo se asigna un código de identificación secuencial, el cua es adherido mediante rótulo o placa segun lo sugiere la mesa de trabajo, dando asi cumplimiento a la actividad propuesta en un 60%. El resultado de avance y cuplimiento determina que la actividad s encuentra en ejecución."/>
    <d v="2021-07-06T00:00:00"/>
    <s v="SI"/>
    <s v="Continuar la ejecución de la actividad de identificación secuencial, a los activos intangibles del IDIPRON"/>
    <n v="0.6"/>
    <s v="AVANCE PARCIAL"/>
    <n v="-13"/>
    <s v="VENCIDO"/>
    <s v="SIN DILIGENCIAR"/>
    <s v="SIN DILIGENCIAR"/>
    <s v="SIN DILIGENCIAR"/>
    <n v="0"/>
    <n v="0"/>
    <s v="INCUMPLIDA"/>
    <s v="ABIERTA"/>
    <s v="ABIERTA"/>
    <s v="Se evidencia la realización del comité de sostenibilidad contable en donde se analizo la situaciuón y producto de esto se emitió Resolución 517 de 2021 por la cual se actualizan las politicas contables  y se adopta el manual de politicas contables el cual incluye los lineamientos para el manejo de los intangibles en el IDIPRON"/>
    <d v="2022-02-28T00:00:00"/>
    <s v="No"/>
    <s v="No aplica"/>
    <n v="1"/>
    <s v="CUMPLIMIENTO TOTAL"/>
    <n v="-44619.4"/>
    <s v="VENCIDO"/>
    <m/>
    <m/>
    <m/>
    <m/>
    <m/>
    <m/>
    <s v="PENDIENTE POR EVALUACION"/>
    <s v="No aplica,  ya fue reportada como finalizada en los dos anteriores seguimientos"/>
    <d v="2022-05-31T00:00:00"/>
    <s v="Ninguna"/>
    <n v="1"/>
    <s v="CUMPLIMIENTO TOTAL"/>
    <n v="-273"/>
    <s v="VENCIDO"/>
    <x v="3"/>
    <s v="Mediante Resolución 517/2021 de aprobó el manual de políticas contables de la entidad, estableciendo allí lineamientos para la los inventarios intangibles.- Se reportó cumplimiento del 100% en la cuenta anual del 2021 a la CB"/>
    <s v="Carlos Andrés Guerra"/>
    <n v="1"/>
    <x v="1"/>
    <m/>
    <m/>
    <n v="135"/>
  </r>
  <r>
    <n v="136"/>
    <x v="7"/>
    <x v="0"/>
    <s v="STMEO"/>
    <m/>
    <x v="14"/>
    <s v="Subdirección técnica administrativa y financiera"/>
    <s v="STAF"/>
    <s v="Sistemas"/>
    <s v="Inventarios"/>
    <s v="marcación inadecuada de los elementos"/>
    <s v="Adriana Botero Pinilla"/>
    <x v="1"/>
    <s v="PMCB-2020-120"/>
    <s v="3.2.1"/>
    <n v="105"/>
    <n v="2020"/>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Adquirir impresora de etiquetas e insumos para la marcación oportuna y adecuada de los bienes del contrato 1758/19"/>
    <s v="No aplica"/>
    <s v="No aplica"/>
    <s v="Adquisicón de impresora de etiquetas e insumos"/>
    <n v="1"/>
    <s v="No aplica"/>
    <d v="2021-01-15T00:00:00"/>
    <d v="2021-12-20T00:00:00"/>
    <m/>
    <x v="0"/>
    <s v="SI"/>
    <n v="-161"/>
    <s v="Se evidencia con la orden de compra número 60663 de 03-12-2020 emitida a Grupo Empresarial Crear de Colombia S.A.S, la compra de 3 impresoras de transferencia termica etiquetas por $4.025.486, segun se solicta en las actividades del presente hallazgo asi como la celebración del contrato 2529/2020 para la adquisición de suministros, dando asi cumpliminerto al 100% de la actividad propuesta."/>
    <d v="2021-07-06T00:00:00"/>
    <s v="NO"/>
    <s v="No aplica"/>
    <n v="1"/>
    <s v="CUMPLIMIENTO TOTAL"/>
    <n v="99"/>
    <s v="CON TIEMPO"/>
    <s v="SIN DILIGENCIAR"/>
    <s v="SIN DILIGENCIAR"/>
    <s v="SIN DILIGENCIAR"/>
    <n v="0"/>
    <n v="0"/>
    <s v="EN EJECUCION"/>
    <s v="ABIERTA"/>
    <s v="PENDIENTE POR EVALUAR"/>
    <s v="Pendiente por evaluacion. Accion reportada en seguimiento anterior"/>
    <d v="2022-02-28T00:00:00"/>
    <s v="No"/>
    <s v="No aplica"/>
    <n v="1"/>
    <s v="CUMPLIMIENTO TOTAL"/>
    <n v="-44619"/>
    <s v="VENCIDO"/>
    <m/>
    <m/>
    <m/>
    <m/>
    <m/>
    <m/>
    <s v="PENDIENTE POR EVALUACION"/>
    <s v="No aplica,  ya fue reportada como finalizada en los dos anteriores seguimientos"/>
    <d v="2022-05-31T00:00:00"/>
    <s v="Ninguna"/>
    <n v="1"/>
    <s v="CUMPLIMIENTO TOTAL"/>
    <n v="-161"/>
    <s v="VENCIDO"/>
    <x v="3"/>
    <s v="Se realizo la compra de la impresora de etiquetas Serial D5J193001165, se hizo la entrega e instalación en el área de almacén calle 63.  - Se reportó cumplimiento del 100% en la cuenta anual del 2021 a la CB"/>
    <s v="Carlos Andrés Guerra"/>
    <n v="1"/>
    <x v="1"/>
    <m/>
    <m/>
    <n v="136"/>
  </r>
  <r>
    <n v="137"/>
    <x v="7"/>
    <x v="0"/>
    <s v="STMEO"/>
    <m/>
    <x v="10"/>
    <s v="Subdirección técnica administrativa y financiera"/>
    <s v="STAF"/>
    <s v="almacén e inventarios"/>
    <s v="Inventarios"/>
    <s v="marcación inadecuada de los elementos"/>
    <s v="Ingrid Carolina Ardila Muñoz"/>
    <x v="1"/>
    <s v="PMCB-2020-121"/>
    <s v="3.2.1"/>
    <n v="105"/>
    <n v="2020"/>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Plaquetear los bienes devolutivos y de control administrativo del contrato 1758 de 2019"/>
    <s v="No aplica"/>
    <s v="No aplica"/>
    <s v="Numero total de bienes plaqueteados del contrato 1758/19  / Total de bienes plaqueteados del contrato 1758 de 2019 (27) *100"/>
    <s v="No aplica"/>
    <s v="No aplica"/>
    <d v="2021-01-15T00:00:00"/>
    <d v="2021-12-20T00:00:00"/>
    <m/>
    <x v="0"/>
    <s v="SI"/>
    <n v="-161"/>
    <s v="Se evidencia que en el ultimo seguimiento realizado por la Oficina de Control Interno, indica que las actividades se encuentran en ejecución._x000a__x000a_Al verificar el proceso no adjunta información de avance o ejecución de la actividad programada, ya que aun se eencuentra en ejecución. "/>
    <d v="2021-08-10T00:00:00"/>
    <s v="SI"/>
    <s v="Enviar información que soporte el avance a la ejecución de la actividad programada."/>
    <n v="0"/>
    <s v="SIN AVANCE"/>
    <n v="99"/>
    <s v="CON TIEMPO"/>
    <s v="SIN DILIGENCIAR"/>
    <s v="SIN DILIGENCIAR"/>
    <s v="SIN DILIGENCIAR"/>
    <n v="0"/>
    <n v="0"/>
    <s v="EN EJECUCION"/>
    <s v="ABIERTA"/>
    <s v="ABIERTA"/>
    <s v="&quot;Se Evidencia que la actividad se encuentra vencida._x000a__x000a_Se verifica los soportes adjunto en donde se evidencia el ingreso de contrato 2019 - 1758 y registro fotografico 2019 - 1758_x000a__x000a_Se solicia a la OCI el cierre preliminar del Hallazgo, ya que se evidencia que cumple con la actividad propuesta.&quot;"/>
    <d v="2022-02-28T00:00:00"/>
    <s v="No"/>
    <s v="No aplica"/>
    <n v="1"/>
    <s v="CUMPLIMIENTO TOTAL"/>
    <n v="-44620"/>
    <s v="VENCIDO"/>
    <m/>
    <m/>
    <m/>
    <m/>
    <m/>
    <m/>
    <s v="PENDIENTE POR EVALUACION"/>
    <s v="La actividad se encuentra por evaluación Por la Oficina de Control Interno"/>
    <d v="2022-05-31T00:00:00"/>
    <s v="No aplica ya que el cumplimiento es del 100%"/>
    <n v="1"/>
    <s v="CUMPLIMIENTO TOTAL"/>
    <n v="-161"/>
    <s v="VENCIDO"/>
    <x v="3"/>
    <s v="Se realizó el ingreso a almacén de 27 bienes del contrato 2019-1758 con los números de ingreso: 116, 585 y 586. Se replaquetearon los bienes del contrato 2019-1758 - Se reportó cumplimiento del 100% en la cuenta anual del 2021 a la CB"/>
    <s v="Carlos Andrés Guerra"/>
    <n v="1"/>
    <x v="1"/>
    <m/>
    <m/>
    <n v="137"/>
  </r>
  <r>
    <n v="138"/>
    <x v="7"/>
    <x v="0"/>
    <s v="STMEO"/>
    <m/>
    <x v="1"/>
    <s v="Subdirección técnica administrativa y financiera"/>
    <s v="STAF"/>
    <s v="Convenios"/>
    <s v="Contratacion"/>
    <s v="Pagos"/>
    <s v="Adriana Botero Pinilla "/>
    <x v="1"/>
    <s v="PMCB-2020-122"/>
    <s v="3.2.2"/>
    <n v="105"/>
    <n v="2020"/>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el cargue de planillas de campo y de asistencia a Upi en carpeta drive para su posterior verificación."/>
    <s v="No aplica"/>
    <s v="No aplica"/>
    <s v="Numero de planillas cargadas en el drive / Numero total planillas generadas * 100"/>
    <s v="No aplica"/>
    <s v="No aplica"/>
    <d v="2021-01-15T00:00:00"/>
    <d v="2021-12-20T00:00:00"/>
    <m/>
    <x v="0"/>
    <s v="SI"/>
    <n v="-161"/>
    <s v="Se realiza el cargue de planillas en el drive tal como se menciona en la acción, dando cumplimiento."/>
    <d v="2021-07-08T00:00:00"/>
    <s v="SI"/>
    <s v="La acción finaliza en diciembre, por ende, se deb seguir realizando el seguimiento a esta acción y dar cumplimienot del 100%"/>
    <n v="1"/>
    <s v="CUMPLIMIENTO TOTAL"/>
    <n v="99"/>
    <s v="CON TIEMPO"/>
    <s v="SIN DILIGENCIAR"/>
    <s v="SIN DILIGENCIAR"/>
    <s v="SIN DILIGENCIAR"/>
    <n v="0"/>
    <n v="0"/>
    <s v="EN EJECUCION"/>
    <s v="ABIERTA"/>
    <s v="PENDIENTE POR EVALUAR"/>
    <s v="Accion reportada en noviembre de 2021_x000a_Se incluyen  nuevos  soportes "/>
    <d v="2022-02-28T00:00:00"/>
    <s v="No"/>
    <s v="No aplica"/>
    <n v="1"/>
    <s v="CUMPLIMIENTO TOTAL"/>
    <n v="-44619"/>
    <s v="VENCIDO"/>
    <m/>
    <m/>
    <m/>
    <m/>
    <m/>
    <m/>
    <s v="PENDIENTE POR EVALUACION"/>
    <s v="Accion pendiente por evaluacion por parte de la OCI"/>
    <d v="2022-05-31T00:00:00"/>
    <n v="0"/>
    <n v="1"/>
    <s v="CUMPLIMIENTO TOTAL"/>
    <n v="-161"/>
    <s v="VENCIDO"/>
    <x v="3"/>
    <s v="Convenios convocó reuniones internas para revisar los temas generales de convenios, revisando ejecución y presupuesto y para los diferentes procesos. - Se reportó cumplimiento del 100% en la cuenta anual del 2021 a la CB"/>
    <s v="Carlos Andrés Guerra"/>
    <n v="1"/>
    <x v="1"/>
    <m/>
    <m/>
    <n v="138"/>
  </r>
  <r>
    <n v="139"/>
    <x v="7"/>
    <x v="0"/>
    <s v="STMEO"/>
    <m/>
    <x v="1"/>
    <s v="Subdirección técnica administrativa y financiera"/>
    <s v="STAF"/>
    <s v="Convenios"/>
    <s v="Contratacion"/>
    <s v="Pagos"/>
    <s v="Adriana Botero Pinilla "/>
    <x v="1"/>
    <s v="PMCB-2020-123"/>
    <s v="3.2.2"/>
    <n v="105"/>
    <n v="2020"/>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seguimiento mensual del cargue de planillas en el drive con el fin de verificar su correcto diligenciamiento"/>
    <s v="No aplica"/>
    <s v="No aplica"/>
    <s v="Numero de seguimientos realizados / Numero de seguimientos a realizar (12) *100 "/>
    <s v="No aplica"/>
    <s v="No aplica"/>
    <d v="2021-01-15T00:00:00"/>
    <d v="2021-12-20T00:00:00"/>
    <m/>
    <x v="0"/>
    <s v="SI"/>
    <n v="-161"/>
    <s v="Se realiza el seguimiento del cargue de planillas en el drive tal como se menciona en la acción, dando cumplimiento."/>
    <d v="2021-07-08T00:00:00"/>
    <s v="SI"/>
    <s v="La acción finaliza en diciembre, por ende, se debe seguir realizando el seguimiento a esta acción y dar cumplimiento del 100%"/>
    <n v="0.42"/>
    <s v="AVANCE PARCIAL"/>
    <n v="99"/>
    <s v="CON TIEMPO"/>
    <s v="SIN DILIGENCIAR"/>
    <s v="SIN DILIGENCIAR"/>
    <s v="SIN DILIGENCIAR"/>
    <n v="0"/>
    <n v="0"/>
    <s v="EN EJECUCION"/>
    <s v="ABIERTA"/>
    <s v="ABIERTA"/>
    <s v="Se evidencia la realización del control para los meses de junio, julio, agosto, septiembre, octubre, noviembre y diciembre y su cargue en el drive. Es importante que esta actividad se convierta en un punto de control del proceso y se siga ejecutand permanentemente."/>
    <d v="2022-02-28T00:00:00"/>
    <s v="No"/>
    <s v="No aplica"/>
    <n v="1"/>
    <s v="CUMPLIMIENTO TOTAL"/>
    <n v="-44619.58"/>
    <s v="VENCIDO"/>
    <m/>
    <m/>
    <m/>
    <m/>
    <m/>
    <m/>
    <s v="PENDIENTE POR EVALUACION"/>
    <s v="Accion pendiente por evaluacion por parte de la OCI"/>
    <d v="2022-05-31T00:00:00"/>
    <n v="0"/>
    <n v="1"/>
    <s v="CUMPLIMIENTO TOTAL"/>
    <n v="-161"/>
    <s v="VENCIDO"/>
    <x v="3"/>
    <s v="Se realizan comité técnico para revisare los relacionado con plazos, etapas de ejecución y avances del convenio en el marco convenio con la secretaria distrital de ambiente FDL san Cristóbal. - Se reportó cumplimiento del 100% en la cuenta anual del 2021 a la CB"/>
    <s v="Carlos Andrés Guerra"/>
    <n v="1"/>
    <x v="1"/>
    <m/>
    <m/>
    <n v="139"/>
  </r>
  <r>
    <n v="140"/>
    <x v="7"/>
    <x v="0"/>
    <s v="STMEO"/>
    <s v=" Oficina Asesora Jurídica "/>
    <x v="1"/>
    <s v="Subdirección técnica administrativa y financiera"/>
    <s v="STAF"/>
    <s v="Convenios"/>
    <s v="Autorregulación"/>
    <s v="Aplicación y actualización de procedimientos y formatos"/>
    <s v="Adriana Botero Pinilla "/>
    <x v="1"/>
    <s v="PMCB-2020-124"/>
    <s v="3.2.3"/>
    <n v="105"/>
    <n v="2020"/>
    <s v="Hallazgo administrativo por el inadecuado diligenciamiento de los formatos establecidos por el Instituto Distrital para la Protección de la Niñez y la Juventud, que forman parte del expediente del Contrato de Prestación de Servicios No. 0036 de 2019."/>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comites programados (12) *100"/>
    <s v="No aplica"/>
    <s v="No aplica"/>
    <d v="2021-01-15T00:00:00"/>
    <d v="2021-12-20T00:00:00"/>
    <m/>
    <x v="0"/>
    <s v="SI"/>
    <n v="-161"/>
    <s v="Se evidencia la realización de una reunión de 12 programadas para el año"/>
    <d v="2021-07-08T00:00:00"/>
    <s v="SI"/>
    <s v="11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m/>
    <m/>
    <m/>
    <m/>
    <m/>
    <m/>
    <s v="PENDIENTE POR EVALUACION"/>
    <s v="Accion pendiente por evaluacion por parte de la OCI"/>
    <d v="2022-05-31T00:00:00"/>
    <n v="0"/>
    <n v="1"/>
    <s v="CUMPLIMIENTO TOTAL"/>
    <n v="-161"/>
    <s v="VENCIDO"/>
    <x v="3"/>
    <s v="Convenios convocó reuniones internas para revisar los temas generales de convenios, revisando ejecución y presupuesto y para los diferentes procesos. - Se reportó cumplimiento del 100% en la cuenta anual del 2021 a la CB"/>
    <s v="Carlos Andrés Guerra"/>
    <n v="1"/>
    <x v="1"/>
    <m/>
    <m/>
    <n v="140"/>
  </r>
  <r>
    <n v="141"/>
    <x v="7"/>
    <x v="0"/>
    <s v="STMEO"/>
    <s v=" Oficina Asesora Jurídica "/>
    <x v="1"/>
    <s v="Subdirección técnica administrativa y financiera"/>
    <s v="STAF"/>
    <s v="Convenios"/>
    <s v="Contratacion"/>
    <s v="Inadecuado manejo de expedientes e inconsistencia de la información"/>
    <s v="Adriana Botero Pinilla "/>
    <x v="1"/>
    <s v="PMCB-2020-125"/>
    <s v="3.2.4"/>
    <n v="105"/>
    <n v="2020"/>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Realizar comités internos mensuales por parte de la Gerencia del Proyecto de inversión 7726 para revisar la documentacion de los contratos relacionados con convenios"/>
    <s v="No aplica"/>
    <s v="No aplica"/>
    <s v="Numero de comités internos realizados/ Numero comites programados (12) *100"/>
    <s v="No aplica"/>
    <s v="No aplica"/>
    <d v="2021-01-15T00:00:00"/>
    <d v="2021-12-20T00:00:00"/>
    <m/>
    <x v="0"/>
    <s v="SI"/>
    <n v="-161"/>
    <s v="Se ha realizado una reunión de 12 programadas para el año"/>
    <d v="2021-07-08T00:00:00"/>
    <s v="SI"/>
    <s v="12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m/>
    <m/>
    <m/>
    <m/>
    <m/>
    <m/>
    <s v="PENDIENTE POR EVALUACION"/>
    <s v="Accion pendiente por evaluacion por parte de la OCI"/>
    <d v="2022-05-31T00:00:00"/>
    <n v="0"/>
    <n v="1"/>
    <s v="CUMPLIMIENTO TOTAL"/>
    <n v="-161"/>
    <s v="VENCIDO"/>
    <x v="3"/>
    <s v="Se realiza cargue de las plantillas al drive de la asistencia de los NNAJ, para la verificación y consolidación total las plantillas. - Se reportó cumplimiento del 100% en la cuenta anual del 2021 a la CB"/>
    <s v="Carlos Andrés Guerra"/>
    <n v="1"/>
    <x v="1"/>
    <m/>
    <m/>
    <n v="141"/>
  </r>
  <r>
    <n v="142"/>
    <x v="7"/>
    <x v="0"/>
    <s v="STMEO"/>
    <m/>
    <x v="1"/>
    <s v="Subdirección técnica administrativa y financiera"/>
    <s v="STAF"/>
    <s v="Convenios"/>
    <s v="Contratacion"/>
    <s v="Inadecuado manejo de expedientes e inconsistencia de la información"/>
    <s v="Adriana Botero Pinilla "/>
    <x v="1"/>
    <s v="PMCB-2020-126"/>
    <s v="3.2.4"/>
    <n v="105"/>
    <n v="2020"/>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Cargar documentación de los contratos relacionados con los covenios en carpeta drive sobre la informacion remitida al expedinte contractual."/>
    <s v="No aplica"/>
    <s v="No aplica"/>
    <s v="Cargue de documentación en carpeta drive"/>
    <s v="No aplica"/>
    <s v="No aplica"/>
    <d v="2021-01-15T00:00:00"/>
    <d v="2021-12-20T00:00:00"/>
    <m/>
    <x v="0"/>
    <s v="SI"/>
    <n v="-161"/>
    <s v="Se realiza cargue de información planteada en drive"/>
    <d v="2021-07-08T00:00:00"/>
    <s v="NO"/>
    <s v="No aplica"/>
    <n v="1"/>
    <s v="CUMPLIMIENTO TOTAL"/>
    <n v="99"/>
    <s v="CON TIEMPO"/>
    <s v="SIN DILIGENCIAR"/>
    <s v="SIN DILIGENCIAR"/>
    <s v="SIN DILIGENCIAR"/>
    <n v="0"/>
    <n v="0"/>
    <s v="EN EJECUCION"/>
    <s v="ABIERTA"/>
    <s v="PENDIENTE POR EVALUAR"/>
    <s v="Accion reportada en noviembre de 2021_x000a_Se incluyen  nuevos  soportes "/>
    <d v="2022-02-28T00:00:00"/>
    <s v="No"/>
    <s v="No aplica"/>
    <n v="1"/>
    <s v="CUMPLIMIENTO TOTAL"/>
    <n v="-44619"/>
    <s v="VENCIDO"/>
    <m/>
    <m/>
    <m/>
    <m/>
    <m/>
    <m/>
    <s v="PENDIENTE POR EVALUACION"/>
    <s v="Accion pendiente por evaluacion por parte de la OCI"/>
    <d v="2022-05-31T00:00:00"/>
    <n v="0"/>
    <n v="1"/>
    <s v="CUMPLIMIENTO TOTAL"/>
    <n v="-161"/>
    <s v="VENCIDO"/>
    <x v="3"/>
    <s v="Mediante formato M-MEM-FT-001, se realizó  el seguimiento al las planillas cargas al driver para la consolidación y verificación de la asistencia de los NNJA. - Se reportó cumplimiento del 100% en la cuenta anual del 2021 a la CB"/>
    <s v="Carlos Andrés Guerra"/>
    <n v="1"/>
    <x v="1"/>
    <m/>
    <m/>
    <n v="142"/>
  </r>
  <r>
    <n v="143"/>
    <x v="7"/>
    <x v="0"/>
    <s v="STMEO"/>
    <s v="OAP_x000a_"/>
    <x v="15"/>
    <s v="Subdirección técnica de métodos educativos y operativa"/>
    <s v="STMEO"/>
    <s v="Proyecto 7720"/>
    <s v="Contratacion"/>
    <s v="Pagos"/>
    <s v="Yuri Yesenia Orjuela"/>
    <x v="1"/>
    <s v="PMCB-2020-128"/>
    <s v="3.2.6"/>
    <n v="105"/>
    <n v="2020"/>
    <s v="Hallazgo administrativo por deficiencias en la información contenida en el formato de certificación de supervisión e interventoría, establecidos por el IDIPRON para realizar los pagos y que conforman el expediente del Contrato de Comisión No.1394 de 2019."/>
    <s v="La entidad no cuenta con un documento formal  que establezca la manera  de realizar el  seguimiento  financiero de la ejecución de los contratos de comisión y las negociaciones que de este se derivan  en las negociaciones con la BMC"/>
    <s v="Formular y oficializar un documento para establecer los lineamientos que den cuenta de  la forma en la cual se realiza el seguimiento financiero y orden del expediente de las contrataciones que se llevan a cabo  en el escenario de la BMC ."/>
    <s v="No aplica"/>
    <s v="No aplica"/>
    <s v="Un (1) documento con lineamientos   "/>
    <s v="No aplica"/>
    <s v="No aplica"/>
    <d v="2021-01-15T00:00:00"/>
    <d v="2021-12-20T00:00:00"/>
    <m/>
    <x v="0"/>
    <s v="SI"/>
    <n v="-161"/>
    <s v="Si bien se cuenta con la acción propuesta no se presenta avance por parte del proceso."/>
    <d v="2021-07-06T00:00:00"/>
    <s v="SI"/>
    <s v="Presentar seguimiento al plan de mejoramiento "/>
    <n v="0"/>
    <s v="SIN AVANCE"/>
    <n v="99"/>
    <s v="CON TIEMPO"/>
    <s v="SIN DILIGENCIAR"/>
    <s v="SIN DILIGENCIAR"/>
    <s v="SIN DILIGENCIAR"/>
    <n v="0"/>
    <n v="0"/>
    <s v="EN EJECUCION"/>
    <s v="ABIERTA"/>
    <s v="ABIERTA"/>
    <s v="Sin reportar avance"/>
    <d v="2022-02-28T00:00:00"/>
    <s v="No"/>
    <s v="ejecucion de actividades definidas"/>
    <n v="0"/>
    <s v="SIN AVANCE"/>
    <n v="-44620"/>
    <s v="VENCIDO"/>
    <m/>
    <m/>
    <m/>
    <m/>
    <m/>
    <m/>
    <s v="ABIERTO"/>
    <s v="No se reporta seguimiento de esta acción por parte de la Subdirección de Métodos"/>
    <d v="2022-05-31T00:00:00"/>
    <s v="No se reporta seguimiento de esta acción por parte de la Subdirección de Métodos"/>
    <n v="0"/>
    <s v="SIN AVANCE"/>
    <n v="-161"/>
    <s v="VENCIDO"/>
    <x v="3"/>
    <s v="Se realiza cargue de las plantillas al drive de la asistencia de los NNAJ, para la verificación y consolidación total las plantillas. - Se reportó cumplimiento del 100% en la cuenta anual del 2021 a la CB"/>
    <s v="Carlos Andrés Guerra"/>
    <n v="1"/>
    <x v="1"/>
    <m/>
    <m/>
    <n v="143"/>
  </r>
  <r>
    <n v="144"/>
    <x v="7"/>
    <x v="0"/>
    <s v="STMEO"/>
    <s v="Oficina Asesora Jurídica "/>
    <x v="1"/>
    <s v="Subdirección técnica administrativa y financiera"/>
    <s v="STAF"/>
    <s v="Convenios"/>
    <s v="Contratacion"/>
    <s v="Pagos"/>
    <s v="Adriana Botero Pinilla "/>
    <x v="1"/>
    <s v="PMCB-2020-131"/>
    <s v="3.2.11"/>
    <n v="105"/>
    <n v="2020"/>
    <s v="Hallazgo administrativo en el contrato por prestación de servicios No. 0865 de 2020, por falta de control en la verificación de la planilla de seguridad Social del mes de septiembre el cuál configura uno de los documentos requeridos según las condiciones establecidas para los pagos y desembolsos por parte de la entidad."/>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de comites programados (12) *100"/>
    <s v="No aplica"/>
    <s v="No aplica"/>
    <d v="2021-01-15T00:00:00"/>
    <d v="2021-12-20T00:00:00"/>
    <m/>
    <x v="0"/>
    <s v="SI"/>
    <n v="-161"/>
    <s v="Se ha realizado una reunión de 12 programadas para el año"/>
    <d v="2021-07-08T00:00:00"/>
    <s v="SI"/>
    <s v="12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m/>
    <m/>
    <m/>
    <m/>
    <m/>
    <m/>
    <s v="PENDIENTE POR EVALUACION"/>
    <s v="Accion pendiente por evaluacion por parte de la OCI"/>
    <d v="2022-05-31T00:00:00"/>
    <n v="0"/>
    <n v="1"/>
    <s v="CUMPLIMIENTO TOTAL"/>
    <n v="-161"/>
    <s v="VENCIDO"/>
    <x v="3"/>
    <s v="Mediante formato M-MEM-FT-001, se realizó  el seguimiento al las planillas cargas al driver para la consolidación y verificación de la asistencia de los NNJA. - Se reportó cumplimiento del 100% en la cuenta anual del 2021 a la CB"/>
    <s v="Carlos Andrés Guerra"/>
    <n v="1"/>
    <x v="1"/>
    <m/>
    <m/>
    <n v="144"/>
  </r>
  <r>
    <n v="145"/>
    <x v="7"/>
    <x v="0"/>
    <s v="STMEO"/>
    <s v="Coordinador de convenios"/>
    <x v="1"/>
    <s v="Subdirección técnica administrativa y financiera"/>
    <s v="STAF"/>
    <s v="Convenios"/>
    <s v="Contratacion"/>
    <s v="Supervisión e interventoría"/>
    <s v="Adriana Botero Pinilla "/>
    <x v="1"/>
    <s v="PMCB-2020-132"/>
    <s v="3.2.12"/>
    <n v="105"/>
    <n v="2020"/>
    <s v="Hallazgo administrativo en el Contrato de Suministros N° 1776 de 2019, por falta de gestión en la planificación del control de actividades por parte del supervisor, lo que controvierte lo establecido en el Manual del Supervisor."/>
    <s v="Porque no se establecio cronograma en los plazos y etapas de ejecución y entrega de los productos y resultados esperados_x000a_ "/>
    <s v="Realizar comité técnico para aprobar cronograma con los plazos y etapas de ejecución y entrega de los productos en el marco del convenio con la Secretaria Distrital de Ambiente FDL San Cristobal. "/>
    <s v="No aplica"/>
    <s v="No aplica"/>
    <s v="Actas de comité suscritas/ Numero de comités técnicos a realizar con seguimiento *100"/>
    <s v="No aplica"/>
    <s v="No aplica"/>
    <d v="2021-01-15T00:00:00"/>
    <d v="2021-12-20T00:00:00"/>
    <m/>
    <x v="0"/>
    <s v="SI"/>
    <n v="-161"/>
    <s v="Se evidencia el cronograma, sin embargo, no se evidencia la realización de comités técnicos para esta verificación. "/>
    <d v="2021-07-08T00:00:00"/>
    <s v="SI"/>
    <s v="Actas  de comité"/>
    <n v="0"/>
    <s v="SIN AVANCE"/>
    <n v="99"/>
    <s v="CON TIEMPO"/>
    <s v="SIN DILIGENCIAR"/>
    <s v="SIN DILIGENCIAR"/>
    <s v="SIN DILIGENCIAR"/>
    <n v="0"/>
    <n v="0"/>
    <s v="EN EJECUCION"/>
    <s v="ABIERTA"/>
    <s v="ABIERTA"/>
    <s v="&quot;Se evidencia que en el primer seguimiento se adjunto el cronograma mencionado, para el segundo seguimiento se adjuntan tres actas en donde se presentan avances respecto al estado de los convenios deo instituto._x000a__x000a_Se evidencia acta del convenio  1295 de 2019 en el cual se aprueba cronograma&quot;"/>
    <d v="2022-02-28T00:00:00"/>
    <s v="No"/>
    <s v="No aplica"/>
    <n v="1"/>
    <s v="CUMPLIMIENTO TOTAL"/>
    <n v="-44620"/>
    <s v="VENCIDO"/>
    <m/>
    <m/>
    <m/>
    <m/>
    <m/>
    <m/>
    <s v="PENDIENTE POR EVALUACION"/>
    <s v="Accion pendiente por evaluacion por parte de la OCI"/>
    <d v="2022-05-31T00:00:00"/>
    <n v="0"/>
    <n v="1"/>
    <s v="CUMPLIMIENTO TOTAL"/>
    <n v="-161"/>
    <s v="VENCIDO"/>
    <x v="3"/>
    <s v="Convenios convocó reuniones internas para revisar los temas generales de convenios, revisando ejecución y presupuesto y para los diferentes procesos. - Se reportó cumplimiento del 100% en la cuenta anual del 2021 a la CB"/>
    <s v="Carlos Andrés Guerra"/>
    <n v="1"/>
    <x v="1"/>
    <m/>
    <m/>
    <n v="145"/>
  </r>
  <r>
    <n v="146"/>
    <x v="7"/>
    <x v="0"/>
    <s v="STMEO"/>
    <s v="Oficina Asesora Jurídica "/>
    <x v="1"/>
    <s v="Subdirección técnica administrativa y financiera"/>
    <s v="STAF"/>
    <s v="Convenios"/>
    <s v="Contratacion"/>
    <s v="Supervisión e interventoría"/>
    <s v="Adriana Botero Pinilla "/>
    <x v="1"/>
    <s v="PMCB-2020-133"/>
    <s v="3.2.12"/>
    <n v="105"/>
    <n v="2020"/>
    <s v="Hallazgo administrativo en el Contrato de Suministros N° 1776 de 2019, por falta de gestión en la planificación del control de actividades por parte del supervisor, lo que controvierte lo establecido en el Manual del Supervisor."/>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de comites programados (12) *100"/>
    <s v="No aplica"/>
    <s v="No aplica"/>
    <d v="2021-01-15T00:00:00"/>
    <d v="2021-12-20T00:00:00"/>
    <m/>
    <x v="0"/>
    <s v="SI"/>
    <n v="-161"/>
    <s v="Se ha realizado una reunión de 12 programadas para el año"/>
    <d v="2021-07-08T00:00:00"/>
    <s v="SI"/>
    <s v="12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m/>
    <m/>
    <m/>
    <m/>
    <m/>
    <m/>
    <s v="PENDIENTE POR EVALUACION"/>
    <s v="Accion pendiente por evaluacion por parte de la OCI"/>
    <d v="2022-05-31T00:00:00"/>
    <n v="0"/>
    <n v="1"/>
    <s v="CUMPLIMIENTO TOTAL"/>
    <n v="-161"/>
    <s v="VENCIDO"/>
    <x v="3"/>
    <s v="Convenios convocó reuniones internas para revisar los temas generales de convenios, revisando ejecución y presupuesto y para los diferentes procesos. - Se reportó cumplimiento del 100% en la cuenta anual del 2021 a la CB"/>
    <s v="Carlos Andrés Guerra"/>
    <n v="1"/>
    <x v="1"/>
    <m/>
    <m/>
    <n v="146"/>
  </r>
  <r>
    <n v="147"/>
    <x v="7"/>
    <x v="0"/>
    <s v="STMEO"/>
    <m/>
    <x v="1"/>
    <s v="Subdirección técnica administrativa y financiera"/>
    <s v="STAF"/>
    <s v="Convenios"/>
    <s v="Modelo pedagogico"/>
    <s v="Estimulo de corresponsabilidad"/>
    <s v="Adriana Botero Pinilla "/>
    <x v="1"/>
    <s v="PMCB-2020-134"/>
    <s v="3.2.17"/>
    <n v="105"/>
    <n v="2020"/>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el cargue de planillas de campo y de asistencia a Upi en carpeta drive para su posterior verificación."/>
    <s v="No aplica"/>
    <s v="No aplica"/>
    <s v="Numero de planillas cargadas en el drive / Total planillas generadas * 100"/>
    <s v="No aplica"/>
    <s v="No aplica"/>
    <d v="2021-01-15T00:00:00"/>
    <d v="2021-12-20T00:00:00"/>
    <m/>
    <x v="0"/>
    <s v="SI"/>
    <n v="-161"/>
    <s v="Se evidencia el cargue de planillas de asistencia"/>
    <d v="2021-07-08T00:00:00"/>
    <s v="NO"/>
    <s v="No aplica"/>
    <n v="1"/>
    <s v="CUMPLIMIENTO TOTAL"/>
    <n v="99"/>
    <s v="CON TIEMPO"/>
    <s v="SIN DILIGENCIAR"/>
    <s v="SIN DILIGENCIAR"/>
    <s v="SIN DILIGENCIAR"/>
    <n v="0"/>
    <n v="0"/>
    <s v="EN EJECUCION"/>
    <s v="ABIERTA"/>
    <s v="PENDIENTE POR EVALUAR"/>
    <s v="Accion reportada en noviembre de 2021_x000a_Se incluyen  nuevos  soportes "/>
    <d v="2022-02-28T00:00:00"/>
    <s v="No"/>
    <s v="No aplica"/>
    <n v="1"/>
    <s v="CUMPLIMIENTO TOTAL"/>
    <n v="-44619"/>
    <s v="VENCIDO"/>
    <m/>
    <m/>
    <m/>
    <m/>
    <m/>
    <m/>
    <s v="PENDIENTE POR EVALUACION"/>
    <s v="Accion pendiente por evaluacion por parte de la OCI"/>
    <d v="2022-05-31T00:00:00"/>
    <n v="0"/>
    <n v="1"/>
    <s v="CUMPLIMIENTO TOTAL"/>
    <n v="-161"/>
    <s v="VENCIDO"/>
    <x v="3"/>
    <s v="Se realiza el cargue de la documentación de los contratos de convenios con relación a la parte contractual de cada uno de los contratos. - Se reportó cumplimiento del 100% en la cuenta anual del 2021 a la CB"/>
    <s v="Carlos Andrés Guerra"/>
    <n v="1"/>
    <x v="1"/>
    <m/>
    <m/>
    <n v="147"/>
  </r>
  <r>
    <n v="148"/>
    <x v="7"/>
    <x v="0"/>
    <s v="STMEO"/>
    <m/>
    <x v="1"/>
    <s v="Subdirección técnica administrativa y financiera"/>
    <s v="STAF"/>
    <s v="Convenios"/>
    <s v="Modelo pedagogico"/>
    <s v="Estimulo de corresponsabilidad"/>
    <s v="Adriana Botero Pinilla "/>
    <x v="1"/>
    <s v="PMCB-2020-135"/>
    <s v="3.2.17"/>
    <n v="105"/>
    <n v="2020"/>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seguimiento mensual del cargue de planillas en el drive con el fin de verificar su correcto diligenciamiento"/>
    <s v="No aplica"/>
    <s v="No aplica"/>
    <s v="Numero de seguimientos realizados / Numero de seguimientos a realizar (12) *100 "/>
    <s v="No aplica"/>
    <s v="No aplica"/>
    <d v="2021-01-15T00:00:00"/>
    <d v="2021-12-20T00:00:00"/>
    <m/>
    <x v="0"/>
    <s v="SI"/>
    <n v="-161"/>
    <s v="Se verifica el seguimiento al cargue de planillas de asistencia."/>
    <d v="2021-07-08T00:00:00"/>
    <s v="SI"/>
    <s v="Quedan faltando los 7 seguimientos planteados."/>
    <n v="0.42"/>
    <s v="AVANCE PARCIAL"/>
    <n v="99"/>
    <s v="CON TIEMPO"/>
    <s v="SIN DILIGENCIAR"/>
    <s v="SIN DILIGENCIAR"/>
    <s v="SIN DILIGENCIAR"/>
    <n v="0"/>
    <n v="0"/>
    <s v="EN EJECUCION"/>
    <s v="ABIERTA"/>
    <s v="ABIERTA"/>
    <s v="Se evidencia la realización del control para los meses de junio, julio, agosto, septiembre, octubre, noviembre y diciembre y su cargue en el drive. Es importante que esta actividad se convierta en un punto de control del proceso y se siga ejecutand permanentemente."/>
    <d v="2022-02-28T00:00:00"/>
    <s v="No"/>
    <s v="No aplica"/>
    <n v="1"/>
    <s v="CUMPLIMIENTO TOTAL"/>
    <n v="-44619.58"/>
    <s v="VENCIDO"/>
    <m/>
    <m/>
    <m/>
    <m/>
    <m/>
    <m/>
    <s v="PENDIENTE POR EVALUACION"/>
    <s v="Accion pendiente por evaluacion por parte de la OCI"/>
    <d v="2022-05-31T00:00:00"/>
    <n v="0"/>
    <n v="1"/>
    <s v="CUMPLIMIENTO TOTAL"/>
    <n v="-161"/>
    <s v="VENCIDO"/>
    <x v="3"/>
    <s v="Se formuló y oficializó, dos (2) documentos estableciendo lineamientos para realizar el seguimiento financiero y orden del expediente de las contrataciones que se llevan a cabo en el escenario de la BMC. - Se reportó cumplimiento del 100% en la cuenta anual del 2021 a la CB"/>
    <s v="Carlos Andrés Guerra"/>
    <n v="1"/>
    <x v="1"/>
    <m/>
    <m/>
    <n v="148"/>
  </r>
  <r>
    <n v="149"/>
    <x v="7"/>
    <x v="0"/>
    <s v="STMEO"/>
    <m/>
    <x v="0"/>
    <s v="Subdirección técnica de métodos educativos y operativa"/>
    <s v="STMEO"/>
    <s v="Área espiritualidad"/>
    <s v="Atención al ciudadano"/>
    <s v="Tramites y servicios"/>
    <s v="Yuri Yesenia Orjuela"/>
    <x v="0"/>
    <s v="PMAI-2020-001"/>
    <s v="No aplica"/>
    <s v="Auditoria especial a la prestación del servicio en la unidad de Oasis I y II Vigencia 2019-2020"/>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
    <s v="Los beneficiarios de la UPI OASIS, manifestaron, recibir  un trato inadecuado por parte de los Facilitadores, ya que hace  falta establecer  en un documento que describa el perfil de los facilitadores.     "/>
    <s v="Construir  y formalizar un documento por parte del área de Espiritualidad que contenga las  características perfiles y calidades que debe tener un facilitador  en el IDIPRON.   "/>
    <s v="No aplica"/>
    <s v="No aplica"/>
    <s v="No aplica"/>
    <s v="No aplica"/>
    <s v="No aplica"/>
    <d v="2020-05-22T00:00:00"/>
    <d v="2021-05-21T00:00:00"/>
    <m/>
    <x v="0"/>
    <s v="SI"/>
    <n v="-374"/>
    <s v="Si bien no se diligencia el espacio de soportes, este se encuentra subido, el borrador del documento que contiene lo lineamientos para los cuidadores y cuidadoras"/>
    <d v="2021-07-07T00:00:00"/>
    <s v="SI"/>
    <s v="Oficializar el docuemento"/>
    <m/>
    <s v="SIN AVANCE"/>
    <n v="-114"/>
    <s v="VENCIDO"/>
    <d v="2021-11-19T00:00:00"/>
    <s v="Se evidencia  documento borrador Generalidades de cuidadores- Ras en el Modelo Pedagógico de IDIPRON.  "/>
    <s v="Sulma Esperanza Avendaño M."/>
    <n v="0.2"/>
    <n v="0"/>
    <s v="INCUMPLIDA"/>
    <s v="NO APLICA"/>
    <s v="ABIERTA"/>
    <s v="No se reporta avance"/>
    <d v="2022-02-28T00:00:00"/>
    <s v="SI"/>
    <s v="ejecucion de actividades definidas"/>
    <n v="0.2"/>
    <s v="AVANCE MINIMO"/>
    <n v="-44620"/>
    <s v="VENCIDO"/>
    <d v="2022-03-11T00:00:00"/>
    <s v="No se reporta avance,  se observa el mismo documento borrador que contiene los lineamientos para los cuidadores y cuidadoras el cual fue presentado en el seguimiento realizado el 19/11/2021"/>
    <s v="Sulma Esperanza Avendaño M."/>
    <n v="0"/>
    <s v="VENCIDO"/>
    <m/>
    <s v="ABIERTO"/>
    <s v="Se construye y se oficializa un documento con los lineamientos de las actividades de los tutotes, dando cumplimiento a lo estipulado. Nota: el documento se oficializa en fecha posterior a la fecha final planteada."/>
    <d v="2022-05-31T00:00:00"/>
    <s v="se da cumplimiento total a la actividad planteada."/>
    <n v="1"/>
    <s v="CUMPLIMIENTO TOTAL"/>
    <n v="-374"/>
    <s v="VENCIDO"/>
    <x v="0"/>
    <m/>
    <m/>
    <m/>
    <x v="0"/>
    <m/>
    <m/>
    <n v="149"/>
  </r>
  <r>
    <n v="150"/>
    <x v="7"/>
    <x v="0"/>
    <s v="STMEO"/>
    <m/>
    <x v="0"/>
    <s v="Subdirección técnica de métodos educativos y operativa"/>
    <s v="STMEO"/>
    <s v="Área espiritualidad_x000a_Área sociolegal_x000a_Grupo interno políticas publicas"/>
    <s v="Atención al ciudadano"/>
    <s v="Tramites y servicios"/>
    <s v="Yuri Yesenia Orjuela"/>
    <x v="0"/>
    <s v="PMAI-2020-002"/>
    <s v="No aplica"/>
    <s v="Auditoria especial a la prestación del servicio en la unidad de Oasis I y II Vigencia 2019-2020"/>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
    <s v="Se presentan debilidades en la aplicación de la normatividad  sobre las leyes de infancia y adolescencia, política de habitabilidad en calle y política Publica del Sector LGBTI, por parte de los facilitadores y cómo actuar ante situaciones que se puedan generar a diario con los Jóvenes en el marco de la protección y el goce efectivo de sus derechos y el de las personas que hacen parte de los sectores sociales LGBTI.   _x000a__x000a_"/>
    <s v="Capacitar a todo el personal de la Unidad en temas relacionados con la misionalidad del Idipron, la Ley 1098 de 2006 Código de Infancia y Adolescencia, la Política Pública Distrital para el Fenómeno de Habitabilidad en Calle y del Decreto 762 de 2018 Política Pública para la garantía del ejercicio efectivo de los derechos de las personas que hacen parte de los sectores sociales LGBTI y de personas con orientaciones sexuales e identidades de género diversas. .  "/>
    <s v="No aplica"/>
    <s v="No aplica"/>
    <s v="No aplica"/>
    <s v="No aplica"/>
    <s v="No aplica"/>
    <d v="2020-05-22T00:00:00"/>
    <d v="2021-05-21T00:00:00"/>
    <m/>
    <x v="0"/>
    <s v="SI"/>
    <n v="-374"/>
    <s v="No se cuenta con el debido diligenciamiento en la casilla de soportes, sin embargo se realiza la subida de soportes,donde se evidencia la implementación de la estategia &quot;cerebro que late&quot; la cual aborda los temas mencionados en la acción"/>
    <d v="2021-07-07T00:00:00"/>
    <s v="NO"/>
    <s v="No aplica"/>
    <m/>
    <s v="SIN AVANCE"/>
    <n v="-114"/>
    <s v="VENCIDO"/>
    <d v="2021-11-19T00:00:00"/>
    <s v="Se evidencian soportes, el cód de la acción es PMAI-2020-002 pero con concuerda con el de la evidencias."/>
    <s v="Sulma Esperanza Avendaño M."/>
    <n v="0.6"/>
    <n v="0"/>
    <s v="INCUMPLIDA"/>
    <s v="NO APLICA"/>
    <s v="ABIERTA"/>
    <s v="No se reporta avance"/>
    <d v="2022-02-28T00:00:00"/>
    <s v="SI"/>
    <s v="ejecucion de actividades definidas"/>
    <n v="0.6"/>
    <s v="AVANCE PARCIAL"/>
    <n v="-44620"/>
    <s v="VENCIDO"/>
    <d v="2022-03-11T00:00:00"/>
    <s v="No se reporta avance,  se observan los soportes de la estrategia &quot;cerebro que late&quot; la cual aborda los temas mencionados en la acción, se evidencia un soporte del marco legal para la protección de la niñez, se sugiere realizar las otras capacitaciones propuestas en la acción."/>
    <s v="Sulma Esperanza Avendaño M."/>
    <n v="0.6"/>
    <s v="VENCIDO"/>
    <m/>
    <s v="ABIERTO"/>
    <s v="Se verifica la realización de las capacitaciones al personal en los temas mencionados, tanto el año 2020 como en el 2022"/>
    <d v="2022-05-31T00:00:00"/>
    <s v="se da cumplimiento total a la actividad planteada."/>
    <n v="1"/>
    <s v="CUMPLIMIENTO TOTAL"/>
    <n v="-374"/>
    <s v="VENCIDO"/>
    <x v="0"/>
    <m/>
    <m/>
    <m/>
    <x v="0"/>
    <m/>
    <m/>
    <n v="150"/>
  </r>
  <r>
    <n v="151"/>
    <x v="7"/>
    <x v="0"/>
    <s v="STMEO"/>
    <m/>
    <x v="0"/>
    <s v="Subdirección técnica de métodos educativos y operativa"/>
    <s v="STMEO"/>
    <s v="Responsable upi oasis"/>
    <s v="Atención al ciudadano"/>
    <s v="Tramites y servicios"/>
    <s v="Yuri Yesenia Orjuela"/>
    <x v="0"/>
    <s v="PMAI-2020-003"/>
    <s v="No aplica"/>
    <s v="Auditoria especial a la prestación del servicio en la unidad de Oasis I y II Vigencia 2019-2020"/>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
    <s v="La capacidad de la unidad en algunos momentos es mucho mayor al número de funcionarios que deben contener las situaciones en la noche. "/>
    <s v="Reforzar el equipo del recurso humano que acompaña la operatividad de la UPI, para el desarrollo  de la jornada nocturna y el fin de semana en las  actividades que desarrollan facilitadores y enfermeras.   "/>
    <s v="No aplica"/>
    <s v="No aplica"/>
    <s v="No aplica"/>
    <s v="No aplica"/>
    <s v="No aplica"/>
    <d v="2020-05-22T00:00:00"/>
    <d v="2021-05-21T00:00:00"/>
    <m/>
    <x v="0"/>
    <s v="SI"/>
    <n v="-374"/>
    <s v="Se evidencia la implementación de estrategias que refuerzan la atenión de los jóvenes, por temas de pandemia, no se realizó refuerzo de equip de recurso humano._x000a_No se encuentra diligenciado el seguimiento de manera correcta."/>
    <d v="2021-07-07T00:00:00"/>
    <s v="NO"/>
    <s v="No aplica"/>
    <m/>
    <s v="SIN AVANCE"/>
    <n v="-114"/>
    <s v="VENCIDO"/>
    <d v="2021-11-19T00:00:00"/>
    <s v="Se evidencian soportes, el cód de la acción es PMAI-2020-003. El cód no concuerda con el de las evidencias PMAI-2020-106."/>
    <s v="Sulma Esperanza Avendaño M."/>
    <n v="0.8"/>
    <n v="0.7"/>
    <s v="INCUMPLIDA"/>
    <s v="NO APLICA"/>
    <s v="ABIERTA"/>
    <s v="No se reporta avance"/>
    <d v="2022-02-28T00:00:00"/>
    <s v="SI"/>
    <s v="ejecucion de actividades definidas"/>
    <n v="0.8"/>
    <s v="AVANCE SIGNIFICATIVO"/>
    <n v="-44620"/>
    <s v="VENCIDO"/>
    <d v="2022-03-11T00:00:00"/>
    <s v="No se reporta avance "/>
    <s v="Sulma Esperanza Avendaño M."/>
    <n v="0.8"/>
    <s v="VENCIDO"/>
    <m/>
    <s v="ABIERTO"/>
    <s v="En los soportes remitidos se evidencia el número de contrato y distribución de tutores para la operatividad en la UPI Oasis, sin embargo, no se evidencia la distribución o contratación del personal de enfermería para los fines de semana, como se plantea en la acción de mejora."/>
    <d v="2022-05-31T00:00:00"/>
    <s v="Falta remitir las evidencias del personal de enfemería asignado para los fines de semana."/>
    <n v="0.8"/>
    <s v="AVANCE SIGNIFICATIVO"/>
    <n v="-374"/>
    <s v="VENCIDO"/>
    <x v="0"/>
    <m/>
    <m/>
    <m/>
    <x v="0"/>
    <m/>
    <m/>
    <n v="151"/>
  </r>
  <r>
    <n v="152"/>
    <x v="7"/>
    <x v="0"/>
    <s v="STMEO"/>
    <m/>
    <x v="0"/>
    <s v="Subdirección técnica de métodos educativos y operativa"/>
    <s v="STMEO"/>
    <s v="Responsable upi oasis"/>
    <s v="Modelo pedagogico"/>
    <s v="comunicación y articulación entre el equipo de la noche con el equipo del día"/>
    <s v="Yuri Yesenia Orjuela"/>
    <x v="0"/>
    <s v="PMAI-2020-004"/>
    <s v="No aplica"/>
    <s v="Auditoria especial a la prestación del servicio en la unidad de Oasis I y II Vigencia 2019-2020"/>
    <n v="2020"/>
    <s v="Se observan debilidades en la comunicación y articulación entre el equipo de la noche con el equipo del día ya que no se evidenciaron reuniones formales para socializar las situaciones presentadas durante estas jornadas, dificultando así la toma de decisiones adecuada y pertinente cuando se requiera, como en el caso de expulsiones e inasistencias, lo que genera un riesgo frente a la falta de seguimiento al proceso que lleva con los Jóvenes en la Unidad. "/>
    <s v="Falta de directrices claras, que permitan una adecuada comunicación entre las jornadas de atención de la unidad, así como una  herramienta de articulación, que describa las acciones pedagógicas que se realizan en la noche. _x000a__x000a_"/>
    <s v="Implementar  por parte del ResponsabledeUPI,  una bitácora  en la cual se registren las actuaciones  y situaciones que se generan en la jornada de la noche y fines de semana, reporando a fin de mes las novedades a la Subdirección de Metodos. "/>
    <s v="No aplica"/>
    <s v="No aplica"/>
    <s v="No aplica"/>
    <s v="No aplica"/>
    <s v="No aplica"/>
    <d v="2020-05-22T00:00:00"/>
    <d v="2020-09-20T00:00:00"/>
    <m/>
    <x v="0"/>
    <s v="SI"/>
    <n v="-617"/>
    <s v="No se encuentra diligenciado de manera correcta el seguimiento (soportes)_x000a_Se evidencia la elaboración del formaot y el inicio de la oficialización_x000a_"/>
    <d v="2021-07-07T00:00:00"/>
    <s v="SI"/>
    <s v="Oficialización formato"/>
    <m/>
    <s v="SIN AVANCE"/>
    <n v="-357"/>
    <s v="VENCIDO"/>
    <d v="2021-11-19T00:00:00"/>
    <s v="Se observa elaboración del formato, pero queda pendiente la oficialización del formato"/>
    <s v="Sulma Esperanza Avendaño M."/>
    <n v="0.5"/>
    <n v="0.5"/>
    <s v="INCUMPLIDA"/>
    <s v="NO APLICA"/>
    <s v="ABIERTA"/>
    <s v="No se reporta avance"/>
    <d v="2022-02-28T00:00:00"/>
    <s v="SI"/>
    <s v="ejecucion de actividades definidas"/>
    <n v="0.5"/>
    <s v="AVANCE PARCIAL"/>
    <n v="-44620"/>
    <s v="VENCIDO"/>
    <d v="2022-03-11T00:00:00"/>
    <s v="No se reporta avance"/>
    <s v="Sulma Esperanza Avendaño M."/>
    <n v="0.5"/>
    <s v="VENCIDO"/>
    <m/>
    <s v="ABIERTO"/>
    <s v="El resultado de cumplimiento y las evidencias presentadas, muestra un documento oficializado, formato bitacora y la implementación del mismo. Nota: el formato se oficializa en fecha posterior a la fecha final planteada."/>
    <d v="2022-05-31T00:00:00"/>
    <s v="se da cumplimiento total a la actividad planteada."/>
    <n v="1"/>
    <s v="CUMPLIMIENTO TOTAL"/>
    <n v="-617"/>
    <s v="VENCIDO"/>
    <x v="0"/>
    <m/>
    <m/>
    <m/>
    <x v="0"/>
    <m/>
    <m/>
    <n v="152"/>
  </r>
  <r>
    <n v="153"/>
    <x v="7"/>
    <x v="0"/>
    <s v="STMEO"/>
    <m/>
    <x v="0"/>
    <s v="Subdirección técnica de métodos educativos y operativa"/>
    <s v="STMEO"/>
    <s v="Responsable upi oasis"/>
    <s v="Modelo pedagogico"/>
    <s v=" jornadas extensas para el cubrimiento del servicios"/>
    <s v="Yuri Yesenia Orjuela"/>
    <x v="0"/>
    <s v="PMAI-2020-005"/>
    <s v="No aplica"/>
    <s v="Auditoria especial a la prestación del servicio en la unidad de Oasis I y II Vigencia 2019-2020"/>
    <n v="2020"/>
    <s v="Se evidencian jornadas extensas para el cubrimiento del servicio en la Unidad del Oasis por parte de los contratistas que están en la noche, ya que tienen que permanecer por más de 15 horas continuas realizando sus actividades, y los fines de semana jornadas entre 48 y 72 horas en caso de festivos, esto podría generar un agotamiento físico, emocional y psicológico, lo cual puede llevar a que se materialice el riesgo que por esa fatiga física acumulada descarguen sus emociones con los Jóvenes y directamente afecte el servicio que se presta. "/>
    <s v="La capacidad de la unidad en algunos momentos es mucho mayor al número de funcionarios que deben contener las situaciones en la noche. "/>
    <s v="Reforzar el equipo del recurso humano que acompaña la operatividad de la UPI, para el desarrollo  de la jornada nocturna y el fin de semana en las  actividades que desarrollan facilitadores y enfermeras.   "/>
    <s v="No aplica"/>
    <s v="No aplica"/>
    <s v="No aplica"/>
    <s v="No aplica"/>
    <s v="No aplica"/>
    <d v="2020-05-22T00:00:00"/>
    <d v="2021-05-21T00:00:00"/>
    <m/>
    <x v="0"/>
    <s v="SI"/>
    <n v="-374"/>
    <s v="No se encuentra diligenciado de manera correcta el seguimiento (soportes)_x000a_Se evidencia la elaboración de estrategias,la contratación de personal de enfermería no se pudo evidenciar."/>
    <d v="2021-07-07T00:00:00"/>
    <s v="SI"/>
    <s v="Contratos que soporten la información en el seguimiento."/>
    <m/>
    <s v="SIN AVANCE"/>
    <n v="-114"/>
    <s v="VENCIDO"/>
    <d v="2021-11-19T00:00:00"/>
    <s v="Se evidencia elaboración de estrategias, no se puede evidenciar la contratación de  personal de enfermería."/>
    <s v="Sulma Esperanza Avendaño M."/>
    <n v="0.5"/>
    <n v="0.5"/>
    <s v="INCUMPLIDA"/>
    <s v="NO APLICA"/>
    <s v="ABIERTA"/>
    <s v="No se reporta avance"/>
    <d v="2022-02-28T00:00:00"/>
    <s v="SI"/>
    <s v="ejecucion de actividades definidas"/>
    <n v="0.5"/>
    <s v="AVANCE PARCIAL"/>
    <n v="-44620"/>
    <s v="VENCIDO"/>
    <d v="2022-03-11T00:00:00"/>
    <s v="No se reporta avance"/>
    <s v="Sulma Esperanza Avendaño M."/>
    <n v="0.5"/>
    <s v="VENCIDO"/>
    <m/>
    <s v="ABIERTO"/>
    <s v="En los soportes remitidos se evidencia el número de contrato y  distribución de tutores para la operatividad en la UPI Oasis, sin embargo, no se evidencia la distribución o contratación del personal de enfermería para los fines de semana, como se plantea en la acción de mejora."/>
    <d v="2022-05-31T00:00:00"/>
    <s v="Falta remitir las evidencias del personal de enfemería asignado para los fines de semana."/>
    <n v="0.5"/>
    <s v="AVANCE PARCIAL"/>
    <n v="-374"/>
    <s v="VENCIDO"/>
    <x v="0"/>
    <m/>
    <m/>
    <m/>
    <x v="0"/>
    <m/>
    <m/>
    <n v="153"/>
  </r>
  <r>
    <n v="154"/>
    <x v="7"/>
    <x v="0"/>
    <s v="STMEO"/>
    <m/>
    <x v="0"/>
    <s v="Subdirección técnica de métodos educativos y operativa"/>
    <s v="STMEO"/>
    <s v="Area salud"/>
    <s v="Modelo pedagogico"/>
    <s v="salud- asistencia a primeros auxilios - afiliaciones a salud"/>
    <s v="Yuri Yesenia Orjuela"/>
    <x v="0"/>
    <s v="PMAI-2020-006"/>
    <s v="No aplica"/>
    <s v="Auditoria especial a la prestación del servicio en la unidad de Oasis I y II Vigencia 2019-2020"/>
    <n v="2020"/>
    <s v="En las visitas realizadas se pudo observar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de la noche, situación que también expone al Instituto ante posibles sanciones ante entidades reguladoras. "/>
    <s v="Ausencia de auxiliares de enfermería que los asista ante posibles eventos inesperados que puedan afectar su salud durante la jornada de la noche,"/>
    <s v="Fortalecer el equipo de auxiliares de enfermería,  para la jornada  noche y fines de semana. "/>
    <s v="No aplica"/>
    <s v="No aplica"/>
    <s v="No aplica"/>
    <s v="No aplica"/>
    <s v="No aplica"/>
    <d v="2020-05-22T00:00:00"/>
    <d v="2021-05-21T00:00:00"/>
    <m/>
    <x v="0"/>
    <s v="SI"/>
    <n v="-374"/>
    <s v="No se encuentra diligenciado de manera correcta el seguimiento (soportes)_x000a_En las evidencias no se encuentran los contratos para la verificación de la contratación de nuevo personal de enfermeria "/>
    <d v="2021-07-07T00:00:00"/>
    <s v="SI"/>
    <s v="soportes de contratación del nuevo personal de enfemeria"/>
    <m/>
    <s v="SIN AVANCE"/>
    <n v="-114"/>
    <s v="VENCIDO"/>
    <d v="2021-11-19T00:00:00"/>
    <s v=" No se puede evidenciar la contratación de  personal de enfermería."/>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Las evidencias no soportan la contratación del personal de enfermeria suficiente para la operatividad, corresponde a capacitación de personal en primero auxilios"/>
    <d v="2022-05-31T00:00:00"/>
    <s v="Soportes de contratación de personal de enfermería tal y como se plantea en la acción de mejora"/>
    <n v="0"/>
    <s v="SIN AVANCE"/>
    <n v="-374"/>
    <s v="VENCIDO"/>
    <x v="0"/>
    <m/>
    <m/>
    <m/>
    <x v="0"/>
    <m/>
    <m/>
    <n v="154"/>
  </r>
  <r>
    <n v="155"/>
    <x v="7"/>
    <x v="0"/>
    <s v="STMEO"/>
    <m/>
    <x v="0"/>
    <s v="Subdirección técnica de métodos educativos y operativa"/>
    <s v="STMEO"/>
    <s v="Contexto Pedagogico Externado_x000a_ Areas de de servicio"/>
    <s v="Modelo pedagogico"/>
    <s v="valoraciones iniciales y consultas sociales"/>
    <s v="Yuri Yesenia Orjuela"/>
    <x v="0"/>
    <s v="PMAI-2020-007"/>
    <s v="No aplica"/>
    <s v="Auditoria especial a la prestación del servicio en la unidad de Oasis I y II Vigencia 2019-2020"/>
    <n v="2020"/>
    <s v="9.1 Valoraciones Iniciales Sicosociales: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
    <s v="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s v="Realizar una Mesa de trabajo, en la cual se abordé el lineamiento técnico para la atención a habitantes de calle, por parte del Coordinador de Externados con los  líderes de las áreas de derecho  "/>
    <s v="No aplica"/>
    <s v="No aplica"/>
    <s v="No aplica"/>
    <s v="No aplica"/>
    <s v="No aplica"/>
    <d v="2020-05-22T00:00:00"/>
    <d v="2021-05-21T00:00:00"/>
    <m/>
    <x v="0"/>
    <s v="SI"/>
    <n v="-374"/>
    <s v="No se encuentra diligenciado de manera correcta el seguimiento (soportes)_x000a_La acción nos habla de una mesa de trabajo, no se evidencia la ejecución de esta acción."/>
    <d v="2021-07-07T00:00:00"/>
    <s v="SI"/>
    <s v="Mesa de trabajo "/>
    <m/>
    <s v="SIN AVANCE"/>
    <n v="-114"/>
    <s v="VENCIDO"/>
    <d v="2021-11-19T00:00:00"/>
    <s v="Falta el soporte de la mesa de trabajo"/>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Las evidencias muestran la realización de las mesas de trabaj y los productos de estas mesas."/>
    <d v="2022-05-31T00:00:00"/>
    <s v="se da cumplimiento total a la actividad planteada."/>
    <n v="1"/>
    <s v="CUMPLIMIENTO TOTAL"/>
    <n v="-374"/>
    <s v="VENCIDO"/>
    <x v="0"/>
    <m/>
    <m/>
    <m/>
    <x v="0"/>
    <m/>
    <m/>
    <n v="155"/>
  </r>
  <r>
    <n v="156"/>
    <x v="7"/>
    <x v="0"/>
    <s v="STMEO"/>
    <m/>
    <x v="0"/>
    <s v="Subdirección técnica de métodos educativos y operativa"/>
    <s v="STMEO"/>
    <s v="Contexto Pedagogico Externado_x000a_Areas de de servicio."/>
    <s v="Modelo pedagogico"/>
    <s v="valoraciones iniciales y consultas sociales"/>
    <s v="Yuri Yesenia Orjuela"/>
    <x v="0"/>
    <s v="PMAI-2020-008"/>
    <s v="No aplica"/>
    <s v="Auditoria especial a la prestación del servicio en la unidad de Oasis I y II Vigencia 2019-2020"/>
    <n v="2020"/>
    <s v="9.1 Valoraciones Iniciales Sicosociales: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
    <s v="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
    <s v=" Definir por parte del Responsable de UPI ,un plan  con la coordinación de Sicosocial donde se establezcan compromisos operativos específicos de atención a habitante de calle acorde a la política distrital."/>
    <s v="No aplica"/>
    <s v="No aplica"/>
    <s v="No aplica"/>
    <s v="No aplica"/>
    <s v="No aplica"/>
    <d v="2020-05-22T00:00:00"/>
    <d v="2021-05-21T00:00:00"/>
    <m/>
    <x v="0"/>
    <s v="SI"/>
    <n v="-374"/>
    <s v="No se encuentra diligenciado de manera correcta el seguimiento (soportes)_x000a_La acción nos habla de una mesa de trabajo, no se evidencia la ejecución de esta acción."/>
    <d v="2021-07-07T00:00:00"/>
    <s v="SI"/>
    <s v="mesa de trabajo "/>
    <m/>
    <s v="SIN AVANCE"/>
    <n v="-114"/>
    <s v="VENCIDO"/>
    <d v="2021-11-19T00:00:00"/>
    <s v="Falta el soporte de la mesa de trabajo"/>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Las evidencias presentadas, muestras ajustes en el Mnaul de Sicosocial, frente a la atención de habitante de calle, sin embargo, no se evidencia, la participación del responsable de la unidad, como se plantea la acción."/>
    <d v="2022-05-31T00:00:00"/>
    <s v="soportes de compromisos entre el reponsable y la coordinación de sicosocial"/>
    <n v="0.3"/>
    <s v="AVANCE MINIMO"/>
    <n v="-374"/>
    <s v="VENCIDO"/>
    <x v="0"/>
    <m/>
    <m/>
    <m/>
    <x v="0"/>
    <m/>
    <m/>
    <n v="156"/>
  </r>
  <r>
    <n v="157"/>
    <x v="7"/>
    <x v="0"/>
    <s v="STMEO"/>
    <m/>
    <x v="0"/>
    <s v="Subdirección técnica de métodos educativos y operativa"/>
    <s v="STMEO"/>
    <m/>
    <s v="Planeacion"/>
    <s v="Simi"/>
    <s v="Yuri Yesenia Orjuela"/>
    <x v="0"/>
    <s v="PMAI-2020-009"/>
    <s v="No aplica"/>
    <s v="Auditoria especial a la prestación del servicio en la unidad de Oasis I y II Vigencia 2019-2020"/>
    <n v="2020"/>
    <s v="9.2 SIMI: 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
    <s v="Debilidad en la clasificación de la información según Unidad de atención entre Oasis I (Hombres) y Oasis II (Mujeres y LGBTI), dado que algunos registros de la base presentan como unidad de atención actual tanto Oasis II como Oasis I, "/>
    <s v="Realizar la unificación de servicios en los parametros establecidos en el SIMI, por parte de la Subdirección de Métodos, actualizando la información de los Beneficiarios. "/>
    <s v="No aplica"/>
    <s v="No aplica"/>
    <s v="No aplica"/>
    <s v="No aplica"/>
    <s v="No aplica"/>
    <d v="2020-05-22T00:00:00"/>
    <d v="2020-09-20T00:00:00"/>
    <m/>
    <x v="0"/>
    <s v="SI"/>
    <n v="-617"/>
    <s v="No se cuenta con seguimiento reportado por parte de Métodos."/>
    <d v="2021-07-07T00:00:00"/>
    <s v="SI"/>
    <s v="Presentar seguimiento al plan de mejoramiento"/>
    <m/>
    <s v="SIN AVANCE"/>
    <n v="-357"/>
    <s v="VENCIDO"/>
    <d v="2021-11-19T00:00:00"/>
    <s v="No se observa carpeta de evidencias para esta acción."/>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Se verifica la unificación de criterios SIMI de acuerdo a la revisión  de la base reportada como soporte de la acción."/>
    <d v="2022-05-31T00:00:00"/>
    <s v="se da cumplimiento total a la actividad planteada."/>
    <n v="1"/>
    <s v="CUMPLIMIENTO TOTAL"/>
    <n v="-617"/>
    <s v="VENCIDO"/>
    <x v="0"/>
    <m/>
    <m/>
    <m/>
    <x v="0"/>
    <m/>
    <m/>
    <n v="157"/>
  </r>
  <r>
    <n v="158"/>
    <x v="7"/>
    <x v="0"/>
    <s v="STMEO"/>
    <m/>
    <x v="0"/>
    <s v="Subdirección técnica de métodos educativos y operativa"/>
    <s v="STMEO"/>
    <m/>
    <s v="Planeacion"/>
    <s v="Simi"/>
    <s v="Yuri Yesenia Orjuela"/>
    <x v="0"/>
    <s v="PMAI-2020-010"/>
    <s v="No aplica"/>
    <s v="Auditoria especial a la prestación del servicio en la unidad de Oasis I y II Vigencia 2019-2020"/>
    <n v="2020"/>
    <s v="9.2 SIMI: 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
    <s v="Debilidad en la clasificación de la información según Unidad de atención entre Oasis I (Hombres) y Oasis II (Mujeres y LGBTI), dado que algunos registros de la base presentan como unidad de atención actual tanto Oasis II como Oasis I, "/>
    <s v="Realizar en conjunto con la OAP mesa de trabajo para la unificación de parámetros en la prestación de servicios, presentar propuesta para validación de la STMEO e implementación."/>
    <s v="No aplica"/>
    <s v="No aplica"/>
    <s v="No aplica"/>
    <s v="No aplica"/>
    <s v="No aplica"/>
    <d v="2020-05-22T00:00:00"/>
    <d v="2020-09-20T00:00:00"/>
    <m/>
    <x v="0"/>
    <s v="SI"/>
    <n v="-617"/>
    <s v="No se cuenta con el debido diligenciamiento del seguimiento (soportes)_x000a_Se evidencian algunas solicitudes de cambios en el SIMI, sin emabrgo no se evidencia las mesas de trabajo con SIMI - OAP para la parametrización."/>
    <d v="2021-07-07T00:00:00"/>
    <s v="SI"/>
    <s v="soportes de parametrización de mesas de trabajo con SIMI."/>
    <m/>
    <s v="SIN AVANCE"/>
    <n v="-357"/>
    <s v="VENCIDO"/>
    <d v="2021-11-19T00:00:00"/>
    <s v="No se observa carpeta de evidencias para esta acción."/>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Se verifica la unificación de criterios SIMI de acuerdo a la revisión  de la base reportada como soporte de la acción."/>
    <d v="2022-05-31T00:00:00"/>
    <s v="se da cumplimiento total a la actividad planteada."/>
    <n v="1"/>
    <s v="CUMPLIMIENTO TOTAL"/>
    <n v="-617"/>
    <s v="VENCIDO"/>
    <x v="0"/>
    <m/>
    <m/>
    <m/>
    <x v="0"/>
    <m/>
    <m/>
    <n v="158"/>
  </r>
  <r>
    <n v="159"/>
    <x v="7"/>
    <x v="0"/>
    <s v="STMEO"/>
    <m/>
    <x v="0"/>
    <s v="Subdirección técnica de métodos educativos y operativa"/>
    <s v="STMEO"/>
    <s v="Areas de de servicio"/>
    <s v="Autorregulación"/>
    <s v="Documentación de procedimientos y formatos"/>
    <s v="Yuri Yesenia Orjuela"/>
    <x v="0"/>
    <s v="PMAI-2020-011"/>
    <s v="No aplica"/>
    <s v="Auditoria especial a la prestación del servicio en la unidad de Oasis I y II Vigencia 2019-2020"/>
    <n v="2020"/>
    <s v="9.3 Procedimientos: Se evidencio la carencia de procedimientos que den alcance y describan las actividades de operación que se realiza desde la unidad del Oasis en el marco del proceso misional Modelo Pedagógico, como es el caso de la estrategia Semáforo utilizada en el proceso de intervención de los Jóvenes y del Manual de Convivencia que oriente las acciones frente a los mecanismos de manejo para regular las normas de comportamiento, incumpliendo lo establecido en la Tercera Dimensión, Gestión con valores para resultados y Séptima Dimensión Actividades de Control del Modelo Integrado de Planeación y Gestión"/>
    <s v="No ha sido oficializado la estrategia denominada Semáforo"/>
    <s v="Oficializar la estrategia Semáforo por  parte del  Coordinador de Externados."/>
    <s v="No aplica"/>
    <s v="No aplica"/>
    <s v="No aplica"/>
    <s v="No aplica"/>
    <s v="No aplica"/>
    <d v="2020-05-22T00:00:00"/>
    <d v="2020-09-20T00:00:00"/>
    <m/>
    <x v="0"/>
    <s v="SI"/>
    <n v="-617"/>
    <s v="No se cuenta con el debido diligenciamiento del seguimiento (soportes)_x000a_Se evidencia un docuemnto borrador, pero no un docuemento oficializado y las fechas finales ya estan vencidas."/>
    <d v="2021-07-07T00:00:00"/>
    <s v="SI"/>
    <s v="Oficialización docuemento"/>
    <m/>
    <s v="SIN AVANCE"/>
    <n v="-357"/>
    <s v="VENCIDO"/>
    <d v="2021-11-19T00:00:00"/>
    <s v="Se evidencia el manual, pero no la oficialización "/>
    <s v="Sulma Esperanza Avendaño M."/>
    <n v="0.5"/>
    <n v="0.5"/>
    <s v="INCUMPLIDA"/>
    <s v="NO APLICA"/>
    <s v="ABIERTA"/>
    <s v="No se reporta avance"/>
    <d v="2022-02-28T00:00:00"/>
    <s v="SI"/>
    <s v="ejecucion de actividades definidas"/>
    <n v="0.5"/>
    <s v="AVANCE PARCIAL"/>
    <n v="-44620"/>
    <s v="VENCIDO"/>
    <d v="2022-03-11T00:00:00"/>
    <s v="No se reporta avance"/>
    <s v="Sulma Esperanza Avendaño M."/>
    <n v="0.5"/>
    <s v="VENCIDO"/>
    <m/>
    <s v="ABIERTO"/>
    <s v="Se oficializa el documento interno Semáforo. Nota: el documento es oficializado luego de la fecha final propuesta."/>
    <d v="2022-05-31T00:00:00"/>
    <s v="se da cumplimiento total a la actividad planteada."/>
    <n v="1"/>
    <s v="CUMPLIMIENTO TOTAL"/>
    <n v="-617"/>
    <s v="VENCIDO"/>
    <x v="0"/>
    <m/>
    <m/>
    <m/>
    <x v="0"/>
    <m/>
    <m/>
    <n v="159"/>
  </r>
  <r>
    <n v="160"/>
    <x v="7"/>
    <x v="0"/>
    <s v="STMEO"/>
    <m/>
    <x v="0"/>
    <s v="Subdirección técnica de métodos educativos y operativa"/>
    <s v="STMEO"/>
    <m/>
    <s v="Planeacion"/>
    <s v="Política Pública para la garantía del ejercicio efectivo de los derechos de las personas que hacen parte de los sectores sociales LGBTI y de personas con orientaciones sexuales e identidades de género diversas"/>
    <s v="Yuri Yesenia Orjuela"/>
    <x v="0"/>
    <s v="PMAI-2020-012"/>
    <s v="No aplica"/>
    <s v="Auditoria especial a la prestación del servicio en la unidad de Oasis I y II Vigencia 2019-2020"/>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la documentación que hace parte del SIGID relacionada con la implementación de la Política Publica para la garantía del ejercicio efectivo de los derechos de las personas que hacen parte de los sectores sociales LGBTI y de personas con orientaciones sexuales e identidades de género diversas"/>
    <s v="Formalizar e implementar por parte de la Subdirección de Métodos y en acompañamiento de la OAP-equipo de enfoque diferencial  la documentación que contenga  los  LINEAMIENTOS TÉCNICOS PARA LA INCORPORACIÓN DEL ENFOQUE DIFERENCIAL Y DE GÉNERO EN EL MODELO PEDAGÓGICO INSTITUCIONAL, en su operatividad.   "/>
    <s v="No aplica"/>
    <s v="No aplica"/>
    <s v="No aplica"/>
    <s v="No aplica"/>
    <s v="No aplica"/>
    <d v="2020-05-22T00:00:00"/>
    <d v="2021-05-21T00:00:00"/>
    <m/>
    <x v="0"/>
    <s v="SI"/>
    <n v="-374"/>
    <s v="No se cuenta con el debido diligenciamiento del seguimiento (soportes)_x000a_Se evidencia un docuemento borrador, pero no un docuemnto oficializado ni la implementación "/>
    <d v="2021-07-07T00:00:00"/>
    <s v="SI"/>
    <s v="Oficialización e implementación del documento"/>
    <m/>
    <s v="SIN AVANCE"/>
    <n v="-114"/>
    <s v="VENCIDO"/>
    <d v="2021-11-19T00:00:00"/>
    <s v="Soportan correos con la retroalimentación desde las áreas al documento formulado por el profesional de Políticas Públicas Poblacionales. "/>
    <s v="Sulma Esperanza Avendaño M."/>
    <n v="0.2"/>
    <n v="0.2"/>
    <s v="INCUMPLIDA"/>
    <s v="NO APLICA"/>
    <s v="ABIERTA"/>
    <s v="No se reporta avance"/>
    <d v="2022-02-28T00:00:00"/>
    <s v="SI"/>
    <s v="ejecucion de actividades definidas"/>
    <n v="0.2"/>
    <s v="AVANCE MINIMO"/>
    <n v="-44620"/>
    <s v="VENCIDO"/>
    <d v="2022-03-11T00:00:00"/>
    <s v="No se reporta avance"/>
    <s v="Sulma Esperanza Avendaño M."/>
    <n v="0.2"/>
    <s v="VENCIDO"/>
    <m/>
    <s v="ABIERTO"/>
    <s v="Se evidencia la formalización e implementación de lineamientos para sectores sociales LGTBI. Nota: los tiempos de oficialización de la guía  están fuera de la fecha final."/>
    <d v="2022-05-31T00:00:00"/>
    <s v="se da cumplimiento total a la actividad planteada."/>
    <n v="1"/>
    <s v="CUMPLIMIENTO TOTAL"/>
    <n v="-374"/>
    <s v="VENCIDO"/>
    <x v="0"/>
    <m/>
    <m/>
    <m/>
    <x v="0"/>
    <m/>
    <m/>
    <n v="160"/>
  </r>
  <r>
    <n v="161"/>
    <x v="7"/>
    <x v="0"/>
    <s v="STMEO"/>
    <m/>
    <x v="0"/>
    <s v="Subdirección técnica de métodos educativos y operativa"/>
    <s v="STMEO"/>
    <m/>
    <s v="Planeacion"/>
    <s v="Política Pública para la garantía del ejercicio efectivo de los derechos de las personas que hacen parte de los sectores sociales LGBTI y de personas con orientaciones sexuales e identidades de género diversas"/>
    <s v="Yuri Yesenia Orjuela"/>
    <x v="0"/>
    <s v="PMAI-2020-013"/>
    <s v="No aplica"/>
    <s v="Auditoria especial a la prestación del servicio en la unidad de Oasis I y II Vigencia 2019-2020"/>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el conocimiento e implementación de la normatividad  por parte de los servidores de las Unidades de Protección Integral y trato a los usuarios que hacen parte del sector LGBTI  . "/>
    <s v="Capacitar a un referente por  UPI  por parte de los profesionales de equipo diferencial de la OAP,  en los  LINEAMIENTOS TÉCNICOS PARA LA INCORPORACIÓN DEL ENFOQUE DIFERENCIAL Y DE GÉNERO EN EL MODELO PEDAGÓGICO INSTITUCIONAL, en su operatividad.   ."/>
    <s v="No aplica"/>
    <s v="No aplica"/>
    <s v="No aplica"/>
    <s v="No aplica"/>
    <s v="No aplica"/>
    <d v="2020-05-22T00:00:00"/>
    <d v="2021-05-21T00:00:00"/>
    <m/>
    <x v="0"/>
    <s v="SI"/>
    <n v="-374"/>
    <s v="Si bien el proceso evidencia la realización de actividades enfocadas transversalizacion del enfoque diferencial, sin embargo la actividad habla de capacitar a un referente por cada UPI, en esa medida es necesario que se elabore un plan de capacitación para los referentes de las Unidades"/>
    <d v="2021-08-13T00:00:00"/>
    <s v="SI"/>
    <s v="Elaborar y desarrollar un plan de capacitación enfocado en los  lineamientos técnicos para la incorporacion del enfoque diferencial y de género en el modelo pedagógico para los referentes de las UPIS."/>
    <m/>
    <s v="SIN AVANCE"/>
    <n v="-114"/>
    <s v="VENCIDO"/>
    <d v="2021-11-19T00:00:00"/>
    <s v="Soportan correos con la retroalimentación desde las áreas al documento formulado por el profesional de Políticas Públicas Poblacionales. "/>
    <s v="Sulma Esperanza Avendaño M."/>
    <n v="0.2"/>
    <n v="0.2"/>
    <s v="INCUMPLIDA"/>
    <s v="NO APLICA"/>
    <s v="ABIERTA"/>
    <s v="No se reporta avance"/>
    <d v="2022-02-28T00:00:00"/>
    <s v="SI"/>
    <s v="ejecucion de actividades definidas"/>
    <n v="0.2"/>
    <s v="AVANCE MINIMO"/>
    <n v="-44620"/>
    <s v="VENCIDO"/>
    <d v="2022-03-11T00:00:00"/>
    <s v="No se reporta avance"/>
    <s v="Sulma Esperanza Avendaño M."/>
    <n v="0.2"/>
    <s v="VENCIDO"/>
    <m/>
    <s v="ABIERTO"/>
    <s v="Se evidencia la capacitación a referentes de las UPI de Oasis, Rioja y Bosa"/>
    <d v="2022-05-31T00:00:00"/>
    <s v="La acción manifiesta capacitación para un referente por UPI, aún quedan faltado, de acuerdo a las evidencias enviadas las démas UPI que operan en la actualidad no recibieron capacitación."/>
    <n v="0.3"/>
    <s v="AVANCE MINIMO"/>
    <n v="-374"/>
    <s v="VENCIDO"/>
    <x v="0"/>
    <m/>
    <m/>
    <m/>
    <x v="0"/>
    <m/>
    <m/>
    <n v="161"/>
  </r>
  <r>
    <n v="162"/>
    <x v="7"/>
    <x v="0"/>
    <s v="STMEO"/>
    <m/>
    <x v="0"/>
    <s v="Subdirección técnica de métodos educativos y operativa"/>
    <s v="STMEO"/>
    <m/>
    <s v="Planeacion"/>
    <s v="Política Pública para la garantía del ejercicio efectivo de los derechos de las personas que hacen parte de los sectores sociales LGBTI y de personas con orientaciones sexuales e identidades de género diversas"/>
    <s v="Yuri Yesenia Orjuela"/>
    <x v="0"/>
    <s v="PMAI-2020-014"/>
    <s v="No aplica"/>
    <s v="Auditoria especial a la prestación del servicio en la unidad de Oasis I y II Vigencia 2019-2020"/>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el conocimiento e implementación de la normatividad  por parte de los servidores de las Unidades de Protección Integral y trato a los usuarios que hacen parte del sector LGBTI  . "/>
    <s v="Implementar por parte de la Subdirección de Métodos y a través  de los referentes capacitados los LINEAMIENTOS TÉCNICOS PARA LA INCORPORACIÓN DEL ENFOQUE DIFERENCIAL Y DE GÉNERO EN EL MODELO PEDAGÓGICO INSTITUCIONAL en su operatividad.   "/>
    <s v="No aplica"/>
    <s v="No aplica"/>
    <s v="No aplica"/>
    <s v="No aplica"/>
    <s v="No aplica"/>
    <d v="2020-05-22T00:00:00"/>
    <d v="2021-05-21T00:00:00"/>
    <m/>
    <x v="0"/>
    <s v="SI"/>
    <n v="-374"/>
    <s v="No se cuenta con seguimiento reportado por parte de Métodos."/>
    <d v="2021-07-07T00:00:00"/>
    <s v="SI"/>
    <s v="Presentar seguimiento al plan de mejoramiento"/>
    <m/>
    <s v="SIN AVANCE"/>
    <n v="-114"/>
    <s v="VENCIDO"/>
    <d v="2021-11-19T00:00:00"/>
    <s v="Se observa borrador de documento de Semaforo, pero la acción propuesta es sobre capacitación de referentes diferenciales."/>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Se evidencia socialización de la guía, más no la implementación de los lineaminetos: 1. la Guía se oficializa el 19 de mayo de 2022, su implementación operativa no es posible por fechas. 2.la implementación debe hacerse a tráves de los referentes por UPI, sin embargo, esta acción de capacitarlos no ha sido efectuada en su totalidad."/>
    <d v="2022-05-31T00:00:00"/>
    <s v="Soportes que permitan evidenciar de manera clara la implementación operativa a tráves de los referentes por UPI."/>
    <n v="0.3"/>
    <s v="AVANCE MINIMO"/>
    <n v="-374"/>
    <s v="VENCIDO"/>
    <x v="0"/>
    <m/>
    <m/>
    <m/>
    <x v="0"/>
    <m/>
    <m/>
    <n v="162"/>
  </r>
  <r>
    <n v="163"/>
    <x v="7"/>
    <x v="0"/>
    <s v="STMEO"/>
    <m/>
    <x v="0"/>
    <s v="Subdirección técnica de métodos educativos y operativa"/>
    <s v="STMEO"/>
    <s v="Contexto Pedagogico Externado_x000a_Areas de de servicio"/>
    <s v="Autorregulación"/>
    <s v="desactualizacion y falta de aplicacion de funciones de las dependencias"/>
    <s v="Yuri Yesenia Orjuela"/>
    <x v="0"/>
    <s v="PMAI-2020-015"/>
    <s v="No aplica"/>
    <s v="Auditoria especial a la prestación del servicio en la unidad de Oasis I y II Vigencia 2019-2020"/>
    <n v="2020"/>
    <s v="9.5 Funciones del Área: Se evidenciaron debilidades en el cumplimiento de las funciones por parte del área de las áreas de derecho designadas mediante sus funciones establecidas en Resolución interna 485 de 2018 por medio la cual se modifica la Resolución 322 de 2016 del Instituto Distrital para la Protección de la Niñez y la Juventud, debido a la falta de articulación con la Unidad del Oasis y a situaciones evidenciadas en el desarrollo de la auditoria que afecta directamente la calidad en el servicio y la efectividad de sus funciones, incumpliendo además con el Decreto 1499 de 2017, de acuerdo a lo descrito en la Séptima dimensión Actividades de Control del Modelo Integrado de Planeación y Gestión.   "/>
    <s v="En los Manuales  Operativos de las Áreas de derecho del modelo pedagógico , no se encuentran otros documentos relacionados que refieran de manera específica particularidades o excepciones en el ejercicio de acciones  a desarrollar con la población habitante de calle, teniendo en cuenta que esta es una UPI de la etapa de Acogida  y que el modelo de operación difiere de los demás externados e internados. "/>
    <s v="Realizar una Mesa de trabajo con las áreas de derecho del modelo Pedagógico SE(3) ,  en la cual se abordé estrategias de articulación para la atención de la población beneficiaria de la UPI OASIS._x000a_ "/>
    <s v="No aplica"/>
    <s v="No aplica"/>
    <s v="No aplica"/>
    <s v="No aplica"/>
    <s v="No aplica"/>
    <d v="2020-05-22T00:00:00"/>
    <d v="2021-05-21T00:00:00"/>
    <m/>
    <x v="0"/>
    <s v="SI"/>
    <n v="-374"/>
    <s v="No se cuenta con seguimiento reportado por parte de Métodos."/>
    <d v="2021-07-07T00:00:00"/>
    <s v="SI"/>
    <s v="Presentar seguimiento al plan de mejoramiento"/>
    <m/>
    <s v="SIN AVANCE"/>
    <n v="-114"/>
    <s v="VENCIDO"/>
    <d v="2021-11-19T00:00:00"/>
    <s v="La evidencia no se ajusta a la propuesta en la actividad"/>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No se anexan los soportes, para poder evidenciar el cumplimiento de la acción."/>
    <d v="2022-05-31T00:00:00"/>
    <s v="Soportes que evidencien el cumplimiento de la acción"/>
    <n v="0"/>
    <s v="SIN AVANCE"/>
    <n v="-374"/>
    <s v="VENCIDO"/>
    <x v="0"/>
    <m/>
    <m/>
    <m/>
    <x v="0"/>
    <m/>
    <m/>
    <n v="163"/>
  </r>
  <r>
    <n v="164"/>
    <x v="3"/>
    <x v="2"/>
    <s v="STAF"/>
    <m/>
    <x v="4"/>
    <s v="Subdirección técnica administrativa y financiera"/>
    <s v="STAF"/>
    <s v="Mantenimiento de bienes"/>
    <s v="Autorregulación"/>
    <s v="Aplicación y actualización de procedimientos y formatos"/>
    <s v="Ingrid Carolina Ardila Muñoz"/>
    <x v="0"/>
    <s v="PMAI-2020-019"/>
    <s v="No aplica"/>
    <s v="Mantenimiento de bienes"/>
    <n v="2020"/>
    <s v="El proceso no opera a través de su área funcional “Transportes, Mantenimiento de bienes muebles e inmuebles y Apoyo Logístico”, para centralizar dentro del mismo, la planeación, ejecución y seguimiento de los mantenimientos de todos los bienes muebles e inmuebles, como se encuentra establecido en el objetivo y alcance de la Caracterización del Proceso Mantenimiento De Bienes, código A-MBI-CP-001, lo que se evidencia en la dispersión de actividades de mantenimiento de bienes muebles no articuladas con el proceso auditado y que se delegan en otros procesos y áreas. Esta desarticulación va en contra de lo que pretende la “Política de Fortalecimiento organizacional y simplificación de procesos”, que da operatividad  a la dimensión de Gestión con valores para el resultado, en el Manual Operativo del Modelo Integrado de Planeación y Gestión, adoptado por el Distrito, mediante el Decreto 591 de 2018. La situación puede generar duplicidad de esfuerzos o falta de cobertura, así como debilidades en el seguimiento a los servicios de mantenimiento sobre los bienes del Instituto."/>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m/>
    <d v="2022-05-31T00:00:00"/>
    <m/>
    <m/>
    <s v="SIN AVANCE"/>
    <e v="#VALUE!"/>
    <e v="#VALUE!"/>
    <x v="0"/>
    <m/>
    <m/>
    <m/>
    <x v="0"/>
    <m/>
    <m/>
    <n v="164"/>
  </r>
  <r>
    <n v="165"/>
    <x v="3"/>
    <x v="2"/>
    <s v="STAF"/>
    <m/>
    <x v="4"/>
    <s v="Subdirección técnica administrativa y financiera"/>
    <s v="STAF"/>
    <s v="Mantenimiento de bienes"/>
    <s v="Autorregulación"/>
    <s v="Aplicación de normatividad"/>
    <s v="Ingrid Carolina Ardila Muñoz"/>
    <x v="0"/>
    <s v="PMAI-2020-020"/>
    <s v="No aplica"/>
    <s v="Mantenimiento de bienes"/>
    <n v="2020"/>
    <s v="10.2 No se evidencia designación de un responsable para el área de “Transportes, Mantenimiento de bienes Muebles e Inmuebles y Apoyo Logístico”, área funcional del Proceso de Mantenimiento de Bienes, lo cual contraviene la Ley 87 de 1993 en su artículo 3, inciso c. La falta de responsable dificulta el control dentro del mismo y la articulación del proceso con los demás procesos de la Entidad."/>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m/>
    <d v="2022-05-31T00:00:00"/>
    <m/>
    <m/>
    <s v="SIN AVANCE"/>
    <e v="#VALUE!"/>
    <e v="#VALUE!"/>
    <x v="0"/>
    <m/>
    <m/>
    <m/>
    <x v="0"/>
    <m/>
    <m/>
    <n v="165"/>
  </r>
  <r>
    <n v="166"/>
    <x v="3"/>
    <x v="2"/>
    <s v="STAF"/>
    <m/>
    <x v="4"/>
    <s v="Subdirección técnica administrativa y financiera"/>
    <s v="STAF"/>
    <s v="Mantenimiento de bienes"/>
    <s v="Bienes"/>
    <s v="planeacion y ejecucion de intervenciones"/>
    <s v="Ingrid Carolina Ardila Muñoz"/>
    <x v="0"/>
    <s v="PMAI-2020-021"/>
    <s v="No aplica"/>
    <s v="Mantenimiento de bienes"/>
    <n v="2020"/>
    <s v="10.3 El proceso de Mantenimiento de Bienes, no aborda en la planeación ni en la ejecución de las  intervenciones, la totalidad de los tipos de bienes muebles de la Entidad, sino que se limita a cierto tipo de bienes, delegando en otros procesos algunas categorías y dejando sin mantenimiento otros, tales como muebles de oficina, instrumentos musicales, bienes usados en talleres formativos dirigidos a los NNAJ, bienes de dotación odontológica y de enfermería, entre otros; esto, en perjuicio de la operación por procesos, establecida en la Dimensión de Gestión con Valores para el resultado y la Política asociada  a  esta dimensión: “Política de Fortalecimiento organizacional y simplificación de procesos”, establecida en Manual Operativo MIPG, adoptado por el IDIPRON mediante la Resolución interna No. 284 de 2018; igualmente, en contra de las sugerencias del Manual de Procedimientos Administrativos y Contables para el manejo y control de los bienes en las entidades de Gobierno Distritales y la Ley 87 de 1993, en su artículo 4°, elementos para el Sistema de Control Interno inciso e, sobre protección de los recursos. La no incorporación de todas las categorías de bienes, y la ausencia de criterios objetivos y técnicos de los bienes individualmente considerados, pone en riesgo la protección de los recursos públicos._x000a_ _x000a_"/>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m/>
    <d v="2022-05-31T00:00:00"/>
    <m/>
    <m/>
    <s v="SIN AVANCE"/>
    <e v="#VALUE!"/>
    <e v="#VALUE!"/>
    <x v="0"/>
    <m/>
    <m/>
    <m/>
    <x v="0"/>
    <m/>
    <m/>
    <n v="166"/>
  </r>
  <r>
    <n v="167"/>
    <x v="3"/>
    <x v="2"/>
    <s v="STAF"/>
    <m/>
    <x v="4"/>
    <s v="Subdirección técnica administrativa y financiera"/>
    <s v="STAF"/>
    <s v="Mantenimiento de bienes"/>
    <s v="Autorregulación"/>
    <s v="Aplicación y actualización de procedimientos y formatos"/>
    <s v="Ingrid Carolina Ardila Muñoz"/>
    <x v="0"/>
    <s v="PMAI-2020-022"/>
    <s v="No aplica"/>
    <s v="Mantenimiento de bienes"/>
    <n v="2020"/>
    <s v="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s v="Se evidencia que la actividad se encuentra vencida._x000a__x000a_Se verifica el los soportes adjuntos la cual se evidencia correo de solicitud a la OAP, referente a la modificación de la resolución 926 de 2019_x000a__x000a_Se evidencia Correo de respuesta emitido con la Oficina Asesora de Planeación_x000a__x000a_Se evidencia resolución actualizada con el No. 2015 de 2022 firmada desde el 16 de mayo de 2022._x000a__x000a_Se evidencia correo de envio de resolución a la Dirección comunicando dicho contenido."/>
    <d v="2022-05-31T00:00:00"/>
    <s v="No aplica ya que el cumplimiento es del 100%"/>
    <n v="1"/>
    <s v="CUMPLIMIENTO TOTAL"/>
    <e v="#VALUE!"/>
    <e v="#VALUE!"/>
    <x v="0"/>
    <m/>
    <m/>
    <m/>
    <x v="0"/>
    <m/>
    <m/>
    <n v="167"/>
  </r>
  <r>
    <n v="168"/>
    <x v="3"/>
    <x v="2"/>
    <s v="STAF"/>
    <m/>
    <x v="4"/>
    <s v="Subdirección técnica administrativa y financiera"/>
    <s v="STAF"/>
    <s v="Mantenimiento de bienes"/>
    <s v="Autorregulación"/>
    <s v="Aplicación y actualización de procedimientos y formatos"/>
    <s v="Ingrid Carolina Ardila Muñoz"/>
    <x v="0"/>
    <s v="PMAI-2020-023"/>
    <s v="No aplica"/>
    <s v="Mantenimiento de bienes"/>
    <n v="2020"/>
    <s v="10.5 Se observaron formatos de inspección y ejecución de mantenimientos de bienes muebles e infraestructura, código A-MBI- FT-007, sin la firma en el campo del responsable o encargado del lugar o UPI”, lo cual además de quebrantar lo estipulado en el procedimiento A.-MBI-PR-002, invalida dicho formato como soporte en esos casos."/>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s v="Se evidencia que la actividad se encuentra vencida._x000a__x000a_Se verifica el los soportes adjuntos la cual se evidencia diligenciamiento por parte de seguridad y salud en el trabajo, quedando pendiente en el formato el diligenciamiento del analisis de resultados espacio la cual debe ser diligenciado por la Dirección, en el cual selecciona el concepto del resultado, sin embargo no se encuentra el acta del comite que referencia presentación y diligenciamiento del formato._x000a__x000a_La actividad aun se encuentra en ejecución"/>
    <d v="2022-05-31T00:00:00"/>
    <s v="Pendiente diligenciamiento total del Formato  EVALUACIÓN POR LA DIRECCIÓN DEL SISTEMA DE GESTIÓN DE SEGURIDAD Y SALUD EN EL TRABAJO (SG-SST) Codigo A-GDH-FT-038, como resultado de la presentación en el comité de desempeño institucional._x000a__x000a_Acta de presentación al comité Institucional "/>
    <n v="0.5"/>
    <s v="AVANCE PARCIAL"/>
    <e v="#VALUE!"/>
    <e v="#VALUE!"/>
    <x v="0"/>
    <m/>
    <m/>
    <m/>
    <x v="0"/>
    <m/>
    <m/>
    <n v="168"/>
  </r>
  <r>
    <n v="169"/>
    <x v="3"/>
    <x v="2"/>
    <s v="STAF"/>
    <m/>
    <x v="4"/>
    <s v="Subdirección técnica administrativa y financiera"/>
    <s v="STAF"/>
    <s v="Mantenimiento de bienes"/>
    <s v="Planeacion"/>
    <s v="Herramientas de gestión (riesgos, indicadores, balance social, planes y proyectos de inversión)"/>
    <s v="Ingrid Carolina Ardila Muñoz"/>
    <x v="0"/>
    <s v="PMAI-2020-024"/>
    <s v="No aplica"/>
    <s v="Mantenimiento de bienes"/>
    <n v="2020"/>
    <s v="10.6 El proceso no cuenta con indicadores de gestión que provean al mismo, elementos de medición de diferentes variables del proceso tales como cumplimiento del objetivo del proceso, oportunidad y calidad  de los servicios de mantenimiento, grado de cumplimiento de planes, entre otros. Este hecho contraviene lo establecido en la Ley 87 de 1993, en su artículo 4, inciso j, referente a la organización de métodos confiables para la evaluación de la gestión, como elemento del sistema de control interno. En la implementación de MIPG, en la dimensión de evaluación de resultados, política de Seguimiento y evaluación del desempeño institucional. La carencia de indicadores dificulta la evaluación objetiva y cuantitativa de las desviaciones en los resultados y de la materialización de riesgos, para toma  de  decisiones que lleven a la mejora y una gestión con mayor eficacia y eficiencia en el manejo de recursos."/>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m/>
    <d v="2022-05-31T00:00:00"/>
    <m/>
    <m/>
    <s v="SIN AVANCE"/>
    <e v="#VALUE!"/>
    <e v="#VALUE!"/>
    <x v="0"/>
    <m/>
    <m/>
    <m/>
    <x v="0"/>
    <m/>
    <m/>
    <n v="169"/>
  </r>
  <r>
    <n v="170"/>
    <x v="3"/>
    <x v="2"/>
    <s v="STAF"/>
    <m/>
    <x v="4"/>
    <s v="Subdirección técnica administrativa y financiera"/>
    <s v="STAF"/>
    <s v="Mantenimiento de bienes"/>
    <s v="Contratacion"/>
    <s v="Documentación contrato"/>
    <s v="Ingrid Carolina Ardila Muñoz"/>
    <x v="0"/>
    <s v="PMAI-2020-025"/>
    <s v="No aplica"/>
    <s v="Mantenimiento de bienes"/>
    <n v="2020"/>
    <s v="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s v="Se publicó el Plan de Acción el cual incluye actividades del P.I.P.C. y se publica antes del 31 de enero de la vigencia._x000a_Se adjuntan pantallazos de la publicacion y formato de plan de accion de formulacion._x000a_Conforme al decreto 612 de 2018 dentro del plan de accion se debe incluir las actividades del plan de accion de participacion ciudadana lo cual se viene realizando desde la vigencia 2020."/>
    <d v="2022-05-31T00:00:00"/>
    <s v="No aplica"/>
    <n v="1"/>
    <s v="CUMPLIMIENTO TOTAL"/>
    <e v="#VALUE!"/>
    <e v="#VALUE!"/>
    <x v="0"/>
    <m/>
    <m/>
    <m/>
    <x v="0"/>
    <m/>
    <m/>
    <n v="170"/>
  </r>
  <r>
    <n v="171"/>
    <x v="3"/>
    <x v="2"/>
    <s v="STAF"/>
    <m/>
    <x v="4"/>
    <s v="Subdirección técnica administrativa y financiera"/>
    <s v="STAF"/>
    <s v="Mantenimiento de bienes"/>
    <s v="Contratacion"/>
    <s v="Ejecución contractual"/>
    <s v="Ingrid Carolina Ardila Muñoz"/>
    <x v="0"/>
    <s v="PMAI-2020-026"/>
    <s v="No aplica"/>
    <s v="Mantenimiento de bienes"/>
    <n v="2020"/>
    <s v="No se evidenció la ejecución a cabalidad del objeto contractual, acorde con el Anexo técnico, del Contrato 1378 de 2019, celebrado con ILAN ingeniería, en el cual se establecía el mantenimiento y calibración certificada para 78 básculas del instituto, frente a lo cual solo se evidenció el mantenimiento a 54 y la calibración certificada a 49 de ellas. Lo anterior va en contra de lo estipulado por la Ley 80 de 1993 en su artículo 14, “de los medios que pueden utilizar las entidades estatales para el cumplimiento del objeto contractual” e impacta en la consecución del objetivo del proceso de mantenimiento."/>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m/>
    <d v="2022-05-31T00:00:00"/>
    <m/>
    <m/>
    <s v="SIN AVANCE"/>
    <e v="#VALUE!"/>
    <e v="#VALUE!"/>
    <x v="0"/>
    <m/>
    <m/>
    <m/>
    <x v="0"/>
    <m/>
    <m/>
    <n v="171"/>
  </r>
  <r>
    <n v="172"/>
    <x v="3"/>
    <x v="2"/>
    <s v="STAF"/>
    <m/>
    <x v="4"/>
    <s v="Subdirección técnica administrativa y financiera"/>
    <s v="STAF"/>
    <s v="Mantenimiento de bienes"/>
    <s v="Planeacion"/>
    <s v="Herramientas de gestión (riesgos, indicadores, balance social, planes y proyectos de inversión)"/>
    <s v="Ingrid Carolina Ardila Muñoz"/>
    <x v="0"/>
    <s v="PMAI-2020-027"/>
    <s v="No aplica"/>
    <s v="Mantenimiento de bienes"/>
    <n v="2020"/>
    <s v="11.1 No se observa una identificación adecuada y suficiente de los riesgos, que se vean reflejadas en los mapas de riesgo, en relación con el mantenimiento de bienes muebles, exponiéndose a que con la falta de monitoreo se dificulte la detección oportuna de una eventual materialización de los riesgos inherentes al proceso."/>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s v="Se evidencia cronograma de induccion y reinduccion en el que se incluyen capacitaciones de rendicion de cuentas y participacion ciudadana, asi mismo se observan listas de asistencia de las jornadas."/>
    <d v="2022-05-31T00:00:00"/>
    <s v="No aplica"/>
    <n v="1"/>
    <s v="CUMPLIMIENTO TOTAL"/>
    <e v="#VALUE!"/>
    <e v="#VALUE!"/>
    <x v="0"/>
    <m/>
    <m/>
    <m/>
    <x v="0"/>
    <m/>
    <m/>
    <n v="172"/>
  </r>
  <r>
    <n v="173"/>
    <x v="13"/>
    <x v="5"/>
    <s v="STDH"/>
    <m/>
    <x v="16"/>
    <s v="Subdirección técnica de desarrollo humano"/>
    <s v="STDH"/>
    <s v="Seguridad y salud en el trabajo"/>
    <s v="Seguridad y salud en el trabajo"/>
    <s v="Revision por la direccion"/>
    <s v="Ingrid Carolina Ardila Muñoz"/>
    <x v="0"/>
    <s v="PMAI-2020-022"/>
    <s v="No aplica"/>
    <s v="Seguimiento al sistema de gestión de seguridad y salud en el trabajo_x000a_2019_x000a_"/>
    <n v="201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La Oficina Asesora de Planeación no emitió un lineamiento claro frente al cómo se realizaría la revisión por la alta Dirección para la vigencia auditada. _x000a__x000a_Sí bien el proceso de manera autonoma diseñó una herramienta que permitiera hacer una revisión del Sistema por parte de la Alta Dirección, su diligenciamiento no se llevó a cabo para la vigencia auditada."/>
    <s v="&quot;Modificación de la Resolución 926 de 2019 del Comité Institucional de Gestión y Desempeño, a fin de citar el Sistema de Seguridad y Salud en el Trabajo _x000a__x000a_"/>
    <s v="No aplica"/>
    <s v="No aplica"/>
    <s v="No aplica"/>
    <s v="No aplica"/>
    <s v="No aplica"/>
    <d v="2020-08-01T00:00:00"/>
    <d v="2021-08-01T00:00:00"/>
    <m/>
    <x v="0"/>
    <s v="SI"/>
    <n v="-302"/>
    <s v="Frente a lo que reportaron como avance no se evidencia que se haya adelantado la modificación de la resolución, teniendo en cuenta que es la actividad propuesta por el proceso. Es importante que el proceso lidere la modificación de la resolución con el fin de dar cumplimiento con la actividad."/>
    <d v="2021-06-25T00:00:00"/>
    <s v="SI"/>
    <s v="Modificación de la resolución y aprobación (Desarrollo Humano)"/>
    <n v="0"/>
    <s v="SIN AVANCE"/>
    <n v="-42"/>
    <s v="VENCIDO"/>
    <d v="2021-11-12T00:00:00"/>
    <s v="No se observa carpeta de evidencias para esta acción."/>
    <s v="Sulma Esperanza Avendaño M."/>
    <n v="0"/>
    <n v="0"/>
    <s v="INCUMPLIDA"/>
    <s v="NO APLICA"/>
    <s v="ABIERTA"/>
    <s v="&quot;Se evidencia que la actividad se encuentra vencida._x000a__x000a_Se verifica el los soportes adjuntos la cual se evidencia correo de solicitud a la OAP, referente a la modificación de la resolución 926 de 2019_x000a__x000a_La actividad aun se encuentra en ejecución&quot;"/>
    <d v="2022-02-28T00:00:00"/>
    <s v="No"/>
    <s v="Pendiente modificación de la Modificación de la Resolución 926 de 2019 del Comité Institucional de Gestión y Desempeño, a fin de citar el Sistema de Seguridad y Salud en el Trabajo"/>
    <n v="0.3"/>
    <s v="AVANCE MINIMO"/>
    <n v="-44620"/>
    <s v="VENCIDO"/>
    <d v="2022-03-11T00:00:00"/>
    <s v="La evidencia aportada es la solicitud por medio de correo electronico de la modificación al Comité Institucional de Gestión y Desempeño, a fin de citar el Sistema de Seguridad y Salud en el Trabajo"/>
    <s v="Sulma Esperanza Avendaño M."/>
    <n v="0.3"/>
    <s v="ABIERTO"/>
    <m/>
    <s v="ABIERTO"/>
    <s v="Se evidencia que la actividad se encuentra vencida._x000a__x000a_Se verifica el los soportes adjuntos la cual se evidencia correo de solicitud a la OAP, referente a la modificación de la resolución 926 de 2019_x000a__x000a_Se evidencia Correo de respuesta emitido con la Oficina Asesora de Planeación_x000a__x000a_Se evidencia resolución actualizada con el No. 2015 de 2022 firmada desde el 16 de mayo de 2022._x000a__x000a_Se evidencia correo de envio de resolución a la Dirección comunicando dicho contenido."/>
    <d v="2022-05-31T00:00:00"/>
    <s v="No aplica ya que el cumplimiento es del 100%"/>
    <n v="1"/>
    <s v="CUMPLIMIENTO TOTAL"/>
    <n v="-302"/>
    <s v="VENCIDO"/>
    <x v="0"/>
    <m/>
    <m/>
    <m/>
    <x v="0"/>
    <m/>
    <m/>
    <n v="173"/>
  </r>
  <r>
    <n v="174"/>
    <x v="13"/>
    <x v="5"/>
    <s v="STDH"/>
    <m/>
    <x v="16"/>
    <s v="Subdirección técnica de desarrollo humano"/>
    <s v="STDH"/>
    <s v="Seguridad y salud en el trabajo"/>
    <s v="Seguridad y salud en el trabajo"/>
    <s v="Revision por la direccion"/>
    <s v="Ingrid Carolina Ardila Muñoz"/>
    <x v="0"/>
    <s v="PMAI-2020-023"/>
    <s v="No aplica"/>
    <s v="Seguimiento al sistema de gestión de seguridad y salud en el trabajo_x000a_2019_x000a_"/>
    <n v="201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Sin informacion"/>
    <s v="_x000a_Presentación del formato &quot;&quot;EVALUACIÓN POR LA DIRECCIÓN DEL SISTEMA DE GESTIÓN DE SEGURIDAD Y SALUD EN EL TRABAJO (SG-SST)&quot;&quot; para realizar la presentación a la Alta Dirección de estado del SGSS&quot;"/>
    <s v="No aplica"/>
    <s v="No aplica"/>
    <s v="No aplica"/>
    <s v="No aplica"/>
    <s v="No aplica"/>
    <d v="2020-08-01T00:00:00"/>
    <d v="2021-08-01T00:00:00"/>
    <m/>
    <x v="0"/>
    <s v="NO"/>
    <n v="-302"/>
    <s v="Teniendo en cuenta que el resultado del avance es el resultado de las acciones, que se han adelantado para dar cumplimiuento a la actividad, se observa que lo registrado por el proceso establecen actividades que se realizaran a futuro, lo cual evidencia que no se ha avanzado en la actividad planteada."/>
    <d v="2021-06-25T00:00:00"/>
    <s v="SI"/>
    <s v=" Elaborar y presentar el formato (desarrollo humano)"/>
    <n v="0"/>
    <s v="SIN AVANCE"/>
    <n v="-42"/>
    <s v="VENCIDO"/>
    <d v="2021-11-12T00:00:00"/>
    <s v="La acción esta vencida, no se observan soportes para la acción establecida."/>
    <s v="Sulma Esperanza Avendaño M."/>
    <n v="0"/>
    <n v="0"/>
    <s v="INCUMPLIDA"/>
    <s v="NO APLICA"/>
    <s v="ABIERTA"/>
    <s v="&quot;Se evidencia que la actividad se encuentra vencida._x000a__x000a_Se verifica el los soportes adjuntos la cual se evidencia diligenciamiento por parte de seguridad y salud en el trabajo, quedando pendiente en el formato el diligenciamiento del analisis de resultados espacio la cual debe ser diligenciado por la Dirección, en el cual selecciona el concepto del resultado _x000a__x000a_La actividad aun se encuentra en ejecución&quot;"/>
    <d v="2022-02-28T00:00:00"/>
    <s v="No"/>
    <s v="Pendiente diligenciamiento total del Formato  EVALUACIÓN POR LA DIRECCIÓN DEL SISTEMA DE GESTIÓN DE SEGURIDAD Y SALUD EN EL TRABAJO (SG-SST) Codigo A-GDH-FT-038, como resultado de la presentación en el comité de desempeño instutucional."/>
    <n v="0.5"/>
    <s v="AVANCE PARCIAL"/>
    <n v="-44620"/>
    <s v="VENCIDO"/>
    <d v="2022-03-11T00:00:00"/>
    <s v="Se verifica el los soportes adjuntos la cual se evidencia diligenciamiento por parte de seguridad y salud en el trabajo, queda pendiente en el formato el diligenciamiento del analisis de resultados espacio la cual debe ser diligenciado por la Dirección, en el cual selecciona el concepto del resultado, acción vencida."/>
    <s v="Sulma Esperanza Avendaño M."/>
    <n v="0.5"/>
    <s v="ABIERTO"/>
    <m/>
    <s v="ABIERTO"/>
    <s v="Se evidencia que la actividad se encuentra vencida._x000a__x000a_Se verifica el los soportes adjuntos la cual se evidencia diligenciamiento por parte de seguridad y salud en el trabajo, quedando pendiente en el formato el diligenciamiento del analisis de resultados espacio la cual debe ser diligenciado por la Dirección, en el cual selecciona el concepto del resultado, sin embargo no se encuentra el acta del comite que referencia presentación y diligenciamiento del formato._x000a__x000a_La actividad aun se encuentra en ejecución"/>
    <d v="2022-05-31T00:00:00"/>
    <s v="Pendiente diligenciamiento total del Formato  EVALUACIÓN POR LA DIRECCIÓN DEL SISTEMA DE GESTIÓN DE SEGURIDAD Y SALUD EN EL TRABAJO (SG-SST) Codigo A-GDH-FT-038, como resultado de la presentación en el comité de desempeño institucional._x000a__x000a_Acta de presentación al comité Institucional "/>
    <n v="0.5"/>
    <s v="AVANCE PARCIAL"/>
    <n v="-302"/>
    <s v="VENCIDO"/>
    <x v="0"/>
    <m/>
    <m/>
    <m/>
    <x v="0"/>
    <m/>
    <m/>
    <n v="174"/>
  </r>
  <r>
    <n v="175"/>
    <x v="14"/>
    <x v="4"/>
    <s v="OAP"/>
    <m/>
    <x v="2"/>
    <s v="Oficina asesora de planeacion"/>
    <s v="OAP"/>
    <s v="Participacion ciudadana"/>
    <s v="Planeacion"/>
    <s v="Herramientas de gestión (riesgos, indicadores, balance social, planes y proyectos de inversión)"/>
    <s v="Yuli Cristel Peña"/>
    <x v="0"/>
    <s v="PMAI-2020-025"/>
    <s v="No aplica"/>
    <s v="Auditoría regular Estrategia Participación Ciudadana, vigencias 2018-2019"/>
    <n v="2019"/>
    <s v="Los planes de acción del Proceso Estratégico Planeación, no fueron publicados en la página web de la Entidad conforme a lo previsto en el artículo 74 de la Ley 1474 de 2011, que indica que su publicación debe efectuarse a 31 de Enero de cada vigencia. "/>
    <s v="1. Porque en la página web solo queda registro de la última fecha de publicación del instrumento sin tener en cuenta el historial de los alcances publicados por la persona encargada de realizar la actividad en la OAP._x000a_2. Porque cuando se realiza la publicación de un alcance, se solicitaba el cambio del instrumento anterior (lo que no permite establecer las fechas correspondientes)._x000a_3. Porque es el procedimiento a seguir para la publicación de los respectivos alcances._x000a_4. Porque la solicitud realizada por el responsable de publicación del Plan de Acción de la OAP siguió el conducto regular establecido en el proceso de comunicaciones._x000a_5. Porque en las evidencias del Área de Comunicaciones no da cuenta de ese historial sino del registro del último documento publicado."/>
    <s v="Definir estrategia para el reporte eficaz de la informacion a cargo de la oficina asesora de planeacion"/>
    <n v="1"/>
    <s v="No aplica"/>
    <s v="No aplica"/>
    <s v="No aplica"/>
    <s v="No aplica"/>
    <d v="2021-01-01T00:00:00"/>
    <d v="2021-12-01T00:00:00"/>
    <m/>
    <x v="0"/>
    <s v="SI"/>
    <n v="-180"/>
    <s v="No presento seguimiento"/>
    <d v="2021-08-31T00:00:00"/>
    <s v="SI"/>
    <s v="Presentar seguimiento del Plan de mejoramiento"/>
    <n v="0"/>
    <s v="SIN AVANCE"/>
    <n v="80"/>
    <s v="CON TIEMPO"/>
    <d v="2021-11-20T00:00:00"/>
    <s v="Aprobación plan de mejoramiento radicado 2021IE3067 del 11/06/2021. Pendiente presentar avances en próximo seguimiento."/>
    <s v="Zuly Marcela Rojas Tolosa"/>
    <n v="0"/>
    <n v="0"/>
    <s v="EN EJECUCION"/>
    <s v="NO APLICA"/>
    <s v="ABIERTA"/>
    <s v="Se evidencia el correo de seguimiento a instacias Distritales y locaes, así como la matriz de seguimiento de instacias Distritales y Locales"/>
    <d v="2022-02-28T00:00:00"/>
    <s v="No"/>
    <s v="No aplica"/>
    <n v="1"/>
    <s v="CUMPLIMIENTO TOTAL"/>
    <n v="-44620"/>
    <s v="VENCIDO"/>
    <d v="2022-03-18T00:00:00"/>
    <s v="Revisadas las evidencias no existe elemento que permita establecer que se definió la estrategia para el reporte eficaz de la informacion a cargo de la oficina asesora de planeacion"/>
    <s v="NAVIS ALBERTO FLOREZ LEON"/>
    <m/>
    <s v="VENCIDO"/>
    <m/>
    <s v="ABIERTO"/>
    <s v="Se publicó el Plan de Acción el cual incluye actividades del P.I.P.C. y se publica antes del 31 de enero de la vigencia._x000a_Se adjuntan pantallazos de la publicacion y formato de plan de accion de formulacion._x000a_Conforme al decreto 612 de 2018 dentro del plan de accion se debe incluir las actividades del plan de accion de participacion ciudadana lo cual se viene realizando desde la vigencia 2020."/>
    <d v="2022-05-31T00:00:00"/>
    <s v="No aplica"/>
    <n v="1"/>
    <s v="CUMPLIMIENTO TOTAL"/>
    <n v="-180"/>
    <s v="VENCIDO"/>
    <x v="0"/>
    <m/>
    <m/>
    <m/>
    <x v="0"/>
    <m/>
    <m/>
    <n v="175"/>
  </r>
  <r>
    <n v="176"/>
    <x v="14"/>
    <x v="4"/>
    <s v="OAP"/>
    <m/>
    <x v="2"/>
    <s v="Oficina asesora de planeacion"/>
    <s v="OAP"/>
    <s v="Participacion ciudadana"/>
    <s v="Participacion ciudadana"/>
    <s v="Formulacion plan de participacion ciuddadana"/>
    <s v="Yuli Cristel Peña"/>
    <x v="0"/>
    <s v="PMAI-2020-027"/>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1.10 Toda capacitación al interior del IDIPRON relacionada con Participación Ciudadana y Control Social debe articularse en el Plan Institucional de Capacitaciones PIC del área de Carrera Administrativa, Bienestar Social y Capacitación."/>
    <s v="1. Porque no se había establecido el respectivo ejercicio desde el Plan Institucional de Capacitaciones._x000a_2. Porque solo se establecieron estas actividades desde el Plan Institucional de Participación Ciudadana._x000a_3. Porque no se había coordinado con las personas responsables encargadas del Plan de Capacitaciones._x000a_4. Porque el proceso de participación y rendición de cuentas se ha venido implementando y fortaleciendo, tomando como referencia el 2018 con la implementación de los lineamientos e instrumentos a utilizar con el análisis de la situación._x000a_5. Porque en el IDIPRON no se contemplaban las acciones en los instrumentos de planeación ni en el Manual del Procesos y Procedimientos, pero normativamente si se realizan."/>
    <s v="1.Programar las capacitaciones en materia de participacion ciudadana y rendicion de cuentas que se realizara en la vigencia con el Plan de Capacitaciones._x000a_"/>
    <n v="1"/>
    <s v="No aplica"/>
    <s v="No aplica"/>
    <s v="No aplica"/>
    <s v="No aplica"/>
    <d v="2021-01-01T00:00:00"/>
    <d v="2021-12-01T00:00:00"/>
    <m/>
    <x v="0"/>
    <s v="SI"/>
    <n v="-180"/>
    <s v="No presento seguimiento_x000a_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
    <s v="Zuly Marcela Rojas Tolosa"/>
    <n v="0"/>
    <n v="0"/>
    <s v="EN EJECUCION"/>
    <s v="NO APLICA"/>
    <s v="ABIERTA"/>
    <s v="Se evidencia listas de asistencia y presentacion de las capacitaciones"/>
    <d v="2022-02-28T00:00:00"/>
    <s v="No"/>
    <s v="No aplica"/>
    <n v="1"/>
    <s v="CUMPLIMIENTO TOTAL"/>
    <n v="-44620"/>
    <s v="VENCIDO"/>
    <d v="2022-03-18T00:00:00"/>
    <s v="No se observan evidencias que indiquen o muestren que se programaron capacitaciones en materia de participacion ciudadana y rendicion de cuentas que se realizara en la vigencia con el Plan de Capacitaciones."/>
    <s v="NAVIS ALBERTO FLOREZ LEON"/>
    <n v="0"/>
    <s v="VENCIDO"/>
    <m/>
    <s v="ABIERTO"/>
    <s v="Se evidencia cronograma de induccion y reinduccion en el que se incluyen capacitaciones de rendicion de cuentas y participacion ciudadana, asi mismo se observan listas de asistencia de las jornadas."/>
    <d v="2022-05-31T00:00:00"/>
    <s v="No aplica"/>
    <n v="1"/>
    <s v="CUMPLIMIENTO TOTAL"/>
    <n v="-180"/>
    <s v="VENCIDO"/>
    <x v="0"/>
    <m/>
    <m/>
    <m/>
    <x v="0"/>
    <m/>
    <m/>
    <n v="176"/>
  </r>
  <r>
    <n v="177"/>
    <x v="14"/>
    <x v="4"/>
    <s v="OAP"/>
    <m/>
    <x v="2"/>
    <s v="Oficina asesora de planeacion"/>
    <s v="OAP"/>
    <s v="Participacion ciudadana"/>
    <s v="Participacion ciudadana"/>
    <s v="Formulacion plan de participacion ciuddadana"/>
    <s v="Yuli Cristel Peña"/>
    <x v="0"/>
    <s v="PMAI-2020-029-1"/>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2.16 Comunicar de manera formal a los actores sociales involucrados en el PIPC las acciones de mejora adoptadas en la gestión del IDIPRON producto de los ejercicios de participación ciudadana realizados (a través de oficio externo). "/>
    <s v="_x000a_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mentación._x000a_3. Porque en el marco de los lineamientos, se realizó la comunicación con actores sociales pero no por medio de oficio externo_x000a_4. Porque se utilizaron otros medios de divulgación y comunicación como canales virtuales y presenciales._x000a_5. Porque no solo se da cumplimiento a la Política de cero papel que busca reducir su utilización sino porque la facilidad y pertinencia que adquiere todo el tema de virtualidad y, por ende, la promoción de las estrategias de Gobierno Abierto y uso de las TIC."/>
    <s v="_x000a_2. Realizar la divulgación de los resultados producto de los ejercicios de participacion ciudadana "/>
    <n v="2"/>
    <s v="No aplica"/>
    <s v="No aplica"/>
    <s v="No aplica"/>
    <s v="No aplica"/>
    <d v="2021-01-01T00:00:00"/>
    <d v="2021-12-01T00:00:00"/>
    <m/>
    <x v="2"/>
    <m/>
    <n v="-180"/>
    <s v="20-12-2021: Se incluye formulacion al tablero de control"/>
    <m/>
    <m/>
    <m/>
    <m/>
    <s v="SIN AVANCE"/>
    <n v="80"/>
    <s v="CON TIEMPO"/>
    <s v="SIN DILIGENCIAR"/>
    <s v="20-12-2021: Se incluye formulacion al tablero de control"/>
    <s v="SIN DILIGENCIAR"/>
    <n v="0"/>
    <n v="0"/>
    <s v="EN EJECUCION"/>
    <s v="NO APLICA"/>
    <s v="ABIERTA"/>
    <s v="En ejecucion"/>
    <d v="2022-02-28T00:00:00"/>
    <s v="No"/>
    <s v=" divulgación de los resultados producto de los ejercicios de participacion ciudadana "/>
    <n v="0"/>
    <s v="SIN AVANCE"/>
    <n v="-44620"/>
    <s v="VENCIDO"/>
    <m/>
    <m/>
    <m/>
    <m/>
    <m/>
    <m/>
    <s v="ABIERTO"/>
    <s v="Pieza socialización Política Pública de Participación al interior del Instituto, correo socialización al interior del Instituto (mailing), procedimiento procesos, accciones y actividades grupos de valor, Plan Institucional de Participación Ciudadana."/>
    <d v="2022-05-31T00:00:00"/>
    <s v="No aplica"/>
    <n v="1"/>
    <s v="CUMPLIMIENTO TOTAL"/>
    <n v="-180"/>
    <s v="VENCIDO"/>
    <x v="0"/>
    <m/>
    <m/>
    <m/>
    <x v="0"/>
    <m/>
    <m/>
    <n v="177"/>
  </r>
  <r>
    <n v="178"/>
    <x v="14"/>
    <x v="4"/>
    <s v="OAP"/>
    <m/>
    <x v="2"/>
    <s v="Oficina asesora de planeacion"/>
    <s v="OAP"/>
    <s v="Participacion ciudadana"/>
    <s v="Planeacion"/>
    <s v="Herramientas de gestión (riesgos, indicadores, balance social, planes y proyectos de inversión)"/>
    <s v="Yuli Cristel Peña"/>
    <x v="0"/>
    <s v="PMAI-2020-030"/>
    <s v="No aplica"/>
    <s v="Auditoría regular Estrategia Participación Ciudadana, vigencias 2018-2019"/>
    <n v="2019"/>
    <s v="Se realiza entrega de evidencia extemporánemante a la vigencia del Plan de Acción sobre el seguimiento a las instancias de coordinación y participación."/>
    <s v="1.Porque se siguió el procedimiento con relación a la consolidación de información y realización del informe de Instancias locales y distritales._x000a_2. Porque el último seguimiento de las instancias de participacion se realiza con base al corte de 31 de diciembre_x000a_3. Porque los referentes tienen plazo de enviar las evidencias de las instancias los tres primeros días hábiles de la fecha de corte._x000a_4. La consolidación de información y elaboración del informe se realiza después de surtir el respectivo procedimiento._x000a_5. Las evidencias dan respuesta a las actividades, pero se realizan posterior al 31 de diciembre, no por incumplimiento sino por el procedimiento establecido."/>
    <s v="1.Se realizará  la presición de la entrega de los informes, teniendo en cuenta la periodicidad de entrega de evidencias mediante la elaboración de la Estrategia de instancias de coordianción y participación."/>
    <n v="1"/>
    <s v="No aplica"/>
    <s v="No aplica"/>
    <s v="No aplica"/>
    <s v="No aplica"/>
    <d v="2021-01-01T00:00:00"/>
    <d v="2021-12-01T00:00:00"/>
    <m/>
    <x v="0"/>
    <s v="SI"/>
    <n v="-180"/>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20-12-2021: Se incluye formulacion al tablero de control"/>
    <s v="Zuly Marcela Rojas Tolosa"/>
    <n v="0"/>
    <n v="0"/>
    <s v="EN EJECUCION"/>
    <s v="NO APLICA"/>
    <s v="ABIERTA"/>
    <s v="&quot;Se evidencia procedimiento e instructivo actualizado y publicacion de informes en la pagina web_x000a__x000a_publicacion de  informes en la pagina web conforme a la periocidad establecida en los links:_x000a_https://www.idipron.gov.co/informes-de-rendicion-de-cuentas_x000a_https://www.idipron.gov.co/transparencia-y-acceso-la-informaci%C3%B3n-publica-resolucion-1519-mintic-2020   (numeral 6)&quot;"/>
    <d v="2022-02-28T00:00:00"/>
    <s v="No"/>
    <s v="No aplica"/>
    <n v="1"/>
    <s v="CUMPLIMIENTO TOTAL"/>
    <n v="-44620"/>
    <s v="VENCIDO"/>
    <d v="2022-03-18T00:00:00"/>
    <s v=" Revisadas las evidencias no se observa que haya elementos que permitan identificar que se cumplio con la entrega de los informes, teniendo en cuenta la periodicidad de entrega de evidencias mediante la elaboración de la Estrategia de instancias de coordianción y participación."/>
    <s v="NAVIS ALBERTO FLOREZ LEON"/>
    <n v="0"/>
    <s v="VENCIDO"/>
    <m/>
    <s v="ABIERTO"/>
    <s v="Se adjunta Procedimiento instancias de coordinación y participación E-PLA-PR-002 en el cual en la actividad 19 se establece &quot;Elaborar   y   presentar   Informe(trimestral)con  la  información consolidada   de   las   instancias dirigido  ala  Alta  Dirección  del Instituto.&quot; adicionalmente en las condicion 10 del procedimiento se indica &quot;Debe  realizarse  un Informe de  Gestión con periodicidad trimestre acumulado, que permita  la  difusión permanente  del seguimiento a las instancias de coordinación y participación con la información consolidadade las instancias dirigido a la Alta Dirección del Instituto&quot;._x000a_Conforme a lo anterior se evidencia que se realiza la precision de entregas de informes dentro del procedimiento_x000a_"/>
    <d v="2022-05-31T00:00:00"/>
    <s v="No aplica"/>
    <n v="1"/>
    <s v="CUMPLIMIENTO TOTAL"/>
    <n v="-180"/>
    <s v="VENCIDO"/>
    <x v="0"/>
    <m/>
    <m/>
    <m/>
    <x v="0"/>
    <m/>
    <m/>
    <n v="178"/>
  </r>
  <r>
    <n v="179"/>
    <x v="14"/>
    <x v="4"/>
    <s v="OAP"/>
    <m/>
    <x v="2"/>
    <s v="Oficina asesora de planeacion"/>
    <s v="OAP"/>
    <s v="Participacion ciudadana"/>
    <s v="Participacion ciudadana"/>
    <s v="Formulacion plan de participacion ciuddadana"/>
    <s v="Yuli Cristel Peña"/>
    <x v="0"/>
    <s v="PMAI-2020-031"/>
    <s v="No aplica"/>
    <s v="Auditoría regular Estrategia Participación Ciudadana, vigencias 2018-2019"/>
    <n v="2019"/>
    <s v="El Plan Anual de Participación Ciudadana presenta algunas inconsistencias en la definición de metas, indicadores y acciones."/>
    <s v="1. Porque la meta quedó mal redactada y no guardó la coherencia que se tenía propuesta con los indicadores y las accioense plantadas._x000a_2. Porque se quería realizar la formulación premiliminar del Plan Institucional de Participación Ciudadana y se estableció como meta la Construcción del Plan de Mejoramiento._x000a_3. Porque el premliminar Plan institucional de Participación Ciudadana es resultdo del diagnóstivo y autodiagnóstico que incluyen las acciones de mejoramiento que se deben tener en cuenta para la siguiente vigencia._x000a_4. Porque el Plan Institucional de Participación Ciudadana da respuesta a todas las acciones que se realizan en la respectiva vigencia (contando las acciones de mejoramiento que deban incluirse)._x000a_5. Porque anualmente se debe realizar el Plan Institucional de Participación Ciudadana y su seguimeinto y evaluación del proceso. "/>
    <s v="1. Relacionar las metas, indicadores y acciones propuestas con el cumplimiento de la Gestión de la Estrategia de Participación._x000a_"/>
    <n v="1"/>
    <s v="No aplica"/>
    <s v="No aplica"/>
    <s v="No aplica"/>
    <s v="No aplica"/>
    <d v="2021-01-01T00:00:00"/>
    <d v="2021-12-01T00:00:00"/>
    <m/>
    <x v="0"/>
    <s v="SI"/>
    <n v="-180"/>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20-12-2021: Se incluye formulacion al tablero de control"/>
    <s v="Zuly Marcela Rojas Tolosa"/>
    <n v="0"/>
    <n v="0"/>
    <s v="EN EJECUCION"/>
    <s v="NO APLICA"/>
    <s v="ABIERTA"/>
    <s v="En ejecucion"/>
    <d v="2022-02-28T00:00:00"/>
    <s v="No"/>
    <s v="ejecucion de actividades definidas"/>
    <n v="0"/>
    <s v="SIN AVANCE"/>
    <n v="-44620"/>
    <s v="VENCIDO"/>
    <d v="2022-03-17T00:00:00"/>
    <s v="Revisadas las evidencias no se observa que se haya dado cumplimiento al deber de relacionar metas indicadores de la presenta acción. "/>
    <s v="NAVIS ALBERTO FLOREZ LEON"/>
    <n v="0"/>
    <s v="VENCIDO"/>
    <m/>
    <s v="ABIERTO"/>
    <s v="Se adjunta tablero de control el cual contiene los siguientes campos Actividad, formula del indicador, meta, producto, fecha inicio,  fecha final_x0009_y fecha de cierre de la actividad"/>
    <d v="2022-05-31T00:00:00"/>
    <s v="No aplica"/>
    <n v="1"/>
    <s v="CUMPLIMIENTO TOTAL"/>
    <n v="-180"/>
    <s v="VENCIDO"/>
    <x v="0"/>
    <m/>
    <m/>
    <m/>
    <x v="0"/>
    <m/>
    <m/>
    <n v="179"/>
  </r>
  <r>
    <n v="180"/>
    <x v="14"/>
    <x v="4"/>
    <s v="OAP"/>
    <m/>
    <x v="2"/>
    <s v="Oficina asesora de planeacion"/>
    <s v="OAP"/>
    <s v="Participacion ciudadana"/>
    <s v="Participacion ciudadana"/>
    <s v="Formulacion plan de participacion ciuddadana"/>
    <s v="Yuli Cristel Peña"/>
    <x v="0"/>
    <s v="PMAI-2020-032"/>
    <s v="No aplica"/>
    <s v="Auditoría regular Estrategia Participación Ciudadana, vigencias 2018-2019"/>
    <n v="2019"/>
    <s v="El Plan Anual de Participación Ciudadana no cuenta con el documento que evidencie la consolidación de los resultados de la recopilación de información de los instrumentos utilizados. "/>
    <s v="1. Porque en las acciones se planteo la publicación y divigulación de encuestas._x000a_2. Porque no se planteo una acción que diera cuenta de la recopilación de información de los instrumentos utilizados._x000a_3. Porque las acciones planteadas daban cuenta, de una de las etapas, del proceso de rendición de cuentas y participación ciudadana_x000a_4. Porque la etapa hace referencia a la publicación y divulgación de los instrumentos a utilizar en la página web del Instituto._x000a_5. Porque es lineamiento distrital y el Gobierno Nacional en torno a función pública."/>
    <s v="1. Relacionar específicamente el tipo de evidencias solicitadas en el cumplimientos de las acciones planteadas en los isntrumentos de planeación de la Estrategia de Participación."/>
    <n v="1"/>
    <s v="No aplica"/>
    <s v="No aplica"/>
    <s v="No aplica"/>
    <s v="No aplica"/>
    <d v="2021-01-01T00:00:00"/>
    <d v="2021-12-01T00:00:00"/>
    <m/>
    <x v="0"/>
    <s v="SI"/>
    <n v="-180"/>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_x000a_20-12-2021: Se incluye formulacion al tablero de control"/>
    <s v="Zuly Marcela Rojas Tolosa"/>
    <n v="0"/>
    <n v="0"/>
    <s v="EN EJECUCION"/>
    <s v="NO APLICA"/>
    <s v="ABIERTA"/>
    <s v="En ejecucion"/>
    <d v="2022-02-28T00:00:00"/>
    <s v="No"/>
    <s v="ejecucion de actividades definidas"/>
    <n v="0"/>
    <s v="SIN AVANCE"/>
    <n v="-44620"/>
    <s v="VENCIDO"/>
    <d v="2022-03-17T00:00:00"/>
    <s v="Revisados las evidencias no se observa la recopilación de la información con el fin de cumplir con la acción pendiente. "/>
    <s v="NAVIS ALBERTO FLOREZ LEON"/>
    <n v="0"/>
    <s v="VENCIDO"/>
    <m/>
    <s v="ABIERTO"/>
    <s v="En la vigencia 2022 se actualiza el formato del plan de accion en el cual se deben relacionar productos por cada una de las acciones del plan de accion, y conforme al decreto 612 de 2018 dentro del plan de accion se debe incluir las actividades del plan de accion de participacion ciudadana lo cual se viene realizando desde la vigencia 2020._x000a__x000a_Frente a lo anterior es importante tener en cuenta que el plan de accion es el instrumento de planeacion estrategica primordial en la entidad."/>
    <d v="2022-05-31T00:00:00"/>
    <s v="No aplica"/>
    <n v="1"/>
    <s v="CUMPLIMIENTO TOTAL"/>
    <n v="-180"/>
    <s v="VENCIDO"/>
    <x v="0"/>
    <m/>
    <m/>
    <m/>
    <x v="0"/>
    <m/>
    <m/>
    <n v="180"/>
  </r>
  <r>
    <n v="181"/>
    <x v="14"/>
    <x v="4"/>
    <s v="OAP"/>
    <m/>
    <x v="2"/>
    <s v="Oficina asesora de planeacion"/>
    <s v="OAP"/>
    <s v="Participacion ciudadana"/>
    <s v="Participacion ciudadana"/>
    <s v="Formulacion plan de participacion ciuddadana"/>
    <s v="Yuli Cristel Peña"/>
    <x v="0"/>
    <s v="PMAI-2020-032 - 1"/>
    <s v="No aplica"/>
    <s v="Auditoría regular Estrategia Participación Ciudadana, vigencias 2018-2019"/>
    <n v="2019"/>
    <s v="La formalización del Plan Anual de Participación Ciudadana se realizó &quot;tardíamente&quot;."/>
    <s v="1.  Porque no se tiene tiempo estipulado para la publicación del Plan Institucional de Participación Ciudadana._x000a_2. Porque la normatividad no da lineamiento sobre el tiempo de publicación._x000a_3. Porque el Plan se &quot;formalizó&quot; mediante la publicación en la página web en meses posteriores al mes de enero._x000a_4. Porque las acciones contempladas en el Plan Institucional de Participación están articuladas con los instrumentos de planeación como el Plan Anticorrupción y Atención a la Ciudadanía (PAAC), el Plan de Acción de la Oficina Asesora de Planeación  y otras dependencias que son elaborados y publicados en el mes de enero por normatividad._x000a_5. Porque el Plan Institucional es articulado al interior del Instituto y no solo del Equipo de Participación Ciudadana."/>
    <s v="1. Realizar publicación en la página web de la socialización del Plan Anual de Participación Ciudadana en el mes de enero."/>
    <n v="1"/>
    <s v="No aplica"/>
    <s v="No aplica"/>
    <s v="No aplica"/>
    <s v="No aplica"/>
    <d v="2021-01-01T00:00:00"/>
    <d v="2021-02-01T00:00:00"/>
    <m/>
    <x v="0"/>
    <s v="SI"/>
    <n v="-483"/>
    <s v="20-12-2021: Se incluye formulacion al tablero de control"/>
    <m/>
    <m/>
    <m/>
    <m/>
    <s v="SIN AVANCE"/>
    <n v="-223"/>
    <s v="VENCIDO"/>
    <s v="SIN DILIGENCIAR"/>
    <s v="20-12-2021: Se incluye formulacion al tablero de control"/>
    <s v="SIN DILIGENCIAR"/>
    <n v="0"/>
    <n v="0"/>
    <s v="INCUMPLIDA"/>
    <s v="NO APLICA"/>
    <s v="ABIERTA"/>
    <s v="En ejecucion"/>
    <d v="2022-02-28T00:00:00"/>
    <s v="No"/>
    <s v="ejecucion de actividades definidas"/>
    <n v="0"/>
    <s v="SIN AVANCE"/>
    <n v="-44620"/>
    <s v="VENCIDO"/>
    <d v="2022-03-17T00:00:00"/>
    <s v="Revisadas las evidencias no se observa que se haya dado cumplimiento a la publicación referida en la preenta acción. "/>
    <s v="NAVIS ALBERTO FLOREZ LEON"/>
    <n v="0"/>
    <s v="VENCIDO"/>
    <m/>
    <s v="ABIERTO"/>
    <s v="Se adjuntas soportes de consulta ciudadana sobre el Plan Institucional de Participación Ciudadana a través de un formulario web; lo anterior con el fin de recoger impresiones y recomendaciones ciudadanas sobre su contenido. Es importante tener en cuenta que en el proceso de consulta se realiza la socializacion."/>
    <d v="2022-05-31T00:00:00"/>
    <s v="No aplica"/>
    <n v="1"/>
    <s v="CUMPLIMIENTO TOTAL"/>
    <n v="-483"/>
    <s v="VENCIDO"/>
    <x v="0"/>
    <m/>
    <m/>
    <m/>
    <x v="0"/>
    <m/>
    <m/>
    <n v="181"/>
  </r>
  <r>
    <n v="182"/>
    <x v="15"/>
    <x v="4"/>
    <s v="OAP"/>
    <m/>
    <x v="12"/>
    <s v="Oficina asesora de planeacion"/>
    <s v="OAP"/>
    <s v="MIPG"/>
    <s v="Planeacion"/>
    <s v="Lineamientos y seguimiento a la documentacion del SIG"/>
    <s v="Willington Granados Herrera"/>
    <x v="0"/>
    <s v="PMAI-2020-039"/>
    <s v="No aplica"/>
    <s v="Informe Auditoría Interna de gestión al proceso de estratégico de Gestión del Mejoramiento vigencia 2018 Primer semestre 2019"/>
    <n v="2019"/>
    <s v="En el procedimiento “Control de Documentos -E-MEJ-PR-001” no se identifica de forma clara cómo se desarrolla el trámite en la solicitud de documentos por obsolescencia, generando un riesgo en la identificación y trazabilidad de los documentos para este tipo de solicitud, en contravía con el objetivo del procedimiento"/>
    <s v="Porque no se revisado el procedimiento de control de documentos._x000a_Porque no se contaba con los lineamientos para definir el tramite de obsolescencia._x000a_Porque no se contaba con un personal capacitado e idoneo para dar lineamiento sobre procedimiento."/>
    <s v="Ajustar el Procedimiento &quot;Oficialización y Socialización de Documentos – E-MEJ-IN-001”,  revisando e incluyendo las actividades que se deben realizar para la solicitud de obsolescencia. "/>
    <n v="1"/>
    <s v="Procedimiento Actualizado"/>
    <s v="Procedimiento oficializado/ (1) Procedimiento"/>
    <n v="1"/>
    <s v="1 Procedimiento"/>
    <d v="2022-01-01T00:00:00"/>
    <d v="2022-06-30T00:00:00"/>
    <m/>
    <x v="0"/>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se evidencia el ajuste realizado al documento y su oficialización"/>
    <d v="2022-02-28T00:00:00"/>
    <s v="No "/>
    <s v="No aplica"/>
    <n v="1"/>
    <s v="CUMPLIMIENTO TOTAL"/>
    <n v="-44620"/>
    <s v="CON TIEMPO"/>
    <m/>
    <m/>
    <m/>
    <m/>
    <m/>
    <m/>
    <s v="PENDIENTE POR EVALUACION"/>
    <s v="N.A."/>
    <d v="2022-05-31T00:00:00"/>
    <s v="N.A."/>
    <n v="1"/>
    <s v="CUMPLIMIENTO TOTAL"/>
    <n v="31"/>
    <s v="CON TIEMPO"/>
    <x v="0"/>
    <m/>
    <m/>
    <m/>
    <x v="0"/>
    <m/>
    <m/>
    <n v="182"/>
  </r>
  <r>
    <n v="183"/>
    <x v="15"/>
    <x v="4"/>
    <s v="OAP"/>
    <m/>
    <x v="12"/>
    <s v="Oficina asesora de planeacion"/>
    <s v="OAP"/>
    <s v="MIPG"/>
    <s v="Autorregulación"/>
    <s v="Aplicación y actualización de procedimientos y formatos"/>
    <s v="Willington Granados Herrera"/>
    <x v="0"/>
    <s v="PMAI-2020-040"/>
    <s v="No aplica"/>
    <s v="Informe Auditoría Interna de gestión al proceso de estratégico de Gestión del Mejoramiento vigencia 2018 Primer semestre 2019"/>
    <n v="2019"/>
    <s v="No se aplica el instructivo “Oficialización y Socialización de Documentos – E-MEJ-IN-001, versión 01” en lo concerniente al numeral 3.4 Archivo de la Documentación en Físico, dado que la documentación física generada a partir de la aplicación del procedimiento “Control de Documentos – E-MEJ-PR-001”, se archiva en una sola carpeta teniendo como criterio de organización el orden cronológico del más antiguo al más reciente, además no se incluyen los documentos que se determinan como obsoletos; lo que no se ajusta a lo indicado en el instructivo señalado"/>
    <s v="Porque las actividades no estan en concordancia con la ejecución del proceso._x000a_Porque no se ha revisado el documento._x000a_Porque no se ha revisado la pertinencia del documento."/>
    <s v="Verificar pertinencia del documento “Oficialización y Socialización de Documentos – E-MEJ-IN-001&quot;"/>
    <n v="1"/>
    <s v="Acta de verificación del instructivo"/>
    <s v="Acta de verificación Instructivo/ (1) Acta"/>
    <n v="1"/>
    <s v="1 Acta"/>
    <d v="2022-01-01T00:00:00"/>
    <d v="2022-06-30T00:00:00"/>
    <m/>
    <x v="0"/>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se evidencia el ajuste realizado al documento y su oficialización"/>
    <d v="2022-02-28T00:00:00"/>
    <s v="No "/>
    <s v="No aplica"/>
    <n v="1"/>
    <s v="CUMPLIMIENTO TOTAL"/>
    <n v="-44620"/>
    <s v="CON TIEMPO"/>
    <m/>
    <m/>
    <m/>
    <m/>
    <m/>
    <m/>
    <s v="PENDIENTE POR EVALUACION"/>
    <s v="N.A."/>
    <d v="2022-05-31T00:00:00"/>
    <s v="N.A."/>
    <n v="1"/>
    <s v="CUMPLIMIENTO TOTAL"/>
    <n v="31"/>
    <s v="CON TIEMPO"/>
    <x v="0"/>
    <m/>
    <m/>
    <m/>
    <x v="0"/>
    <m/>
    <m/>
    <n v="183"/>
  </r>
  <r>
    <n v="184"/>
    <x v="15"/>
    <x v="4"/>
    <s v="OAP"/>
    <m/>
    <x v="12"/>
    <s v="Oficina asesora de planeacion"/>
    <s v="OAP"/>
    <s v="MIPG"/>
    <s v="Autorregulación"/>
    <s v="Aplicación y actualización de procedimientos y formatos"/>
    <s v="Willington Granados Herrera"/>
    <x v="0"/>
    <s v="PMAI-2020-043"/>
    <s v="No aplica"/>
    <s v="Informe Auditoría Interna de gestión al proceso de estratégico de Gestión del Mejoramiento vigencia 2018 Primer semestre 2019"/>
    <n v="2019"/>
    <s v="Teniendo en cuenta que ya no se aplica el procedimiento “Revisión por la Dirección – código E-MEJ-PR-006”, de acuerdo a lo manifestado por el proceso evaluado, al momento de la auditoria no se evidencia otro documento de referencia en el Manual de Procesos y Procedimientos que describa en lo operativo, el desarrollo de las funciones del Comité Institucional de Gestión y Desempeño, así como el seguimiento y evaluación a la implementación del Modelo Integrado de Planeación y Gestión, como insumos que aportan para la toma de decisiones en pro de la mejora continua de la gestión de la Entidad, cabe mencionar que este procedimiento aún continua publicado en la página del instituto, situación que también evidencia debilidades en el control de documentos."/>
    <s v="Ausencia de documentos metodológicos que establezcan los lineamientos para la implementación de herramientas de gestión que brinden información para hacer seguimiento y evaluación a la implementación del MIPG"/>
    <s v="Elaborar documentos metodológicos que establezcan los lineamientos necesarios para implementar herramientas de gestión que brinden información al Comité Institucional de Gestión y Desempeño para hacer seguimiento y evaluación a la implementación del MIPG"/>
    <n v="1"/>
    <s v="Documentos metodológicos elaborados"/>
    <s v="Numero de documentos metodológicos elaborados / 5 documentos metodológicos (Plan de acción, plan de mejoramiento, riesgos, indicadores, documentos del SIGID)"/>
    <n v="1"/>
    <s v="cinco (5) documentos metodológicos elaborados"/>
    <d v="2021-06-01T00:00:00"/>
    <d v="2022-06-01T00:00:00"/>
    <m/>
    <x v="0"/>
    <s v="SI"/>
    <n v="2"/>
    <s v="05-01-2022: Se incluye formulacion al tablero de control"/>
    <d v="2021-08-13T00:00:00"/>
    <s v="SI"/>
    <s v="Formular Plan de Mejoramiento"/>
    <n v="0"/>
    <s v="SIN AVANCE"/>
    <n v="262"/>
    <s v="CON TIEMPO"/>
    <d v="2021-11-02T00:00:00"/>
    <s v="No hay formulacion del plan de mejoramiento, sin avance"/>
    <s v="Andrés E. Bejarano B"/>
    <n v="0"/>
    <n v="0"/>
    <s v="EN EJECUCION"/>
    <s v="NO APLICA"/>
    <s v="ABIERTA"/>
    <s v="Se evidencia la elaboración de los documentos mencionados en el monitoreo"/>
    <d v="2022-02-28T00:00:00"/>
    <s v="No "/>
    <s v="Elaborar y adoptar los documentos metodologicos del Plan de Acción "/>
    <n v="0.8"/>
    <s v="AVANCE SIGNIFICATIVO"/>
    <n v="-44620"/>
    <s v="CON TIEMPO"/>
    <d v="2022-03-18T00:00:00"/>
    <s v="Se evidenció la formulación de cuatro (4) de los cinco (5) documentos propuestos para  facilitar el seguimiento y la evalución a la implementación del MIPG."/>
    <s v="FRANKLIN AUGUSTO SERRANO ROJAS"/>
    <n v="0.8"/>
    <s v="ABIERTO"/>
    <m/>
    <s v="ABIERTO"/>
    <s v="Se evidencia la elaboración y oficialización de 4 de los 5 documentos."/>
    <d v="2022-05-31T00:00:00"/>
    <s v="terminar y oficializar el documento metodologíco para la formulación y seguimiento de los planes de acción"/>
    <n v="0.8"/>
    <s v="AVANCE SIGNIFICATIVO"/>
    <n v="2"/>
    <s v="POR VENCER"/>
    <x v="0"/>
    <m/>
    <m/>
    <m/>
    <x v="0"/>
    <m/>
    <m/>
    <n v="184"/>
  </r>
  <r>
    <n v="185"/>
    <x v="15"/>
    <x v="4"/>
    <s v="OAP"/>
    <m/>
    <x v="12"/>
    <s v="Oficina asesora de planeacion"/>
    <s v="OAP"/>
    <s v="MIPG"/>
    <s v="Planeacion"/>
    <s v="Lineamientos y seguimiento a la documentacion del SIGID"/>
    <s v="Willington Granados Herrera"/>
    <x v="0"/>
    <s v="PMAI-2020-044"/>
    <s v="No aplica"/>
    <s v="Informe Auditoría Interna de gestión al proceso de estratégico de Gestión del Mejoramiento vigencia 2018 Primer semestre 2019"/>
    <n v="2019"/>
    <s v="En promedio el tiempo real que tarda la gestión de creación, modificación u obsolescencia de un documento es de 50 días aproximadamente, desde el momento de la solicitud hasta su oficialización, superando ampliamente el tiempo estimado en el procedimiento “Control de Documentos -E-MEJ-PR-001”, que es alrededor de 10 días. El retraso en el trámite de los documentos no permite contar oportunamente con los instrumentos que orientan y dan línea para la ejecución de las actividades, en los diferentes procesos del Instituto, afectando así el adecuado desempeño de estos"/>
    <s v="Porque los tiempos no concordaban con la realidad del procesos de tramites de documentos._x000a_Porque no se contaba con lineamiento claros para el tramite._x000a_Porque no se analizado el tiempo real desde el inicio de la solicitud hasta la oficilizacion._x000a_Porque no se contaba con un personal capacitado e idoneo para analizar el tiempo real del tramite_x000a_Por qué no se analizado el tiempo real desde el inicio de la solicitud hasta la oficilizacion._x000a_"/>
    <s v="Ajustar el Procedimiento &quot;Oficialización y Socialización de Documentos – E-MEJ-IN-001”,  incluyendo el ajuste al analisis de tiempos de tramites de documentos desde la solicitud hasta la oficialización "/>
    <n v="1"/>
    <s v="Procedimiento Actualizado"/>
    <s v="Procedimiento oficializado/ (1) Procedimiento"/>
    <n v="1"/>
    <s v="1 Procedimiento"/>
    <d v="2022-01-01T00:00:00"/>
    <d v="2022-06-30T00:00:00"/>
    <m/>
    <x v="0"/>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La actividad se encuentra en ejecución"/>
    <d v="2022-02-28T00:00:00"/>
    <s v="No "/>
    <s v="Oficializar el documento con los ajustes realizados"/>
    <n v="0"/>
    <s v="SIN AVANCE"/>
    <n v="-44620"/>
    <s v="CON TIEMPO"/>
    <m/>
    <m/>
    <m/>
    <m/>
    <m/>
    <m/>
    <s v="ABIERTO"/>
    <s v="se evidencia el ajuste realizado al documento y su oficialización"/>
    <d v="2022-05-31T00:00:00"/>
    <s v="Actividad terminada"/>
    <n v="1"/>
    <s v="CUMPLIMIENTO TOTAL"/>
    <n v="31"/>
    <s v="CON TIEMPO"/>
    <x v="0"/>
    <m/>
    <m/>
    <m/>
    <x v="0"/>
    <m/>
    <m/>
    <n v="185"/>
  </r>
  <r>
    <n v="186"/>
    <x v="15"/>
    <x v="4"/>
    <s v="OAP"/>
    <m/>
    <x v="12"/>
    <s v="Oficina asesora de planeacion"/>
    <s v="OAP"/>
    <s v="MIPG"/>
    <s v="Contratacion"/>
    <s v="Supervisión e interventoría"/>
    <s v="Willington Granados Herrera"/>
    <x v="0"/>
    <s v="PMAI-2020-045"/>
    <s v="No aplica"/>
    <s v="Informe Auditoría Interna de gestión al proceso de estratégico de Gestión del Mejoramiento vigencia 2018 Primer semestre 2019"/>
    <n v="2019"/>
    <s v="Una vez verificados los contratos 2019-1736, 2019-1574 y 2019-1446, se encuentra que no se realizar una verificación periódica por parte del supervisor, debido a que los contratos están sin legajar, a su vez, el contrato 2019-1736 en el momento de la revisión se encontraba sin foliar. Lo anterior, representa un riesgo de incumplimiento por parte de supervisor y por parte de la Entidad a la Ley de archivos 594 de 2000, como quiera que no existe organización en los documentos físicos de los expedientes contractuales."/>
    <s v="Falta de revisión periodica de los expedientes contractuales de los contratos de la OAP"/>
    <s v="Realizar revisiones a los expedientes contractuales de la OAP para garantizar que se encuentren completos y ordenados"/>
    <n v="1"/>
    <s v="Expedientes contractuales revisados"/>
    <s v="# revisiones realizadas a los expedientes de contratos vigentes / Dos revisiones a los expedientes de contratos vigentes"/>
    <n v="1"/>
    <s v="Carpetas organizadas."/>
    <d v="2021-04-01T00:00:00"/>
    <d v="2021-09-30T00:00:00"/>
    <m/>
    <x v="0"/>
    <s v="SI"/>
    <n v="-242"/>
    <s v="05-01-2022: Se incluye formulacion al tablero de control"/>
    <d v="2021-08-13T00:00:00"/>
    <s v="SI"/>
    <s v="Formular Plan de Mejoramiento"/>
    <n v="0"/>
    <s v="SIN AVANCE"/>
    <n v="18"/>
    <s v="CON TIEMPO"/>
    <d v="2021-11-02T00:00:00"/>
    <s v="No hay formulacion del plan de mejoramiento, sin avance"/>
    <s v="Andrés E. Bejarano B"/>
    <n v="0"/>
    <n v="0"/>
    <s v="EN EJECUCION"/>
    <s v="NO APLICA"/>
    <s v="ABIERTA"/>
    <s v="Sin soporte de actividades"/>
    <d v="2022-02-28T00:00:00"/>
    <s v="No "/>
    <s v="Soportes de revision de expedientes contrtactuales"/>
    <n v="0"/>
    <s v="SIN AVANCE"/>
    <n v="-44620"/>
    <s v="VENCIDO"/>
    <d v="2022-03-18T00:00:00"/>
    <s v="No se encontraron avances de la actividad propuesta."/>
    <s v="FRANKLIN AUGUSTO SERRANO ROJAS"/>
    <n v="0"/>
    <s v="VENCIDO"/>
    <m/>
    <s v="ABIERTO"/>
    <s v="Se evidencia la revisión realizada y de las carpetas"/>
    <d v="2022-05-31T00:00:00"/>
    <s v="Actividad terminada"/>
    <n v="1"/>
    <s v="CUMPLIMIENTO TOTAL"/>
    <n v="-242"/>
    <s v="VENCIDO"/>
    <x v="0"/>
    <m/>
    <m/>
    <m/>
    <x v="0"/>
    <m/>
    <m/>
    <n v="186"/>
  </r>
  <r>
    <n v="187"/>
    <x v="15"/>
    <x v="4"/>
    <s v="OAP"/>
    <m/>
    <x v="12"/>
    <s v="Oficina asesora de planeacion"/>
    <s v="OAP"/>
    <s v="MIPG"/>
    <s v="Planeacion"/>
    <s v="Herramientas de gestión (riesgos, indicadores, balance social, planes y proyectos de inversión)"/>
    <s v="Willington Granados Herrera"/>
    <x v="0"/>
    <s v="PMAI-2020-046"/>
    <s v="No aplica"/>
    <s v="Informe Auditoría Interna de gestión al proceso de estratégico de Gestión del Mejoramiento vigencia 2018 Primer semestre 2019"/>
    <n v="2019"/>
    <s v="No se observa de manera clara y precisa el cumplimiento de las funciones de Oficina Asesora de Planeación, teniendo en cuenta que no se emiten evidencias suficientes en el marco del proceso que se audita, tales como la evaluación y recomendación de los procedimientos administrativos; las asesorías a las distintas dependencias en cuanto a los planes, programas y proyectos de IDIPRON; el registro de proyectos de inversión en el Banco de Proyectos Distrital. Lo anterior, demuestra falta de planeación en la ejecución de las funciones y puede repercutir en la administración del Sistema Integrado de Gestión, en la gestión institucional y en la prestación de los servicios."/>
    <s v="Porque no se revisa el seguimiento de los planes contra las evidencias_x000a_ no se han revisado los procedimientos"/>
    <s v="Crear procedimiento que incluya puntos de control para el seguimiento a los planes de mejoramiento"/>
    <n v="1"/>
    <s v="Procedimiento creado"/>
    <s v="Procedimiento oficializado/ (1) Un procedimiento a revisar"/>
    <n v="1"/>
    <s v="Procedimiento oficializado"/>
    <d v="2021-06-01T00:00:00"/>
    <d v="2021-12-31T00:00:00"/>
    <m/>
    <x v="0"/>
    <s v="SI"/>
    <n v="-150"/>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s v="ABIERTA"/>
    <s v="Se evidencia la adopción del documento Manual para la Administración del Documento"/>
    <d v="2022-02-28T00:00:00"/>
    <s v="No "/>
    <s v="No aplica"/>
    <n v="1"/>
    <s v="CUMPLIMIENTO TOTAL"/>
    <n v="-44620"/>
    <s v="VENCIDO"/>
    <d v="2022-03-18T00:00:00"/>
    <s v="No se evidenció avance en la formulación de un procedimiento que incluya puntos de control para el seguimiento de los planes de mejoramiento, en su lugar se encontró el Manual para la Administración de Planes de Mejoramiento."/>
    <s v="FRANKLIN AUGUSTO SERRANO ROJAS"/>
    <n v="0"/>
    <s v="VENCIDO"/>
    <m/>
    <s v="ABIERTO"/>
    <s v="Se evidencia la adopción del documento Manual para la Administración del Documento"/>
    <d v="2022-05-31T00:00:00"/>
    <s v="Actividad terminada"/>
    <n v="1"/>
    <s v="CUMPLIMIENTO TOTAL"/>
    <n v="-150"/>
    <s v="VENCIDO"/>
    <x v="0"/>
    <m/>
    <m/>
    <m/>
    <x v="0"/>
    <m/>
    <m/>
    <n v="187"/>
  </r>
  <r>
    <n v="188"/>
    <x v="15"/>
    <x v="4"/>
    <s v="OAP"/>
    <m/>
    <x v="12"/>
    <s v="Oficina asesora de planeacion"/>
    <s v="OAP"/>
    <s v="MIPG"/>
    <s v="Planeacion"/>
    <s v="Herramientas de gestión (riesgos, indicadores, balance social, planes y proyectos de inversión)"/>
    <s v="Willington Granados Herrera"/>
    <x v="0"/>
    <s v="PMAI-2020-048-1"/>
    <s v="No aplica"/>
    <s v="Informe Auditoría Interna de gestión al proceso de estratégico de Gestión del Mejoramiento vigencia 2018 Primer semestre 2019"/>
    <n v="2019"/>
    <s v="Se evidencio un bajo nivel de implementación del Modelo Integrado de Planeación y Gestión MIPG en el Idipron, toda vez que durante la auditoría se identificaron debilidades durante las vigencias evaluadas, en las fases de planeación, adecuación normativa, formulación y seguimientos de los Planes de Acción como resultado de los autodiagnósticos, la inexistencia de Políticas para la operación del Modelo en el Idipron, debilidades en la formulación y seguimiento de los Planes de Adecuación y Sostenibilidad del Modelo como herramienta de adecuación, actualización y mejora para su implementación y en el diseño de herramientas de medición diferentes al FURAG, que permitan monitorear su operación por parte de las áreas líderes de política"/>
    <s v="Por desconocimiento de la circular 001 de 2018 lineamientos planeacion estrategica e institucional_x000a_"/>
    <s v="Incluir dentro de los objetivos estrategica el MIPG"/>
    <n v="1"/>
    <s v="Objetivo estrategico formalizado"/>
    <s v="Objetivo estrategico formalizado/ (1) Un  Objetivo estrategico "/>
    <n v="1"/>
    <s v="Resolucion "/>
    <d v="2020-10-01T00:00:00"/>
    <d v="2021-03-31T00:00:00"/>
    <m/>
    <x v="0"/>
    <s v="SI"/>
    <n v="-425"/>
    <s v="05-01-2022: Se incluye formulacion al tablero de control"/>
    <d v="2021-08-13T00:00:00"/>
    <s v="SI"/>
    <s v="Formular Plan de Mejoramiento"/>
    <n v="0"/>
    <s v="SIN AVANCE"/>
    <n v="-165"/>
    <s v="VENCIDO"/>
    <d v="2021-11-02T00:00:00"/>
    <s v="No hay formulacion del plan de mejoramiento, sin avance"/>
    <s v="Andrés E. Bejarano B"/>
    <n v="0"/>
    <n v="0"/>
    <s v="INCUMPLIDA"/>
    <s v="NO APLICA"/>
    <s v="ABIERTA"/>
    <s v="Se evidencia la adopción de la plataforma estratégica la cual incluye el objetivo estratégico relacionado con el MIPG"/>
    <d v="2022-02-28T00:00:00"/>
    <s v="No "/>
    <s v="No aplica"/>
    <n v="1"/>
    <s v="CUMPLIMIENTO TOTAL"/>
    <n v="-44620"/>
    <s v="VENCIDO"/>
    <d v="2022-03-18T00:00:00"/>
    <s v="Revisadas la evidencias aportadas, no se pudo establecer la inclusión del MIPG en los objetivos estratégicos del IDIPRON."/>
    <s v="FRANKLIN AUGUSTO SERRANO ROJAS"/>
    <n v="0"/>
    <s v="VENCIDO"/>
    <m/>
    <s v="ABIERTO"/>
    <s v="Se evidencia la adopción de la plataforma estratégica la cual incluye el objetivo estratégico relacionado con el MIPG"/>
    <d v="2022-05-31T00:00:00"/>
    <s v="Actividad terminada"/>
    <n v="1"/>
    <s v="CUMPLIMIENTO TOTAL"/>
    <n v="-425"/>
    <s v="VENCIDO"/>
    <x v="0"/>
    <m/>
    <m/>
    <m/>
    <x v="0"/>
    <m/>
    <m/>
    <n v="188"/>
  </r>
  <r>
    <n v="189"/>
    <x v="15"/>
    <x v="4"/>
    <s v="OAP"/>
    <m/>
    <x v="12"/>
    <s v="Oficina asesora de planeacion"/>
    <s v="OAP"/>
    <s v="MIPG"/>
    <s v="Planeacion"/>
    <s v="Comité Institucional de Gestión y desemepeño,  Autodiagnósticos y Plan de Adecuación y Sostenibilidad"/>
    <s v="Willington Granados Herrera"/>
    <x v="0"/>
    <s v="PMAI-2020-049"/>
    <s v="No aplica"/>
    <s v="Informe Auditoría Interna de gestión al proceso de estratégico de Gestión del Mejoramiento vigencia 2018 Primer semestre 2019"/>
    <n v="2019"/>
    <s v="Se evidenció incumplimiento del Decreto 1499 de 2017, el Decreto Distrital 591 de 2018 por medio del cual se adopta el MIPG Nacional y se dictan otras disposiciones y del artículo 21 de la Resolución interna 284 de 2018, por medio de la cual se adopta el Modelo Integrado de Planeación y Gestión y se integra y establece el reglamento de funcionamiento del Comité Institucional de Gestión del Idipron durante las vigencias evaluadas, puesto que no se cumplió con la periodicidad señalada para su reunión, por otra parte, se observó que el Comité Institucional de Gestión y Desempeño realizó aprobación de acciones de mejora para el MIPG sin conocimiento de los resultados de los Autodiagnósticos, ni un análisis de la viabilidad de recursos y metodologías para la construcción de los Planes de Adecuación y Sostenibilidad"/>
    <s v="No se cuenta con documentos metodologicos que establezcan lineamientos para la formulación y seguimiento de los planes en la entidad _x000a_"/>
    <s v="Elaborar una metodología que permita hacer un seguimiento efectivo al plan de adecuación y sostenibilidad"/>
    <n v="1"/>
    <s v="Documento elaborado"/>
    <s v="Documento metodológico elaborado / (1) Documento"/>
    <n v="1"/>
    <s v=" 1 Documento metodológico elaborado"/>
    <d v="2021-02-01T00:00:00"/>
    <d v="2021-04-30T00:00:00"/>
    <m/>
    <x v="0"/>
    <s v="SI"/>
    <n v="-395"/>
    <s v="05-01-2022: Se incluye formulacion al tablero de control"/>
    <d v="2021-08-13T00:00:00"/>
    <s v="SI"/>
    <s v="Formular Plan de Mejoramiento"/>
    <n v="0"/>
    <s v="SIN AVANCE"/>
    <n v="-135"/>
    <s v="VENCIDO"/>
    <d v="2021-11-02T00:00:00"/>
    <s v="No hay formulacion del plan de mejoramiento, sin avance"/>
    <s v="Andrés E. Bejarano B"/>
    <n v="0"/>
    <n v="0"/>
    <s v="INCUMPLIDA"/>
    <s v="NO APLICA"/>
    <s v="ABIERTA"/>
    <s v="No se evidencia el documento metodológico"/>
    <d v="2022-02-28T00:00:00"/>
    <s v="No "/>
    <s v="Metodologia"/>
    <n v="0"/>
    <s v="SIN AVANCE"/>
    <n v="-44620"/>
    <s v="VENCIDO"/>
    <d v="2022-03-18T00:00:00"/>
    <s v="No se evidenció el avance en la elaboración de una Metodología que permita hacer seguimiento efectivo al plan de adecuación y sotenibilidad."/>
    <s v="FRANKLIN AUGUSTO SERRANO ROJAS"/>
    <n v="0"/>
    <s v="VENCIDO"/>
    <m/>
    <s v="ABIERTO"/>
    <s v="No se ha avanzado en la actividad"/>
    <d v="2022-05-31T00:00:00"/>
    <s v="Elaborar el documento metodológico"/>
    <n v="1"/>
    <s v="CUMPLIMIENTO TOTAL"/>
    <n v="-395"/>
    <s v="VENCIDO"/>
    <x v="0"/>
    <m/>
    <m/>
    <m/>
    <x v="0"/>
    <m/>
    <m/>
    <n v="189"/>
  </r>
  <r>
    <n v="190"/>
    <x v="15"/>
    <x v="4"/>
    <s v="OAP"/>
    <m/>
    <x v="12"/>
    <s v="Oficina asesora de planeacion"/>
    <s v="OAP"/>
    <s v="MIPG"/>
    <s v="Planeacion"/>
    <s v="Lineamientos y seguimiento a la documentacion del SIGID"/>
    <s v="Willington Granados Herrera"/>
    <x v="0"/>
    <s v="PMAI-2020-054"/>
    <s v="No aplica"/>
    <s v="Informe Auditoría Interna de gestión al proceso de estratégico de Gestión del Mejoramiento vigencia 2018 Primer semestre 2019"/>
    <n v="2019"/>
    <s v="En el Instructivo “Oficialización y Socialización de Documentos – E-MEJ-IN-001, versión 01”, para el momento de su verificación, no evidencia información relacionada con Responsable y Registro, a pesar de que operativamente se tiene asignada una persona para el desarrollo de las actividades de oficialización, publicación y socialización de los documentos y que existen registros que aplican al mismo y que en la práctica se diligencian. Se incumple el numeral 5.10.3 Descripción del instructivo del Manual de Elaboración y Control de Documentos – E-MEJ-MA-002”, pues no tener definido quién debe asumir la responsabilidad de realizar las actividades no permite tener certeza que la persona que las realiza es la idónea para garantizar el cumplimiento de las mismas,"/>
    <s v="Por que no se encuentra actualizado el documento según los lineamientos._x000a_Porque no se ha revisado la pertinencia del documento._x000a_Porque no se contaba con un personal capacitado e idoneo"/>
    <s v="Verificar pertinencia del documento “Oficialización y Socialización de Documentos – E-MEJ-IN-001&quot;"/>
    <n v="1"/>
    <s v="Acta de verificación del instructivo"/>
    <s v="Acta de verificación Instructivo/ (1) Acta"/>
    <n v="1"/>
    <s v="1 Acta"/>
    <d v="2022-01-01T00:00:00"/>
    <d v="2022-06-30T00:00:00"/>
    <m/>
    <x v="0"/>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se evidencia el ajuste realizado al documento y su oficialización"/>
    <d v="2022-02-28T00:00:00"/>
    <s v="No "/>
    <s v="No aplica"/>
    <n v="1"/>
    <s v="CUMPLIMIENTO TOTAL"/>
    <n v="-44620"/>
    <s v="CON TIEMPO"/>
    <m/>
    <m/>
    <m/>
    <m/>
    <m/>
    <m/>
    <s v="PENDIENTE POR EVALUACION"/>
    <s v="N.A."/>
    <d v="2022-05-31T00:00:00"/>
    <s v="N.A."/>
    <n v="1"/>
    <s v="CUMPLIMIENTO TOTAL"/>
    <n v="31"/>
    <s v="CON TIEMPO"/>
    <x v="0"/>
    <m/>
    <m/>
    <m/>
    <x v="0"/>
    <m/>
    <m/>
    <n v="190"/>
  </r>
  <r>
    <n v="191"/>
    <x v="15"/>
    <x v="4"/>
    <s v="OAP"/>
    <m/>
    <x v="12"/>
    <s v="Oficina asesora de planeacion"/>
    <s v="OAP"/>
    <s v="MIPG"/>
    <s v="Planeacion"/>
    <s v="Lineamientos y seguimiento a la documentacion del SIGID"/>
    <s v="Willington Granados Herrera"/>
    <x v="0"/>
    <s v="PMAI-2020-055"/>
    <s v="No aplica"/>
    <s v="Informe Auditoría Interna de gestión al proceso de estratégico de Gestión del Mejoramiento vigencia 2018 Primer semestre 2019"/>
    <n v="2019"/>
    <s v="Los documentos en obsolescencia no son debidamente identificados y gestionados tanto en el archivo digital como físico, ya que se encontraron documentos en la carpeta digital que estaban obsoletos y no habían sido reubicados a la carpeta denominada con el mismo nombre, es decir, que aún permanecían vigentes en la carpeta del proceso; tampoco se ajusta el nombre del archivo al que debe añadírsele al final la versión que queda obsoleta; no se realiza la actividad de rotular con marca de agua “Obsoleto desde…” a este tipo de documentos en su copia digital, ni se pone el sello “Obsoleto” en la copia física."/>
    <s v="Porque no se cuenta con los lineamientos para el repositorio documental._x000a_Porque no se tiene estipulado en el Manual de elaboración de Documento E-MEJ-MA-002 y el procedimiento E-MEJ-PR-001 como condicion general._x000a_Porque no se contaba con un personal capacitado e idoneo._x000a_Porque no se han actualizado los documentos."/>
    <s v="Ajustar el Manual de elaboración de Documento E-MEJ-MA-002 y el procedimiento E-MEJ-PR-001, dejando anotación del repositorio documental de los documentos &quot;Obsoletos&quot;"/>
    <n v="1"/>
    <s v="Procedimiento y Manual revisado"/>
    <s v="Documentos actualizados/(2) Documentos"/>
    <n v="1"/>
    <s v="1 Procedimiento_x000a_1 Manual"/>
    <d v="2022-01-01T00:00:00"/>
    <d v="2022-06-30T00:00:00"/>
    <m/>
    <x v="0"/>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La actividad se encuentra en ejecución"/>
    <d v="2022-02-28T00:00:00"/>
    <s v="No "/>
    <s v="Oficializar el documento con los ajustes realizados"/>
    <n v="0"/>
    <s v="SIN AVANCE"/>
    <n v="-44620"/>
    <s v="CON TIEMPO"/>
    <m/>
    <m/>
    <m/>
    <m/>
    <m/>
    <m/>
    <s v="ABIERTO"/>
    <s v="se evidencia el ajuste realizado al documento y su oficialización"/>
    <d v="2022-05-31T00:00:00"/>
    <s v="Actividad terminada"/>
    <n v="1"/>
    <s v="CUMPLIMIENTO TOTAL"/>
    <n v="31"/>
    <s v="CON TIEMPO"/>
    <x v="0"/>
    <m/>
    <m/>
    <m/>
    <x v="0"/>
    <m/>
    <m/>
    <n v="191"/>
  </r>
  <r>
    <n v="192"/>
    <x v="15"/>
    <x v="4"/>
    <s v="OAP"/>
    <m/>
    <x v="12"/>
    <s v="Oficina asesora de planeacion"/>
    <s v="OAP"/>
    <s v="MIPG"/>
    <s v="Planeacion"/>
    <s v="Lineamientos y seguimiento a la documentacion del SIGID"/>
    <s v="Willington Granados Herrera"/>
    <x v="0"/>
    <s v="PMAI-2020-057"/>
    <s v="No aplica"/>
    <s v="Informe Auditoría Interna de gestión al proceso de estratégico de Gestión del Mejoramiento vigencia 2018 Primer semestre 2019"/>
    <n v="2019"/>
    <s v="El procedimiento “Revisión por la Dirección -E-MEJ-PR-006” se mantiene publicado en la página web de la Entidad en el Manual de Procesos y Procedimientos a pesar de que ya no se aplica, incumpliéndose el procedimiento “Control de Documentos” y el numeral 3.1.2 Obsolescencia de Documento del Instructivo “Oficialización y Socialización de Documentos E-MEJ-IN-001”. No darle el tratamiento por obsolescencia a un documento que ya no se aplica genera debilidades en el control de la documentación que circula y que no se ajusta a la realidad de los procesos."/>
    <s v="Inexistencia de lineamientos actualizados frente a la necesidad de actualización permanente de los documentos que forman parte del SIGID."/>
    <s v="Actualizar el documento metodológico que establece los lineamientos para la elaboración de los documentos que forman parte del Manual de Procesos y Procedimientos estableciendo tiempos mínimos de revisión de los documentos que forman parte del SIGID"/>
    <n v="1"/>
    <s v="Documento actualizado"/>
    <s v="Documento metodológico actualizado / (1) Documento"/>
    <n v="1"/>
    <s v=" 1 Documento metodológico actualizado"/>
    <d v="2022-02-01T00:00:00"/>
    <d v="2022-04-30T00:00:00"/>
    <m/>
    <x v="0"/>
    <s v="SI"/>
    <n v="-30"/>
    <s v="05-01-2022: Se incluye formulacion al tablero de control"/>
    <d v="2021-08-13T00:00:00"/>
    <s v="SI"/>
    <s v="Formular Plan de Mejoramiento"/>
    <n v="0"/>
    <s v="SIN AVANCE"/>
    <n v="230"/>
    <s v="CON TIEMPO"/>
    <d v="2021-11-02T00:00:00"/>
    <s v="No hay formulacion del plan de mejoramiento, sin avance"/>
    <s v="Andrés E. Bejarano B"/>
    <n v="0"/>
    <n v="0"/>
    <s v="EN EJECUCION"/>
    <s v="NO APLICA"/>
    <s v="ABIERTA"/>
    <s v="La actividad se encuentra en ejecución"/>
    <d v="2022-02-28T00:00:00"/>
    <s v="No "/>
    <s v="Oficializar el documento con los ajustes realizados"/>
    <n v="0"/>
    <s v="SIN AVANCE"/>
    <n v="-44620"/>
    <s v="CON TIEMPO"/>
    <m/>
    <m/>
    <m/>
    <m/>
    <m/>
    <m/>
    <s v="ABIERTO"/>
    <s v="se evidencia el ajuste realizado al documento y su oficialización"/>
    <d v="2022-05-31T00:00:00"/>
    <s v="Actividad terminada"/>
    <n v="1"/>
    <s v="CUMPLIMIENTO TOTAL"/>
    <n v="-30"/>
    <s v="VENCIDO"/>
    <x v="0"/>
    <m/>
    <m/>
    <m/>
    <x v="0"/>
    <m/>
    <m/>
    <n v="192"/>
  </r>
  <r>
    <n v="193"/>
    <x v="15"/>
    <x v="4"/>
    <s v="OAP"/>
    <m/>
    <x v="12"/>
    <s v="Oficina asesora de planeacion"/>
    <s v="OAP"/>
    <s v="MIPG"/>
    <s v="Planeacion"/>
    <s v="Herramientas de gestión (riesgos, indicadores, balance social, planes y proyectos de inversión)"/>
    <s v="Willington Granados Herrera"/>
    <x v="0"/>
    <s v="PMAI-2020-058"/>
    <s v="No aplica"/>
    <s v="Informe Auditoría Interna de gestión al proceso de estratégico de Gestión del Mejoramiento vigencia 2018 Primer semestre 2019"/>
    <n v="2019"/>
    <s v="En los procesos verificados, sólo fue posible evidenciar la formulación de los indicadores de gestión en la caracterización de cada proceso, no se evidenció seguimiento y monitoreo por parte de la Oficina Asesora de Planeación a estas herramientas de medición ya que no se observa registro en “Hojas de vida de indicadores - E-MEJ-FT-003”, ni se relacionan en el “Listado Maestro de Indicadores E-MEJ-FT-004” o informes de gestión de las áreas, lo que no permite dejar trazabilidad de la medición y seguimiento a los indicadores de gestión que puedan dar cuenta del cumplimiento de los objetivos"/>
    <s v="Porque no se hay lineamientos_x000a_Porque no se encuentra establecida un metodologia_x000a_Porque no se contaba con un personal capacitado e idoneo_x000a_"/>
    <s v="Ajustar Documento Interno Administración de Indicadores E-MEJ-DI-005 y Listado Maestro de Indicadore E-MEJ-FT-004"/>
    <n v="1"/>
    <s v="Documento Interno Administración de Indicadores E-MEJ-DI-005, modificado"/>
    <s v="Documentos actualizados/(2) Documentos"/>
    <n v="1"/>
    <s v="1 Documento Interno_x000a_1 Formato"/>
    <d v="2022-01-01T00:00:00"/>
    <d v="2022-12-31T00:00:00"/>
    <m/>
    <x v="0"/>
    <s v="SI"/>
    <n v="215"/>
    <s v="05-01-2022: Se incluye formulacion al tablero de control"/>
    <d v="2021-08-13T00:00:00"/>
    <s v="SI"/>
    <s v="Formular Plan de Mejoramiento"/>
    <n v="0"/>
    <s v="SIN AVANCE"/>
    <n v="475"/>
    <s v="CON TIEMPO"/>
    <d v="2021-11-02T00:00:00"/>
    <s v="No hay formulacion del plan de mejoramiento, sin avance"/>
    <s v="Andrés E. Bejarano B"/>
    <n v="0"/>
    <n v="0"/>
    <s v="EN EJECUCION"/>
    <s v="NO APLICA"/>
    <s v="ABIERTA"/>
    <s v="Se evidencia Manual para la formulación, monitoreo y seguimiento de Indicadores con fecha 10/02/2022"/>
    <d v="2022-02-28T00:00:00"/>
    <s v="No "/>
    <s v="Actualizacion del listado maestro de documentos"/>
    <n v="0.7"/>
    <s v="AVANCE SIGNIFICATIVO"/>
    <n v="-44620"/>
    <s v="CON TIEMPO"/>
    <m/>
    <m/>
    <m/>
    <m/>
    <m/>
    <m/>
    <s v="ABIERTO"/>
    <s v="se evidencia el ajuste realizado al documento y su oficialización"/>
    <d v="2022-05-31T00:00:00"/>
    <s v="Actividad terminada"/>
    <n v="1"/>
    <s v="CUMPLIMIENTO TOTAL"/>
    <n v="215"/>
    <s v="CON TIEMPO"/>
    <x v="0"/>
    <m/>
    <m/>
    <m/>
    <x v="0"/>
    <m/>
    <m/>
    <n v="193"/>
  </r>
  <r>
    <n v="194"/>
    <x v="15"/>
    <x v="4"/>
    <s v="OAP"/>
    <m/>
    <x v="12"/>
    <s v="Oficina asesora de planeacion"/>
    <s v="OAP"/>
    <s v="MIPG"/>
    <s v="Planeacion"/>
    <s v="Herramientas de gestión (riesgos, indicadores, balance social, planes y proyectos de inversión)"/>
    <s v="Willington Granados Herrera"/>
    <x v="0"/>
    <s v="PMAI-2020-059"/>
    <s v="No aplica"/>
    <s v="Informe Auditoría Interna de gestión al proceso de estratégico de Gestión del Mejoramiento vigencia 2018 Primer semestre 2019"/>
    <n v="2019"/>
    <s v="El proceso de Gestión de Mejoramiento como responsable de implementar, mantener y mejorar continuamente el Sistema Integrado Gestión mediante la aplicación de estrategias de seguimiento, medición y análisis a los procesos del IDIPRON, no realiza la administración, seguimiento y reporte de resultados producto de la medición y análisis de los indicadores de gestión definidos en la caracterización de los procesos, lo que genera incumplimiento tanto del procedimiento “Administración del Sistema Integrado de Gestión – E-MEJ-PR-005”,"/>
    <s v="Porque no se hay lineamientos_x000a_Porque no se encuentra establecida un metodologia_x000a_Porque no se contaba con un personal capacitado e idoneo_x000a_"/>
    <s v="Ajustar Documento Interno Administración de Indicadores E-MEJ-DI-005 y Listado Maestro de Indicadore E-MEJ-FT-004"/>
    <n v="1"/>
    <s v="Documento Interno Administración de Indicadores E-MEJ-DI-005, modificado"/>
    <s v="Documentos actualizados/(2) Documentos"/>
    <n v="1"/>
    <s v="1 Documento Interno_x000a_1 Formato"/>
    <d v="2022-01-01T00:00:00"/>
    <d v="2022-12-31T00:00:00"/>
    <m/>
    <x v="0"/>
    <s v="SI"/>
    <n v="215"/>
    <s v="05-01-2022: Se incluye formulacion al tablero de control"/>
    <d v="2021-08-13T00:00:00"/>
    <s v="SI"/>
    <s v="Formular Plan de Mejoramiento"/>
    <n v="0"/>
    <s v="SIN AVANCE"/>
    <n v="475"/>
    <s v="CON TIEMPO"/>
    <d v="2021-11-02T00:00:00"/>
    <s v="No hay formulacion del plan de mejoramiento, sin avance"/>
    <s v="Andrés E. Bejarano B"/>
    <n v="0"/>
    <n v="0"/>
    <s v="EN EJECUCION"/>
    <s v="NO APLICA"/>
    <s v="ABIERTA"/>
    <s v="Se evidencia Manual para la formulación, monitoreo y seguimiento de Indicadores con fecha 10/02/2022"/>
    <d v="2022-02-28T00:00:00"/>
    <s v="No "/>
    <s v="Actualizacion del listado maestro de documentos"/>
    <n v="0.7"/>
    <s v="AVANCE SIGNIFICATIVO"/>
    <n v="-44620"/>
    <s v="CON TIEMPO"/>
    <m/>
    <m/>
    <m/>
    <m/>
    <m/>
    <m/>
    <s v="ABIERTO"/>
    <s v="se evidencia el ajuste realizado al documento y su oficialización"/>
    <d v="2022-05-31T00:00:00"/>
    <s v="Actividad terminada"/>
    <n v="1"/>
    <s v="CUMPLIMIENTO TOTAL"/>
    <n v="215"/>
    <s v="CON TIEMPO"/>
    <x v="0"/>
    <m/>
    <m/>
    <m/>
    <x v="0"/>
    <m/>
    <m/>
    <n v="194"/>
  </r>
  <r>
    <n v="195"/>
    <x v="16"/>
    <x v="4"/>
    <s v="OAP"/>
    <m/>
    <x v="17"/>
    <s v="Oficina asesora de planeacion"/>
    <s v="OAP"/>
    <s v="Investigaciones"/>
    <s v="Planeacion"/>
    <s v="Adherencia del conocimiento generado por el Área de Investigación "/>
    <s v="Yuli Cristel Peña"/>
    <x v="0"/>
    <s v="PMAI-2020-060"/>
    <s v="No aplica"/>
    <s v="Informe Auditoría Interna de Gestión, al proceso estratégico de investigación  vigencia 2019"/>
    <n v="2019"/>
    <s v="De acuerdo con la caracterización del proceso y el artículo 7º de la Resolución 322 de 2016, se requiere mayor adherencia del conocimiento generado por el Área de Investigación en los procesos misionales, en aras de contribuir al mejoramiento de los NNAJ y la comprensión de las problemáticas relacionadas con la vida en calle."/>
    <s v="_x000a_Porque requiere que las diferentes Áreas tomen en cuenta las recomendaciones"/>
    <s v="Presentar mínimo dos resultados de los procesos de investigación en el Comité directivo del Intituto para la toma de decisiones. _x000a_Se entregará el acta como evidencia."/>
    <s v="No aplica"/>
    <s v="No aplica"/>
    <s v="No aplica"/>
    <s v="No aplica"/>
    <s v="No aplica"/>
    <d v="2021-01-31T00:00:00"/>
    <d v="2021-12-15T00:00:00"/>
    <m/>
    <x v="0"/>
    <s v="SI"/>
    <n v="-166"/>
    <s v="Se evidencia listado de asistencia y presentaciones ante cominte directivo del dia 18/09/19_x000a_teniendo en cuenta que la activiadad implica presentacion de actas y que se evidencia las presenaciones estan soportadas y de les da un peso del 10% quedandon un 90% por las actas._x000a__x000a_Por otra parte, las evidencias adjuntadas por el proceso dan cuenta de presentaciones realizadas en el año 2019, mientras que en el presente año no se evidencian preentaciones realizadas"/>
    <d v="2021-06-08T00:00:00"/>
    <s v="SI"/>
    <s v="Actas de comité directivo listado de asitencia y presentaciones."/>
    <n v="0.1"/>
    <s v="AVANCE MINIMO"/>
    <n v="94"/>
    <s v="CON TIEMPO"/>
    <d v="2021-11-20T00:00:00"/>
    <s v="AVANCE MINIMO"/>
    <s v="Verónica Muñoz"/>
    <n v="0.1"/>
    <n v="0.1"/>
    <s v="EN EJECUCION"/>
    <s v="NO APLICA"/>
    <s v="ABIERTA"/>
    <s v="Se evidencia la lista de asistencia al comité directivo del 4 de noviembre del 2021"/>
    <d v="2022-02-28T00:00:00"/>
    <s v="No"/>
    <s v="Queda pendiente el Acta de reunión del comité, ya que hace parte de la actividad establecida para cerrar el  hallazgo"/>
    <n v="0.65"/>
    <s v="AVANCE PARCIAL"/>
    <n v="-44619.9"/>
    <s v="VENCIDO"/>
    <d v="2022-03-18T00:00:00"/>
    <s v="Accion pendiente de cumplimiento"/>
    <s v="VERONICA MUÑOZ"/>
    <n v="0.5"/>
    <s v="VENCIDO"/>
    <m/>
    <s v="ABIERTO"/>
    <s v="Se evidencia acta de comite Directivo numero 16 del 04-11-2021 en el cual se realiza presentacion de los resultados de la investigacion seguridades en conflicto jovenes y justicia en Bogota; asi mismo se realiza presentacion de la documentacion de la experiencia ciudadela de niños y niñas en san francisco y arcadia."/>
    <d v="2022-05-31T00:00:00"/>
    <s v="Ninguna "/>
    <n v="1"/>
    <s v="CUMPLIMIENTO TOTAL"/>
    <n v="-166"/>
    <s v="VENCIDO"/>
    <x v="0"/>
    <m/>
    <m/>
    <m/>
    <x v="0"/>
    <m/>
    <m/>
    <n v="195"/>
  </r>
  <r>
    <n v="196"/>
    <x v="16"/>
    <x v="4"/>
    <s v="OAP"/>
    <m/>
    <x v="0"/>
    <s v="Subdirección técnica de métodos educativos y operativa"/>
    <s v="STMEO"/>
    <s v="Grupo interno de trabajo contratos"/>
    <s v="Contratacion"/>
    <s v="Documentación contrato"/>
    <s v="Yuri Yesenia Orjuela"/>
    <x v="0"/>
    <s v="PMAI-2020-063"/>
    <s v="No aplica"/>
    <s v="Informe Auditoría Interna de Gestión, al proceso estratégico de investigación  vigencia 2019"/>
    <n v="2019"/>
    <s v="De acuerdo con la segunda acta de adición y prórroga suscrita el 12 de julio de 2019, visible a folio 57, la nueva fecha de terminación del convenio de Cabalgando correspondía al 31 de mayo de 2019. Aunado a lo anterior, el segundo cambio de plazo se realizó mediante acta y no por medio de otro sí modificatorio. En ese orden de ideas y si bien  corresponde a un_x000a_error de digitación, como se manifestó durante la reunión de cierre de auditoría, el segundo semestre del año 2019 el_x000a_convenio se continuó ejecutando sin marco legal, lo que va en contra de la normatividad de contratación estatal._x000a__x000a_"/>
    <s v="_x000a_No se llevo un control adecuado a la ejecución del contrato  "/>
    <s v="Formalizar un cuadro de control para relacionar los convenios que se suscriben desde la STMEO._x000a__x000a_"/>
    <s v="No aplica"/>
    <s v="No aplica"/>
    <s v="No aplica"/>
    <s v="No aplica"/>
    <s v="No aplica"/>
    <d v="2021-05-03T00:00:00"/>
    <d v="2021-12-15T00:00:00"/>
    <m/>
    <x v="0"/>
    <s v="SI"/>
    <n v="-166"/>
    <s v="No se cuenta con seguimiento reportado por parte de Métodos, porque no se han celebrado contratos."/>
    <d v="2021-07-07T00:00:00"/>
    <s v="SI"/>
    <s v="Presentar seguimiento al plan de mejoramiento una vez se celebre un contrato"/>
    <n v="0"/>
    <s v="SIN AVANCE"/>
    <n v="94"/>
    <s v="CON TIEMPO"/>
    <d v="2021-11-20T00:00:00"/>
    <s v="SIN AVANCE SIN EVIDENCIAS"/>
    <s v="Verónica Muñoz"/>
    <n v="0"/>
    <n v="0"/>
    <s v="EN EJECUCION"/>
    <s v="NO APLICA"/>
    <s v="ABIERTA"/>
    <s v="No se reporta avance"/>
    <d v="2022-02-28T00:00:00"/>
    <s v="SI"/>
    <s v="ejecucion de actividades definidas"/>
    <n v="0"/>
    <s v="SIN AVANCE"/>
    <n v="-44620"/>
    <s v="VENCIDO"/>
    <d v="2022-03-18T00:00:00"/>
    <s v="Está vencida y sin seguimiento"/>
    <s v="VERONICA MUÑOZ"/>
    <m/>
    <s v="VENCIDO"/>
    <m/>
    <s v="ABIERTO"/>
    <s v="Para el cierre de la accion se debe evidenciar que la situacion que se presento en su momento se haya subsanado, ya  que el proceso indica &quot;Dado la inexistencia de la necesidad del cuadro de control, no se anexa evidencia&quot;"/>
    <d v="2022-05-31T00:00:00"/>
    <s v="Soportes de que la situacion que se presento en su momento se haya subsanado"/>
    <n v="0"/>
    <s v="SIN AVANCE"/>
    <n v="-166"/>
    <s v="VENCIDO"/>
    <x v="0"/>
    <m/>
    <m/>
    <m/>
    <x v="0"/>
    <m/>
    <m/>
    <n v="196"/>
  </r>
  <r>
    <n v="197"/>
    <x v="16"/>
    <x v="4"/>
    <s v="OAP"/>
    <m/>
    <x v="0"/>
    <s v="Subdirección técnica de métodos educativos y operativa"/>
    <s v="STMEO"/>
    <s v="Grupo supervisores"/>
    <s v="Contratacion"/>
    <s v="Liquidación de contratos"/>
    <s v="Yuri Yesenia Orjuela"/>
    <x v="0"/>
    <s v="PMAI-2020-064"/>
    <s v="No aplica"/>
    <s v="Informe Auditoría Interna de Gestión, al proceso estratégico de investigación  vigencia 2019"/>
    <n v="2019"/>
    <s v="A la fecha el convenio Cabalgando se encuentra sin liquidar. En efecto, no se ha dado cumplimiento a la cláusula vigésima_x000a_del convenio sobre liquidación ni a lo dispuesto en la Ley 1150 de 2007. En el convenio se estableció como término de_x000a_liquidación, cuatro meses"/>
    <s v="No se llevo un control adecuado a la ejecución del contrato  "/>
    <s v="Liquidar el contrato"/>
    <s v="No aplica"/>
    <s v="No aplica"/>
    <s v="No aplica"/>
    <s v="No aplica"/>
    <s v="No aplica"/>
    <d v="2021-01-03T00:00:00"/>
    <d v="2021-04-30T00:00:00"/>
    <m/>
    <x v="0"/>
    <s v="SI"/>
    <n v="-395"/>
    <s v="No se cuenta con seguimiento reportado por parte de Métodos, la fecha final esta estipulada para abril del 2021, por lo que se debió presemtar avance."/>
    <d v="2021-07-07T00:00:00"/>
    <s v="SI"/>
    <s v="Presentar seguimiento al plan de mejoramiento"/>
    <n v="0"/>
    <s v="SIN AVANCE"/>
    <n v="-135"/>
    <s v="VENCIDO"/>
    <d v="2021-11-20T00:00:00"/>
    <s v="SIN AVANCE SIN EVIDENCIAS"/>
    <s v="Verónica Muñoz"/>
    <n v="0"/>
    <n v="0"/>
    <s v="INCUMPLIDA"/>
    <s v="NO APLICA"/>
    <s v="ABIERTA"/>
    <s v="No se reporta avance"/>
    <d v="2022-02-28T00:00:00"/>
    <s v="SI"/>
    <s v="ejecucion de actividades definidas"/>
    <n v="0"/>
    <s v="SIN AVANCE"/>
    <n v="-44620"/>
    <s v="VENCIDO"/>
    <d v="2022-03-18T00:00:00"/>
    <s v="Está vencida y sin seguimiento"/>
    <s v="VERONICA MUÑOZ"/>
    <m/>
    <s v="VENCIDO"/>
    <m/>
    <s v="ABIERTO"/>
    <s v="Se da cumplimiento a la acción planteada, se evidencia a tráves de acta entre las partes la liquidación del contrato."/>
    <d v="2022-05-31T00:00:00"/>
    <s v="se da cumplimiento total a la actividad planteada."/>
    <n v="1"/>
    <s v="CUMPLIMIENTO TOTAL"/>
    <n v="-395"/>
    <s v="VENCIDO"/>
    <x v="0"/>
    <m/>
    <m/>
    <m/>
    <x v="0"/>
    <m/>
    <m/>
    <n v="197"/>
  </r>
  <r>
    <n v="198"/>
    <x v="16"/>
    <x v="4"/>
    <s v="OAP"/>
    <m/>
    <x v="17"/>
    <s v="Oficina asesora de planeacion"/>
    <s v="OAP"/>
    <s v="Investigaciones"/>
    <s v="Autorregulación"/>
    <s v="Documentación de procedimientos y formatos"/>
    <s v="Yuli Cristel Peña"/>
    <x v="0"/>
    <s v="PMAI-2020-066"/>
    <s v="No aplica"/>
    <s v="Informe Auditoría Interna de Gestión, al proceso estratégico de investigación  vigencia 2019"/>
    <n v="2019"/>
    <s v="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_x000a_IDIPRON y el cumplimiento de las acciones desarrolladas con el propósito de optimizar la prestación de los servicios en los procesos estratégicos, misionales y de apoyo del Instituto. "/>
    <s v="No hay un formato oficial"/>
    <s v="_x000a_Oficializar el formato de indagaciones externas._x000a_"/>
    <s v="No aplica"/>
    <s v="No aplica"/>
    <s v="No aplica"/>
    <s v="No aplica"/>
    <s v="No aplica"/>
    <d v="2020-11-15T00:00:00"/>
    <d v="2020-12-30T00:00:00"/>
    <m/>
    <x v="0"/>
    <s v="SI"/>
    <n v="-516"/>
    <s v="Se evidencia formato de indagaciones externas en archivo Word, es importante que el documento tenga el parrafo de protección de datos personales y posterior formalización. Se da un 70% al avance, quedando pendiente revisar el parrafo de protección de datos personales y formalizar el documento."/>
    <d v="2021-06-08T00:00:00"/>
    <s v="SI"/>
    <s v="Colocar el parrafo de protección de datos personales y pasar a formalización."/>
    <n v="0.7"/>
    <s v="AVANCE SIGNIFICATIVO"/>
    <n v="-256"/>
    <s v="VENCIDO"/>
    <d v="2021-11-20T00:00:00"/>
    <s v="ACCIÓN CON AVANCE"/>
    <s v="Verónica Muñoz"/>
    <n v="0.7"/>
    <n v="0.7"/>
    <s v="INCUMPLIDA"/>
    <s v="NO APLICA"/>
    <s v="ABIERTA"/>
    <s v="Adjuntan el formato Procesos de indagación externos. Pero al verificar el formato no se encuentra aprobado y oficializado en pagina web."/>
    <d v="2022-02-28T00:00:00"/>
    <s v="No"/>
    <s v="Aprobar y Oficiliazar el Formato Procesos de indagación externos"/>
    <n v="0.75"/>
    <s v="AVANCE SIGNIFICATIVO"/>
    <n v="-44619.3"/>
    <s v="VENCIDO"/>
    <d v="2022-03-18T00:00:00"/>
    <s v=" Está vencida, pendiente de cumplimiento, oficialización del formato indagaciones externas."/>
    <s v="VERONICA MUÑOZ"/>
    <n v="0.7"/>
    <s v="VENCIDO"/>
    <m/>
    <s v="ABIERTO"/>
    <s v="Se evidencia formato ara procesos de indagación externos código E-INV-FT-005  publicado en la pagina web "/>
    <d v="2022-05-31T00:00:00"/>
    <s v="Ninguna "/>
    <n v="1"/>
    <s v="CUMPLIMIENTO TOTAL"/>
    <n v="-516"/>
    <s v="VENCIDO"/>
    <x v="0"/>
    <m/>
    <m/>
    <m/>
    <x v="0"/>
    <m/>
    <m/>
    <n v="198"/>
  </r>
  <r>
    <n v="199"/>
    <x v="7"/>
    <x v="0"/>
    <s v="STMEO"/>
    <s v="_x000a_Proceso Gestión Documental _x000a__x000a_"/>
    <x v="0"/>
    <s v="Subdirección técnica de métodos educativos y operativa"/>
    <s v="STMEO"/>
    <s v="Responsable UPI la Rioja"/>
    <s v="Autorregulación"/>
    <s v="Aplicación y actualización de procedimientos y formatos"/>
    <s v="Yuri Yesenia Orjuela"/>
    <x v="0"/>
    <s v="PMAI-2020-070"/>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Falta sensibilización al personal que diligencia los formatos por cuanto , no reconocen la importancia del correcto y completo diligenciamiento de todos los formatos que involucran los procesos misionales. "/>
    <s v="Realizar dos capacitaciones al año al personal de la UPI, que diligencia los formatos de talleres en cuanto a la importancia del correcto y completo diligenciamiento de los formatos misionales por parte de Gestión Documental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realiza soliictud de ajustes de fechas por parte del proceso mediante memorando radicado 2022IE2995 del 11-05-2022, pese a lo anterior no se realiza ajuste dado que en el manual para administracion de planes de mejoramiento se indica &quot;En caso de ser necesario, los líderes de proceso podrán solicitar reprogramación de la fecha para el cumplimiento de una actividad en los siguientes casos, siempre y cuando se solicite con un mes de anticipación al vencimiento de la fecha establecida para su cumplimiento y con la debida justificación&quot;, frente a lo anterior la fecha de vencimiento de la presente accion es el 30-05-2022."/>
    <d v="2022-05-31T00:00:00"/>
    <s v="Realizar dos capacitaciones al año al personal de la UPI, que diligencia los formatos de talleres en cuanto a la importancia del correcto y completo diligenciamiento de los formatos misionales por parte de Gestión Documental "/>
    <n v="0"/>
    <s v="SIN AVANCE"/>
    <n v="0"/>
    <s v="VENCIDO"/>
    <x v="0"/>
    <m/>
    <m/>
    <m/>
    <x v="0"/>
    <m/>
    <m/>
    <n v="199"/>
  </r>
  <r>
    <n v="200"/>
    <x v="1"/>
    <x v="0"/>
    <s v="STMEO"/>
    <m/>
    <x v="0"/>
    <s v="Subdirección técnica de métodos educativos y operativa"/>
    <s v="STMEO"/>
    <s v="Responsable UPI la Rioja"/>
    <s v="Autorregulación"/>
    <s v="Aplicación y actualización de procedimientos y formatos"/>
    <s v="Yuri Yesenia Orjuela"/>
    <x v="0"/>
    <s v="PMAI-2020-071"/>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Falta sensibilización al personal que diligencia los formatos por cuanto , no reconocen la importancia del correcto y completo diligenciamiento de todos los formatos que involucran los procesos misionales. "/>
    <s v="Realizar por parte del Responsable de UPI, sensibilización de la importancia  del  diligenciamiento correcto y completo diligenciamiento de los formatos misionales cuando se presente nuevo personal en la UPI.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evidencia a tráves de actas de reunión la sensibilización por parte de la responsable al personal, sobre el adecuado diligenciamiento de los formatos."/>
    <d v="2022-05-31T00:00:00"/>
    <s v="se da cumplimiento total a la actividad planteada."/>
    <n v="1"/>
    <s v="CUMPLIMIENTO TOTAL"/>
    <n v="0"/>
    <s v="VENCIDO"/>
    <x v="0"/>
    <m/>
    <m/>
    <m/>
    <x v="0"/>
    <m/>
    <m/>
    <n v="200"/>
  </r>
  <r>
    <n v="201"/>
    <x v="1"/>
    <x v="0"/>
    <s v="STMEO"/>
    <s v="Responsable UPI"/>
    <x v="0"/>
    <s v="Subdirección técnica de métodos educativos y operativa"/>
    <s v="STMEO"/>
    <s v="Responsable UPI la Rioja"/>
    <s v="Autorregulación"/>
    <s v="Aplicación y actualización de procedimientos y formatos"/>
    <s v="Yuri Yesenia Orjuela"/>
    <x v="0"/>
    <s v="PMAI-2020-072"/>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por parte de la persona que recibe la documentación para archivo, en cuanto a las revisiones que debe hacer al formato Talleres y Acciones Formativas M-MEX-FT-007 "/>
    <s v="Realizar revisiones por parte del responsable de UPI cada dos meses de los formatos y registro en SIMI  de los talleres que se realizan en la UPI . "/>
    <s v="No aplica"/>
    <s v="No aplica"/>
    <s v="No aplica"/>
    <s v="No aplica"/>
    <s v="No aplica"/>
    <d v="2021-05-30T00:00:00"/>
    <d v="2021-12-31T00:00:00"/>
    <m/>
    <x v="0"/>
    <s v="SI"/>
    <n v="-150"/>
    <s v="Se esta a la espera de respuesta de la OCI para la aprobación del Plan de Mejoramiento, ya se realizó la primera mesa de trabajo para el planteamiento."/>
    <d v="2021-07-07T00:00:00"/>
    <s v="SI"/>
    <s v="Aprobacion plan de mejoramiento"/>
    <n v="0"/>
    <s v="SIN AVANCE"/>
    <n v="110"/>
    <s v="CON TIEMPO"/>
    <d v="2021-11-19T00:00:00"/>
    <s v="Aprobación plan de mejoramiento radicado 2021IE3239. Pendiente soportes de evidencias para este seguimiento."/>
    <s v="Sulma Esperanza Avendaño M."/>
    <n v="0"/>
    <n v="0"/>
    <s v="EN EJECUCION"/>
    <s v="NO APLICA"/>
    <s v="ABIERTA"/>
    <s v="No se reporta avance"/>
    <d v="2022-02-28T00:00:00"/>
    <s v="SI"/>
    <s v="ejecucion de actividades definidas"/>
    <n v="0"/>
    <s v="SIN AVANCE"/>
    <n v="-44620"/>
    <s v="VENCID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da cumplimiento a la acción planteada, se evidencia la revisión por parte de la responsable cada dos meses del adecuado diligenciamiento en el SIMI de los talleres realizados."/>
    <d v="2022-05-31T00:00:00"/>
    <s v="se da cumplimiento total a la actividad planteada."/>
    <n v="1"/>
    <s v="CUMPLIMIENTO TOTAL"/>
    <n v="-150"/>
    <s v="VENCIDO"/>
    <x v="0"/>
    <m/>
    <m/>
    <m/>
    <x v="0"/>
    <m/>
    <m/>
    <n v="201"/>
  </r>
  <r>
    <n v="202"/>
    <x v="1"/>
    <x v="0"/>
    <s v="STMEO"/>
    <m/>
    <x v="0"/>
    <s v="Subdirección técnica de métodos educativos y operativa"/>
    <s v="STMEO"/>
    <s v="Responsable UPI la Rioja_x000a_Coordinador  de Convenios_x000a_"/>
    <s v="Autorregulación"/>
    <s v="Aplicación y actualización de procedimientos y formatos"/>
    <s v="Yuri Yesenia Orjuela"/>
    <x v="0"/>
    <s v="PMAI-2020-073"/>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el /la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verifica la realización del seguimiento, sin embargo, no se evidencia la oportunidad en la transferencia de folios, pues algunos de los referenciados están desde el mes de octubre del año 2021."/>
    <d v="2022-05-31T00:00:00"/>
    <s v="verificar la oportunidad del seguimiento, ejemplo; correo electrónico de aviso después del seguimiento generando alerta, actas con compromiso de los casos graves, etc."/>
    <n v="0.5"/>
    <s v="AVANCE PARCIAL"/>
    <n v="0"/>
    <s v="VENCIDO"/>
    <x v="0"/>
    <m/>
    <m/>
    <m/>
    <x v="0"/>
    <m/>
    <m/>
    <n v="202"/>
  </r>
  <r>
    <n v="203"/>
    <x v="1"/>
    <x v="0"/>
    <s v="STMEO"/>
    <m/>
    <x v="1"/>
    <s v="Subdirección técnica administrativa y financiera"/>
    <s v="STAF"/>
    <s v="Convenios"/>
    <s v="Modelo pedagogico"/>
    <s v="Estimulo de corresponsabilidad"/>
    <s v="Adriana Botero Pinilla "/>
    <x v="0"/>
    <s v="PMAI-2020-074"/>
    <s v="No aplica"/>
    <s v="Auditoría  especial a la UPI La Rioja participación jóvenes de la unidad en convenios"/>
    <n v="2020"/>
    <s v="En la descripción de las acciones de acompañamiento y seguimiento del proceso que se adelanta con  los jóvenes que participan en las actividades de corresponsabilidad, no se identifica con claridad el  análisis y evaluación final, que de manera articulada entre el equipo profesional de la UPI y de  convenios, se realice a los logros alcanzados en la integralidad del proceso de cada joven; situación que dificulta conocer su evolución respecto a la etapa pedagógica por la que transita y la superación de las condiciones iniciales con las que ingresó al Instituto."/>
    <s v="Debilidad en la articulación entre el equipo de la UPI, con el equipo Sicosocial de convenios, ya que no es claro el lineamiento técnico frente  a esta articulación.  "/>
    <s v="Ajustar el Procedimiento PERMANENCIA EN ACTIVIDADES DE CORRESPONSABILIDAD  MODALIDAD ESTIMULO- MEM-PR007 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actualización y socialización del Procedimiento PERMANENCIA EN ACTIVIDADES DE CORRESPONSABILIDAD MODALIDAD ESTÍMULO M-MEM-PR-007, la actualización con fecha de noviembre de 2021 y que contiene actividades de seguimiento como puntos de control y otras aosciadas al comité  misional ampliado, y la socialización del mes de mayo de 2022. Con esto se da por cumplida la acción propuesta. "/>
    <d v="2022-05-31T00:00:00"/>
    <n v="0"/>
    <n v="1"/>
    <s v="CUMPLIMIENTO TOTAL"/>
    <n v="0"/>
    <s v="VENCIDO"/>
    <x v="0"/>
    <m/>
    <m/>
    <m/>
    <x v="0"/>
    <m/>
    <m/>
    <n v="203"/>
  </r>
  <r>
    <n v="204"/>
    <x v="1"/>
    <x v="0"/>
    <s v="STMEO"/>
    <m/>
    <x v="1"/>
    <s v="Subdirección técnica administrativa y financiera"/>
    <s v="STAF"/>
    <s v="Convenios"/>
    <s v="Autorregulación"/>
    <s v="Aplicación y actualización de procedimientos y formatos"/>
    <s v="Adriana Botero Pinilla "/>
    <x v="0"/>
    <s v="PMAI-2020-075"/>
    <s v="No aplica"/>
    <s v="Auditoría  especial a la UPI La Rioja participación jóvenes de la unidad en convenios"/>
    <n v="2020"/>
    <s v="Se observó que el formato de los procedimientos se encuentra en la plantilla antigua teniendo en cuenta que se realizó la actualización de ella en el mes de junio del 2020._x000a_"/>
    <s v="Dado que el cambio en la vigencia anterior,   se están realizando los ajustes a la documentación del proceso.   "/>
    <s v="Actualizar los procedimientos de actividades de corresponsabilidad a la versión Número 6 de 26/06/2020.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 documentacion relacionada con corresponsabilidad"/>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alización de los procedimientos de PERMANENCIA EN ACTIVIDADES DE CORRESPONSABILIDAD MODALIDAD ESTÍMULO M-MEM-PR-007; POSTULACIÓN Y VINCULACIÓN A ACTIVIDADES DE CORRESPONSABILIDAD  M-MEM-PR-003; CONCESIÓN DE ESTÍMULO DE CORRESPONSABILIDAD M-MEM-PR-001; RECAUDO BAÑOS PÚBLICOS M-MEM-PR-008 ; RECAUDO BAÑOS PÚBLICOS EMERGENCIA; SANITARIA M-MEM-PR-009 ; TRÁMITE PARA ACUERDOS DE CORRESPONSABILIDAD M-MEM-PR-002."/>
    <d v="2022-05-31T00:00:00"/>
    <n v="0"/>
    <n v="1"/>
    <s v="CUMPLIMIENTO TOTAL"/>
    <n v="0"/>
    <s v="VENCIDO"/>
    <x v="0"/>
    <m/>
    <m/>
    <m/>
    <x v="0"/>
    <m/>
    <m/>
    <n v="204"/>
  </r>
  <r>
    <n v="205"/>
    <x v="1"/>
    <x v="0"/>
    <s v="STMEO"/>
    <s v="Responsable UPI_x000a_Coordinadores Áreas de Derecho. "/>
    <x v="1"/>
    <s v="Subdirección técnica administrativa y financiera"/>
    <s v="STAF"/>
    <s v="Convenios"/>
    <s v="Modelo pedagogico"/>
    <s v="egreso "/>
    <s v="Adriana Botero Pinilla "/>
    <x v="0"/>
    <s v="PMAI-2020-076"/>
    <s v="No aplica"/>
    <s v="Auditoría  especial a la UPI La Rioja participación jóvenes de la unidad en convenios"/>
    <n v="2020"/>
    <s v="Se evidenciaron debilidades en el acompañamiento del equipo sicosocial de la UPI La Rioja por la demanda de actividades administrativas que dificultan realizar el refuerzo y la preparación para el _x000a_egreso de los jóvenes."/>
    <s v="Debilidad  en la preparación del egreso para lo jóvenes,  ya que no es claro el lineamiento técnico frente  a esta actividad en el proceso. "/>
    <s v="Diseñar, documentar, oficializar e implementar una estrategia de preparación para el egreso por parte del equipo de las UPI, y las áreas de derecho del modelo pedagógico.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No presenta seguimiento"/>
    <d v="2022-02-28T00:00:00"/>
    <s v="SI"/>
    <s v="Diseñar, documentar, oficializar e implementar una estrategia de preparación para el egreso por parte del equipo de las UPI, y las áreas de derecho del modelo pedagógico. "/>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Teniendo en cuenta que actualmente se está realizando seguimiento a los planes de mejoramiento los cambios que se soliciten se realizaran posterior al seguimiento, es importante tener en cuenta que para este tipo de modificaciones se debe adjuntar el plan de mejoramiento aprobado con el memorando correspondiente, ya que, la formulación del plan en mención no fue liderado por la OAP y por lo tanto no se cuentan con los soportes de formulación._x000a_"/>
    <d v="2022-05-31T00:00:00"/>
    <s v="Ejecutar las acciones"/>
    <n v="0"/>
    <s v="SIN AVANCE"/>
    <n v="0"/>
    <s v="VENCIDO"/>
    <x v="0"/>
    <m/>
    <m/>
    <m/>
    <x v="0"/>
    <m/>
    <m/>
    <n v="205"/>
  </r>
  <r>
    <n v="206"/>
    <x v="1"/>
    <x v="0"/>
    <s v="STMEO"/>
    <m/>
    <x v="1"/>
    <s v="Subdirección técnica administrativa y financiera"/>
    <s v="STAF"/>
    <s v="Convenios"/>
    <s v="comunicaciones"/>
    <s v="Comunicación entre areas y dependencias"/>
    <s v="Adriana Botero Pinilla "/>
    <x v="0"/>
    <s v="PMAI-2020-077"/>
    <s v="No aplica"/>
    <s v="Auditoría  especial a la UPI La Rioja participación jóvenes de la unidad en convenios"/>
    <n v="2020"/>
    <s v="Se observó dificultad en la comunicación entre Convenios y el equipo sicosocial para que se genere un proceso más articulado en pro del desarrollo de estrategias para el egreso de los jóvenes._x000a_"/>
    <s v="Debilidad en la articulación entre el equipo de la UPI, con el equipo Sicosocial de convenios, ya que no es claro el lineamiento técnico frente  a esta articulación.  "/>
    <s v="Ajustar el Procedimiento PERMANENCIA EN ACTIVIDADES DE CORRESPONSABILIDAD  MODALIDAD ESTIMULO- MEM-PR007 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ialización de los procediminientos de PERMANENCIA EN ACTIVIDADES DE CORRESPONSABILIDAD MODALIDAD ESTÍMULO M-MEM-PR-007; POSTULACIÓN Y VINCULACIÓN A ACTIVIDADES DE CORRESPONSABILIDAD  M-MEM-PR-003; CONCESIÓN DE ESTÍMULO DE CORRESPONSABILIDAD M-MEM-PR-001; RECAUDO BAÑOS PÚBLICOS M-MEM-PR-008 ; RECAUDO BAÑOS PÚBLICOS EMERGENCIA; SANITARIA M-MEM-PR-009 ; TRÁMITE PARA ACUERDOS DE CORRESPONSABILIDAD M-MEM-PR-002."/>
    <d v="2022-05-31T00:00:00"/>
    <n v="0"/>
    <n v="1"/>
    <s v="CUMPLIMIENTO TOTAL"/>
    <n v="0"/>
    <s v="VENCIDO"/>
    <x v="0"/>
    <m/>
    <m/>
    <m/>
    <x v="0"/>
    <m/>
    <m/>
    <n v="206"/>
  </r>
  <r>
    <n v="207"/>
    <x v="1"/>
    <x v="0"/>
    <s v="STMEO"/>
    <s v="_x000a_Coordinador  de Convenios_x000a_Coordinadora equipo social Convenios "/>
    <x v="0"/>
    <s v="Subdirección técnica de métodos educativos y operativa"/>
    <s v="STMEO"/>
    <s v="Responsable UPI la Rioja_x000a_Coordinador  de Convenios_x000a_Coordinadora equipo social Convenios "/>
    <s v="Modelo pedagogico"/>
    <s v="Estimulo de corresponsabilidad"/>
    <s v="Yuri Yesenia Orjuela"/>
    <x v="0"/>
    <s v="PMAI-2020-078"/>
    <s v="No aplica"/>
    <s v="Auditoría  especial a la UPI La Rioja participación jóvenes de la unidad en convenios"/>
    <n v="2020"/>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Coordinador del equipo social y la /el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verifica la realización del seguimiento, sin embargo, no se evidencia la oportunidad en la transferencia de folios, pues algunos de los referenciados están desde el mes de octubre del año 2021."/>
    <d v="2022-05-31T00:00:00"/>
    <s v="Los soportes de correos no se encuentran adjuntos como evidencia."/>
    <n v="0.5"/>
    <s v="AVANCE PARCIAL"/>
    <n v="0"/>
    <s v="VENCIDO"/>
    <x v="0"/>
    <m/>
    <m/>
    <m/>
    <x v="0"/>
    <m/>
    <m/>
    <n v="207"/>
  </r>
  <r>
    <n v="208"/>
    <x v="1"/>
    <x v="0"/>
    <s v="STMEO"/>
    <s v="Gerencia Proyecto 7726_x000a_STMEO _x000a_Oficina Asesora Juridica "/>
    <x v="1"/>
    <s v="Subdirección técnica administrativa y financiera"/>
    <s v="STAF"/>
    <s v="Convenios"/>
    <s v="Modelo pedagogico"/>
    <s v="Estimulo de corresponsabilidad"/>
    <s v="Adriana Botero Pinilla "/>
    <x v="0"/>
    <s v="PMAI-2020-079"/>
    <s v="No aplica"/>
    <s v="Auditoría  especial a la UPI La Rioja participación jóvenes de la unidad en convenios"/>
    <n v="2020"/>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una mesa de trabajo entre la  Oficina Asesora Jurídica,  el equipo de Convenios y la STMEO para establecer los tiempos de formalización de los acuerdos de corresponsabilidad y revisión de los procedimientos.  "/>
    <s v="No aplica"/>
    <s v="No aplica"/>
    <s v="No aplica"/>
    <s v="No aplica"/>
    <s v="No aplica"/>
    <d v="2021-05-30T00:00:00"/>
    <d v="2021-12-30T00:00:00"/>
    <m/>
    <x v="0"/>
    <s v="SI"/>
    <n v="-151"/>
    <m/>
    <m/>
    <m/>
    <m/>
    <m/>
    <s v="SIN AVANCE"/>
    <n v="109"/>
    <s v="CON TIEMPO"/>
    <d v="2021-11-19T00:00:00"/>
    <s v="Aprobación plan de mejoramiento radicado 2021IE3239. Pendiente soportes de evidencias para este seguimiento."/>
    <s v="Sulma Esperanza Avendaño M."/>
    <n v="0"/>
    <n v="0"/>
    <s v="EN EJECUCION"/>
    <s v="NO APLICA"/>
    <s v="ABIERTA"/>
    <s v="Se evidencia acta de reunion entre convenios y la STMEO "/>
    <d v="2022-02-28T00:00:00"/>
    <s v="No"/>
    <s v="Pendiente evidenciar acta de reunion entre convanios, STMEO y juridica para establecer los tiempos de formalización de los acuerdos de corresponsabilidad y revisión de los procedimientos.  "/>
    <n v="0.5"/>
    <s v="AVANCE PARCIAL"/>
    <n v="-44620"/>
    <s v="VENCID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evidencia acta de mesa de trabajo llevada a cabo en agosto del 2021 con la participación de convenios, lider componente social y lider SIGID. No se observa participación de la OAJ, pero si ser aborda la revisión y actualización de los procedimientos."/>
    <d v="2022-05-31T00:00:00"/>
    <n v="0"/>
    <n v="1"/>
    <s v="CUMPLIMIENTO TOTAL"/>
    <n v="-151"/>
    <s v="VENCIDO"/>
    <x v="0"/>
    <m/>
    <m/>
    <m/>
    <x v="0"/>
    <m/>
    <m/>
    <n v="208"/>
  </r>
  <r>
    <n v="209"/>
    <x v="1"/>
    <x v="0"/>
    <s v="STMEO"/>
    <s v="STAF- GERENCIA Proyecto 7726-equipo de Convenios "/>
    <x v="1"/>
    <s v="Subdirección técnica administrativa y financiera"/>
    <s v="STAF"/>
    <s v="Convenios"/>
    <s v="Modelo pedagogico"/>
    <s v="Estimulo de corresponsabilidad"/>
    <s v="Adriana Botero Pinilla "/>
    <x v="0"/>
    <s v="PMAI-2020-080"/>
    <s v="No aplica"/>
    <s v="Auditoría  especial a la UPI La Rioja participación jóvenes de la unidad en convenios"/>
    <n v="2020"/>
    <s v="Se evidenciaron falencias en la identificación e implementación de controles en actividades relevantes como la formalización de la vinculación de los jóvenes a través de la firma del acuerdo de corresponsabilidad, la custodia de la documentación, el cargue de la información y soportes en SIMI, además de la falta de puntos de control en el procedimiento Permanencia en Actividades de Corresponsabilidad Modalidad Estímulo M-MEM-PR-007, lo que genera riesgos en la gestión del _x000a_proceso e incumplimiento de los lineamientos establecidos en el Manual para la Elaboración de Documentos código E-MEJ-MA-002, numeral 10.1. Puntos de control._x000a_"/>
    <s v="Debilidad en los puntos  de control  y seguimiento a las actividades que garantizan la transferencia oportuna de folios (acuerdos de corresponsabilidad a las historias sociales de los jóvenes)"/>
    <s v="Ajustar el Procedimiento  Permanencia en Actividades de Corresponsabilidad Modalidad Estímulo M-MEM-PR-007 y el procedimiento de Postulación y vinculación M-MEM-PR-003, para establecer puntos de control  en el cual se identifiquen actividades y responsables de  la formalización de la vinculación de los jóvenes a través de la firma del acuerdo  de corresponsabilidad, la custodia de la documentación, el cargue de la información y soportes en SIMI"/>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ialización de los procediminientos de PERMANENCIA EN ACTIVIDADES DE CORRESPONSABILIDAD MODALIDAD ESTÍMULO M-MEM-PR-007; y POSTULACIÓN Y VINCULACIÓN A ACTIVIDADES DE CORRESPONSABILIDAD  M-MEM-PR-003. "/>
    <d v="2022-05-31T00:00:00"/>
    <n v="0"/>
    <n v="1"/>
    <s v="CUMPLIMIENTO TOTAL"/>
    <n v="0"/>
    <s v="VENCIDO"/>
    <x v="0"/>
    <m/>
    <m/>
    <m/>
    <x v="0"/>
    <m/>
    <m/>
    <n v="209"/>
  </r>
  <r>
    <n v="210"/>
    <x v="1"/>
    <x v="0"/>
    <s v="STMEO"/>
    <s v="STAF- GERENCIA Proyecto 7726-equipo de Convenios "/>
    <x v="1"/>
    <s v="Subdirección técnica administrativa y financiera"/>
    <s v="STAF"/>
    <s v="Convenios"/>
    <s v="Autorregulación"/>
    <s v="Aplicación y actualización de procedimientos y formatos"/>
    <s v="Adriana Botero Pinilla "/>
    <x v="0"/>
    <s v="PMAI-2020-081"/>
    <s v="No aplica"/>
    <s v="Auditoría  especial a la UPI La Rioja participación jóvenes de la unidad en convenios"/>
    <n v="2020"/>
    <s v="Se encontraron debilidades en la implementación del procedimiento Postulación y Vinculación a _x000a_actividades de corresponsabilidad M-MEM-PR-003, en la actividad 22 porque no se está realizando una inducción completa a los jóvenes, generando un riesgo en el fortalecimiento de sus competencias en el momento de su egreso."/>
    <s v="No se realizaron las actividades completas de inducción  porque el procedimiento esta desactualizado . "/>
    <s v="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ialización del  procediminiento POSTULACIÓN Y VINCULACIÓN A ACTIVIDADES DE CORRESPONSABILIDAD  M-MEM-PR-003. "/>
    <d v="2022-05-31T00:00:00"/>
    <n v="0"/>
    <n v="1"/>
    <s v="CUMPLIMIENTO TOTAL"/>
    <n v="0"/>
    <s v="VENCIDO"/>
    <x v="0"/>
    <m/>
    <m/>
    <m/>
    <x v="0"/>
    <m/>
    <m/>
    <n v="210"/>
  </r>
  <r>
    <n v="211"/>
    <x v="1"/>
    <x v="0"/>
    <s v="STMEO"/>
    <s v="STAF- GERENCIA Proyecto 7726-equipo de Convenios "/>
    <x v="1"/>
    <s v="Subdirección técnica administrativa y financiera"/>
    <s v="STAF"/>
    <s v="Convenios"/>
    <s v="Capacitaciones"/>
    <s v="cumplimiento"/>
    <s v="Adriana Botero Pinilla "/>
    <x v="0"/>
    <s v="PMAI-2020-082"/>
    <s v="No aplica"/>
    <s v="Auditoría  especial a la UPI La Rioja participación jóvenes de la unidad en convenios"/>
    <n v="2020"/>
    <s v="Se identificaron debilidades en el cumplimiento en la realización de las capacitaciones propuestas_x000a_en los documentos internos Capacitación Economía Personal M-MEM-DI-005, Capacitación seguridad, orden y limpieza M-MEM-DI-006 y Capacitación en seguridad y salud en el trabajo M MEM-DI-007, lo que genera un riesgo en el proceso integral de formación en el fortalecimiento delas capacidades y habilidades para el desarrollo del proceso de los jóvenes al momento de su egreso."/>
    <s v="No se realizaron las actividades completas de inducción  porque el procedimiento esta desactualizado . "/>
    <s v="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ialización del  procedimiento POSTULACIÓN Y VINCULACIÓN A ACTIVIDADES DE CORRESPONSABILIDAD  M-MEM-PR-003  con fecha del 2 de noviembre de 2021."/>
    <d v="2022-05-31T00:00:00"/>
    <n v="0"/>
    <n v="1"/>
    <s v="CUMPLIMIENTO TOTAL"/>
    <n v="0"/>
    <s v="VENCIDO"/>
    <x v="0"/>
    <m/>
    <m/>
    <m/>
    <x v="0"/>
    <m/>
    <m/>
    <n v="211"/>
  </r>
  <r>
    <n v="212"/>
    <x v="1"/>
    <x v="0"/>
    <s v="STMEO"/>
    <s v="Subdirección técnica de métodos educativos y operativos"/>
    <x v="1"/>
    <s v="Subdirección técnica administrativa y financiera"/>
    <s v="STAF"/>
    <s v="Convenios"/>
    <s v="Gestion financiera"/>
    <s v="falencias en los conceptos de gasto revelados en los auxiliares contables"/>
    <s v="Adriana Botero Pinilla "/>
    <x v="0"/>
    <s v="PMAI-2020-094"/>
    <s v="No aplica"/>
    <s v="Auditoría especial al proceso misional modelo_x000a_Pedagógico – estrategia baños públicos vigencia 2019"/>
    <n v="2019"/>
    <s v="11.1 Seguimiento Financiero _x000a_Se identificaron falencias en los conceptos de gasto revelados en los auxiliares contables códigos 1503 (Baños administración directa) - 1505 (Transmilenio) -1506 (Secretaria General) y 1507 (DADEP) al no ajustarse a la realidad del gasto, así mismo, se evidenció que se registraron gastos al auxiliar contable 1507 (DADEP) durante la vigencia 2019, sin tener convenio vigente con esta entidad. De otra parte, se observa que existen elementos adquiridos para la operación de estos convenios que al momento de su salida o afectación del auxiliar se registra por conceptos diferentes como es el caso del contrato con Superior de Dotaciones. Lo anterior va en contravía con lo expresado en el marco conceptual para la preparación y presentación de información financiera en cuanto a sus características fundamentales como lo es la Representación Fiel que hace mención a revelar la fielmente los hechos económicos libre de errores y con el instructivo Seguimiento financiero a Convenios Interadministrativos Código A-GFI-IN-009 que tiene como objetivo el establecer los lineamientos que permitan la trazabilidad de aspectos de tipo contable, presupuestal y financiero al seguimiento de los convenios interadministrativos celebrados por el IDIPRON, a fin de lograr la articulación de información entre dependencias. "/>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 &quot;"/>
    <d v="2022-05-31T00:00:00"/>
    <n v="0"/>
    <n v="0"/>
    <s v="SIN AVANCE"/>
    <e v="#VALUE!"/>
    <e v="#VALUE!"/>
    <x v="0"/>
    <m/>
    <m/>
    <m/>
    <x v="0"/>
    <m/>
    <m/>
    <n v="212"/>
  </r>
  <r>
    <n v="213"/>
    <x v="1"/>
    <x v="0"/>
    <s v="STMEO"/>
    <s v="Subdirección técnica de métodos educativos y operativos"/>
    <x v="1"/>
    <s v="Subdirección técnica administrativa y financiera"/>
    <s v="STAF"/>
    <s v="Convenios"/>
    <s v="Contratacion"/>
    <s v="Supervisión e interventoría"/>
    <s v="Adriana Botero Pinilla "/>
    <x v="0"/>
    <s v="PMAI-2020-095"/>
    <s v="No aplica"/>
    <s v="Auditoría especial al proceso misional modelo_x000a_Pedagógico – estrategia baños públicos vigencia 2019"/>
    <n v="2019"/>
    <s v="11.2 Supervisión de Contratos_x000a_Se identificaron debilidades en la labor de supervisión a cargo de la Gerencia del Proyecto de Inversión_x000a_1104 Distrito Joven, respecto a la ejecución de los convenios interadministrativos suscritos con la Secretaria General y Transmilenio S.A. en la vigencia 2019, debido a que una vez se verificaron sus_x000a_obligaciones contractuales y acuerdos de niveles de servicio se encontraron imprecisiones a la hora de_x000a_reportar novedades y documentos a estas entidades. De la misma manera se evidencian situaciones de_x000a_especial cuidado al relacionarse con diferencias en el recaudo, falta de confiabilidad de la información y_x000a_adecuada financiación con los recursos propios de cada uno de los convenios. Lo anterior evidencia la_x000a_falta de un seguimiento adecuado al cumplimiento de las obligaciones contractuales y la omisión de las_x000a_funciones el seguimiento técnico, administrativo, financiero, contable, y jurídico sobre el cumplimiento_x000a_del objeto del contrato por parte de esta supervisión lo que además incumple con lo señalado en el_x000a_artículo 83 de la Ley 1474 de 2011 por la cual se dictan normas orientadas a fortalecer los_x000a_mecanismos de prevención, investigación y sanción de actos de corrupción y la efectividad del control_x000a_de la gestión pública y lo establecido en el Manual de Supervisión e Interventoría A-GCO-MA-001_x000a_del Instituto.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13"/>
  </r>
  <r>
    <n v="214"/>
    <x v="1"/>
    <x v="0"/>
    <s v="STMEO"/>
    <s v="Subdirección técnica de métodos educativos y operativos"/>
    <x v="1"/>
    <s v="Subdirección técnica administrativa y financiera"/>
    <s v="STAF"/>
    <s v="Convenios"/>
    <s v="Planeacion"/>
    <s v="Simi"/>
    <s v="Adriana Botero Pinilla "/>
    <x v="0"/>
    <s v="PMAI-2020-096"/>
    <s v="No aplica"/>
    <s v="Auditoría especial al proceso misional modelo_x000a_Pedagógico – estrategia baños públicos vigencia 2019"/>
    <n v="2019"/>
    <s v="11.3 Sistema de Información Misional SIMI_x000a_Se pudo identificar falencias en el reporte de información relacionada con las asistencias de los Jóvenes vinculados a los convenios evaluados, de 65 Jóvenes que se contrataron para la operación de los Baños públicos, 50 de ellos que corresponde a un 77%, presentan inconsistencias en el reporte de asistencias en SIMI y 18 de ellos que corresponden al 28% no se registraron, lo que evidencia debilidades en el seguimiento y control de parte del convenio y del área de Emprender, quienes deben tener conocimiento_x000a_en el desarrollo de procesos y procedimientos enfocados a la empleabilidad y las actividades de corresponsabilidad, situación que dificulta la obtención de datos actualizados para la toma de decisiones y confiabilidad de la información respecto a los reportes que arroja el sistema de información misional del Instituto, lo que incumple con las generalidades del mismo sistema de información misional del Idipron descritas en el instructivo ADMINISTRACIÓN DEL SISTEMA DE  INFORMACIÓN MISIONAL con código E-PLA-IN-002."/>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14"/>
  </r>
  <r>
    <n v="215"/>
    <x v="1"/>
    <x v="0"/>
    <s v="STMEO"/>
    <s v="Subdirección técnica de métodos educativos y operativos"/>
    <x v="1"/>
    <s v="Subdirección técnica administrativa y financiera"/>
    <s v="STAF"/>
    <s v="Convenios"/>
    <s v="comunicaciones"/>
    <s v="Comunicación entre areas y dependencias"/>
    <s v="Adriana Botero Pinilla "/>
    <x v="0"/>
    <s v="PMAI-2020-097"/>
    <s v="No aplica"/>
    <s v="Auditoría especial al proceso misional modelo_x000a_Pedagógico – estrategia baños públicos vigencia 2019"/>
    <n v="2019"/>
    <s v="11.4 Postulación de Jóvenes a convenios_x000a_Existen debilidades como la falta de seguimiento y articulación por parte de Área de Emprender con las Unidades del Instituto y con el área de Convenios, a fin de garantizar el cumplimiento de las directrices para la postulación de los Jóvenes a las actividades de corresponsabilidad en el marco del proceso misional Modelo Pedagógico y el modelo de atención SE3, al evidenciar Jóvenes que no cuentan con egreso en el SIMI y otros que reportaron esta novedad tiempo después de haber iniciado sus actividades de corresponsabilidad CPS. De otra parte, se observaron acuerdos de corresponsabilidad CPS que se suscribieron tiempo después del inicio de las actividades en cada uno de los convenios, como resultado de la falta de planeación y seguimiento por parte de estas áreas del Idipron, por lo anterior y teniendo en cuenta las falencias detectadas en el desarrollo de la auditoría, se determina un incumplimiento de las directrices dadas en documento Manual Operativo Àrea de Emprender código M-MEM-MA-001, criterios para postulación."/>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15"/>
  </r>
  <r>
    <n v="216"/>
    <x v="1"/>
    <x v="0"/>
    <s v="STMEO"/>
    <s v="Subdirección técnica de métodos educativos y operativos"/>
    <x v="1"/>
    <s v="Subdirección técnica administrativa y financiera"/>
    <s v="STAF"/>
    <s v="Convenios"/>
    <s v="Planeacion"/>
    <s v="Herramientas de gestión (riesgos, indicadores, balance social, planes y proyectos de inversión)"/>
    <s v="Adriana Botero Pinilla "/>
    <x v="0"/>
    <s v="PMAI-2020-098"/>
    <s v="No aplica"/>
    <s v="Auditoría especial al proceso misional modelo_x000a_Pedagógico – estrategia baños públicos vigencia 2019"/>
    <n v="2019"/>
    <s v="11.5 Administración del Riesgo_x000a_Se pudo evidenciar debilidades en la identificación de los riesgos atribuibles al Proceso misional_x000a_Modelo Pedagógico desde el área de Emprender, en tanto no se evidenció la valoración de estos, así_x000a_como la aplicación y seguimientos de los controles. En tal sentido, no existe un monitoreo a los riesgos_x000a_que garanticen la eficiencia, eficacia y efectividad del proceso misional y de las estrategias de_x000a_Emprendimiento para el cumplimiento de metas y objetivos Institucionales. Lo anterior incumpliendo_x000a_con el numeral 1.3 Componente Administración de Riesgo del MECI y lo contemplado en el numeral_x000a_4.2.2 Planificación de la Gestión del Riesgo de la NTD: SIG 001:2011, así mismo con la Política para_x000a_la administración del Riesgo del Idipron."/>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16"/>
  </r>
  <r>
    <n v="217"/>
    <x v="1"/>
    <x v="0"/>
    <s v="STMEO"/>
    <s v="Subdirección técnica de métodos educativos y operativos"/>
    <x v="1"/>
    <s v="Subdirección técnica administrativa y financiera"/>
    <s v="STAF"/>
    <s v="Convenios"/>
    <s v="Planeacion"/>
    <s v="Herramientas de gestión (riesgos, indicadores, balance social, planes y proyectos de inversión)"/>
    <s v="Adriana Botero Pinilla "/>
    <x v="0"/>
    <s v="PMAI-2020-099"/>
    <s v="No aplica"/>
    <s v="Auditoría especial al proceso misional modelo_x000a_Pedagógico – estrategia baños públicos vigencia 2019"/>
    <n v="2019"/>
    <s v="11.6 Indicadores de Gestión_x000a_El área de convenios no cuenta con indicadores de gestión que permitan medir la eficiencia y_x000a_efectividad de sus estrategias y/o operaciones y que le permitan evaluar el impacto de la gestión para la_x000a_toma de decisiones y realizar el seguimiento y mejora continua para el cumplimiento de objetivos y_x000a_metas previstas, lo anterior incumpliendo con lo establecido en el documento interno Administración de_x000a_Indicadores con código E-MEJ-DI-005, las dimensiones de Direccionamiento Estratégico y de Control_x000a_Interno del Modelo Integrado de Planeación y Gestión MIPG para la medición de los resultados en el_x000a_Idipron y lo mencionado en el literal d, del artículo 2 de la Ley 87 de 1993.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17"/>
  </r>
  <r>
    <n v="218"/>
    <x v="1"/>
    <x v="0"/>
    <s v="STMEO"/>
    <s v="Subdirección técnica de métodos educativos y operativos"/>
    <x v="1"/>
    <s v="Subdirección técnica administrativa y financiera"/>
    <s v="STAF"/>
    <s v="Convenios"/>
    <s v="Autorregulación"/>
    <s v="Aplicación y actualización de procedimientos y formatos"/>
    <s v="Adriana Botero Pinilla "/>
    <x v="0"/>
    <s v="PMAI-2020-100"/>
    <s v="No aplica"/>
    <s v="Auditoría especial al proceso misional modelo_x000a_Pedagógico – estrategia baños públicos vigencia 2019"/>
    <n v="2019"/>
    <s v="11.7 Puntos de control en procedimientos_x000a_Los procedimientos de Estrategia de Empleabilidad con código M-MEM-PR-004 y Permanencia en_x000a_Actividades de Corresponsabilidad Modalidad Estimulo código M-MEM-PR-007 presentan debilidades_x000a_en la identificación de puntos de control y sus mecanismos de verificación, ya que se evidencian_x000a_actividades relevantes que implican acciones de verificación, revisión o toma de decisiones y que no_x000a_cuentan con puntos de control, por lo anterior se incumplen los lineamientos establecidos en el Manual_x000a_para la Elaboración de Documentos código E-MEJ-MA-002, numeral 10.1. Puntos de control."/>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18"/>
  </r>
  <r>
    <n v="219"/>
    <x v="1"/>
    <x v="0"/>
    <s v="STMEO"/>
    <s v="Subdirección técnica de métodos educativos y operativos"/>
    <x v="1"/>
    <s v="Subdirección técnica administrativa y financiera"/>
    <s v="STAF"/>
    <s v="Convenios"/>
    <s v="Contratacion"/>
    <s v=" Afiliaciones a ARL Para la Prestación de Servicios"/>
    <s v="Adriana Botero Pinilla "/>
    <x v="0"/>
    <s v="PMAI-2020-101"/>
    <s v="No aplica"/>
    <s v="Auditoría especial al proceso misional modelo_x000a_Pedagógico – estrategia baños públicos vigencia 2019"/>
    <n v="2019"/>
    <s v="11.8 Afiliaciones a ARL Para la Prestación de Servicios_x000a_Se evidenció que no se cumple con los términos establecidos en el artículo 2.2.4.2.2.5 de la Ley 1072_x000a_de 2015, en lo pertinente a la cobertura de los Riesgos Laborales, toda vez que esta señala que el_x000a_contratante debe afiliar al Sistema General de Riesgos Laborales a los contratistas objeto de la presente_x000a_sección, de conformidad con lo establecido en el parágrafo 3° del artículo 2° de la Ley 1562 de 2012, el_x000a_incumplimiento de esta obligación, hará responsable al contratante de las prestaciones económicas y_x000a_asistenciales a que haya lugar. El incumplimiento se da cuando los contratistas firman el acta de inicio_x000a_sin la debida afiliación a la Administradora de Riesgos Laborales – ARL, quedando esté desprotegido_x000a_ante la materialización de algún riesgo desde el inicio de sus labores hasta que inicia la cobertura con la_x000a_ARL.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19"/>
  </r>
  <r>
    <n v="220"/>
    <x v="1"/>
    <x v="0"/>
    <s v="STMEO"/>
    <s v="Subdirección técnica de métodos educativos y operativos"/>
    <x v="1"/>
    <s v="Subdirección técnica administrativa y financiera"/>
    <s v="STAF"/>
    <s v="Convenios"/>
    <s v="baños públicos "/>
    <s v=" planeación para la operación"/>
    <s v="Adriana Botero Pinilla "/>
    <x v="0"/>
    <s v="PMAI-2020-102"/>
    <s v="No aplica"/>
    <s v="Auditoría especial al proceso misional modelo_x000a_Pedagógico – estrategia baños públicos vigencia 2019"/>
    <n v="2019"/>
    <s v="10.1 Se observó falta de planeación para la operación de los baños públicos con administración_x000a_directa, toda vez que no se evidencian procedimientos documentados que den claridad en relación a los_x000a_criterios o protocolos para su atención, como lo son el horario, personal para su apoyo, los relacionado_x000a_con el Plan Institucional de Gestión Ambiental, entre otro necesarios para garantizar la adecuada_x000a_prestación del servicio, su recaudo efectivo y el cumplimiento de normas para su funcionamiento, lo_x000a_que puede afectar su buen funcionamiento, su financiación y el cumplimiento de directrices claras por_x000a_parte de los Jóvenes vinculados.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20"/>
  </r>
  <r>
    <n v="221"/>
    <x v="1"/>
    <x v="0"/>
    <s v="STMEO"/>
    <s v="Subdirección técnica de métodos educativos y operativos"/>
    <x v="1"/>
    <s v="Subdirección técnica administrativa y financiera"/>
    <s v="STAF"/>
    <s v="Convenios"/>
    <s v="Contratacion"/>
    <s v="Documentación contrato"/>
    <s v="Adriana Botero Pinilla "/>
    <x v="0"/>
    <s v="PMAI-2020-103"/>
    <s v="No aplica"/>
    <s v="Auditoría especial al proceso misional modelo_x000a_Pedagógico – estrategia baños públicos vigencia 2019"/>
    <n v="2019"/>
    <s v="10.2 Se identificó un bajo nivel de aplicación de las buenas prácticas de gestión documental en los_x000a_documentos aportados a esta auditoría, debido a que no se encontró una adecuada organización de la_x000a_información, se aportaron planillas ilegibles y mal diligenciadas, lo que impacta en la ejecución_x000a_contractual y en el cumplimiento de los lineamientos establecidos en la política archivística del_x000a_Instituto.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21"/>
  </r>
  <r>
    <n v="222"/>
    <x v="7"/>
    <x v="0"/>
    <s v="STMEO"/>
    <s v="STMEO_x000a_Área Economato _x000a_Oficina Asesora de Planeación . "/>
    <x v="0"/>
    <s v="Subdirección técnica de métodos educativos y operativa"/>
    <s v="STMEO"/>
    <s v="Economato"/>
    <s v="Modelo pedagogico"/>
    <s v="Gestion de alimentos"/>
    <s v="Yuri Yesenia Orjuela"/>
    <x v="1"/>
    <s v="PMCB-2021-001"/>
    <s v="3.2.1"/>
    <n v="86"/>
    <n v="2020"/>
    <s v="3.2.1 Hallazgo Administrativo por cuanto los registros que soportan la gestión de alimentos en los lotes o grupos Cárnicos y sus derivados, Pollo y Pescado, en las unidades de servicio con modalidad de atención internado, presentan vacíos o inconsistencias que limitan la evaluación con trazabilidad."/>
    <s v="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tanto es la remisión que da cuenta de las cantidades recibidas por UPI, y no se requiere su inclusión en el comprobante de egreso."/>
    <s v="Formular e implementar  un documento  en el cual se  establezcan las actividades para hacer el  seguimiento a los pagos a través de la BMC,  aclarando que el número de la remisión no se requiere para la elaboración del comprobante de egreso.  "/>
    <s v="No aplica"/>
    <s v="No aplica"/>
    <s v="Documento formulado e implementado  "/>
    <s v="No aplica"/>
    <s v="No aplica"/>
    <d v="2021-03-29T00:00:00"/>
    <d v="2021-07-29T00:00:00"/>
    <m/>
    <x v="0"/>
    <s v="SI"/>
    <n v="-305"/>
    <s v="Se evidencia un documento borrador."/>
    <d v="2021-07-07T00:00:00"/>
    <s v="SI"/>
    <s v="Oficialización e implementación del documento"/>
    <n v="0.2"/>
    <s v="AVANCE MINIMO"/>
    <n v="-45"/>
    <s v="VENCIDO"/>
    <s v="SIN DILIGENCIAR"/>
    <s v="SIN DILIGENCIAR"/>
    <s v="SIN DILIGENCIAR"/>
    <n v="0"/>
    <n v="0"/>
    <s v="INCUMPLIDA"/>
    <s v="ABIERTA"/>
    <s v="ABIERTA"/>
    <s v="No se reporta avance"/>
    <d v="2022-02-28T00:00:00"/>
    <s v="SI"/>
    <s v="ejecucion de actividades definidas"/>
    <n v="0"/>
    <s v="SIN AVANCE"/>
    <n v="-44619.8"/>
    <s v="VENCIDO"/>
    <m/>
    <m/>
    <m/>
    <m/>
    <m/>
    <m/>
    <s v="ABIERTO"/>
    <s v="Se observa instructivo consolidación de remisiones para facturación de alimentos-M-MSD-IN-021 cuyo objetivo es “Brindar lineamientos sobre la recepción, seguimiento y consolidación del archivo de las remisiones de la entrega de los alimentos por parte de los proveedores, con el fin de realizar el control y consolidación de la información para la entrega de la facturación de los alimentos”"/>
    <d v="2022-05-31T00:00:00"/>
    <s v="Ninguna"/>
    <n v="1"/>
    <s v="CUMPLIMIENTO TOTAL"/>
    <n v="-305"/>
    <s v="VENCIDO"/>
    <x v="3"/>
    <s v="Se realizó un (1) instructivo para facturación de alimentos-M-MSD-IN-021. -Se reportó cumplimiento del 100% en la cuenta anual del 2021 a la CB"/>
    <s v="Carlos Andrés Guerra"/>
    <n v="1"/>
    <x v="1"/>
    <m/>
    <m/>
    <n v="222"/>
  </r>
  <r>
    <n v="223"/>
    <x v="7"/>
    <x v="0"/>
    <s v="STMEO"/>
    <s v="STMEO_x000a_Área Economato _x000a_Oficina Asesora de Planeación . "/>
    <x v="0"/>
    <s v="Subdirección técnica de métodos educativos y operativa"/>
    <s v="STMEO"/>
    <s v="Economato"/>
    <s v="Modelo pedagogico"/>
    <s v="Diferencias en cantidades de alimentos"/>
    <s v="Yuri Yesenia Orjuela"/>
    <x v="1"/>
    <s v="PMCB-2021-002"/>
    <s v="3.2.3"/>
    <n v="86"/>
    <n v="2020"/>
    <s v="3.2.3 Hallazgo Administrativo con incidencia fiscal y presunta disciplinaria por diferencias encontradas, entre la cantidad de alimentos según remisiones del proveedor a las UPI y la cantidad de alimentos comprados según los comprobantes de egreso. Por valor de $2.974.581"/>
    <s v="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lo cual se configura el Hallazgo toda vez que en  algunos comprobantes  de egreso no se encontró el numero de la remisión. "/>
    <s v="Formular e implementar  un documento  en el cual se  establezcan las actividades para hacer el  seguimiento a los pagos a través de la BMC,  aclarando que el número de la remisión no se requiere para la elaboración del comprobante de egreso.  "/>
    <s v="No aplica"/>
    <s v="No aplica"/>
    <s v="Documento formulado e implementado  "/>
    <s v="No aplica"/>
    <s v="No aplica"/>
    <d v="2021-03-29T00:00:00"/>
    <d v="2021-07-29T00:00:00"/>
    <m/>
    <x v="0"/>
    <s v="SI"/>
    <n v="-305"/>
    <s v="Se evidencia un documento borrador."/>
    <d v="2021-07-07T00:00:00"/>
    <s v="SI"/>
    <s v="Oficialización e implementación del documento"/>
    <n v="0.2"/>
    <s v="AVANCE MINIMO"/>
    <n v="-45"/>
    <s v="VENCIDO"/>
    <s v="SIN DILIGENCIAR"/>
    <s v="SIN DILIGENCIAR"/>
    <s v="SIN DILIGENCIAR"/>
    <n v="0"/>
    <n v="0"/>
    <s v="INCUMPLIDA"/>
    <s v="ABIERTA"/>
    <s v="ABIERTA"/>
    <s v="No se reporta avance"/>
    <d v="2022-02-28T00:00:00"/>
    <s v="SI"/>
    <s v="ejecucion de actividades definidas"/>
    <n v="0"/>
    <s v="SIN AVANCE"/>
    <n v="-44619.8"/>
    <s v="VENCIDO"/>
    <m/>
    <m/>
    <m/>
    <m/>
    <m/>
    <m/>
    <s v="ABIERTO"/>
    <s v="Se observa instructivo consolidación de remisiones para facturación de alimentos-M-MSD-IN-021 cuyo objetivo es “Brindar lineamientos sobre la recepción, seguimiento y consolidación del archivo de las remisiones de la entrega de los alimentos por parte de los proveedores, con el fin de realizar el control y consolidación de la información para la entrega de la facturación de los alimentos”"/>
    <d v="2022-05-31T00:00:00"/>
    <s v="Ninguna"/>
    <n v="1"/>
    <s v="CUMPLIMIENTO TOTAL"/>
    <n v="-305"/>
    <s v="VENCIDO"/>
    <x v="3"/>
    <s v="Se tiene 2 actas en la cuales se presenta y evalúa la asignación presupuestal de los proyectos de inversión. -Se reportó cumplimiento del 100% en la cuenta anual del 2021 a la CB"/>
    <s v="Carlos Andrés Guerra"/>
    <n v="1"/>
    <x v="1"/>
    <m/>
    <m/>
    <n v="223"/>
  </r>
  <r>
    <n v="224"/>
    <x v="7"/>
    <x v="0"/>
    <s v="STMEO"/>
    <s v="STMEO_x000a_Área Economato"/>
    <x v="0"/>
    <s v="Subdirección técnica de métodos educativos y operativa"/>
    <s v="STMEO"/>
    <s v="Economato"/>
    <s v="Modelo pedagogico"/>
    <s v="Diferencias en cantidades de alimentos"/>
    <s v="Yuri Yesenia Orjuela"/>
    <x v="1"/>
    <s v="PMCB-2021-003"/>
    <s v="3.2.4"/>
    <n v="86"/>
    <n v="2020"/>
    <s v="3.2.4 Hallazgo Administrativo por incumplimiento en la cantidad de gramos por ración según servicio (Desayuno, almuerzo, cena) suministrada a los beneficiarios de la UPI (Internado), de conformidad con el gramaje estimado por preparación en los ciclos de menú."/>
    <s v="El cálculo de las coberturas para cada UPI, se realizó haciendo la  sumatoria del número de personas por cada semana,  lo cual arrojó una sobrevaloración de las cantidades del alimentos  a entregar por UPI. "/>
    <s v="Formalizar un cuadro de control que de cuenta de la gestión de los alimentos en las Unidades  de Protección Integral   "/>
    <s v="No aplica"/>
    <s v="No aplica"/>
    <s v="Cuadro de control formalizado "/>
    <s v="No aplica"/>
    <s v="No aplica"/>
    <d v="2021-03-29T00:00:00"/>
    <d v="2021-07-29T00:00:00"/>
    <m/>
    <x v="0"/>
    <s v="SI"/>
    <n v="-305"/>
    <s v="Se evidencia un documento borrador."/>
    <d v="2021-07-07T00:00:00"/>
    <s v="SI"/>
    <s v="Oficialización e implementación del documento"/>
    <n v="0.2"/>
    <s v="AVANCE MINIMO"/>
    <n v="-45"/>
    <s v="VENCIDO"/>
    <s v="SIN DILIGENCIAR"/>
    <s v="SIN DILIGENCIAR"/>
    <s v="SIN DILIGENCIAR"/>
    <n v="0"/>
    <n v="0"/>
    <s v="INCUMPLIDA"/>
    <s v="ABIERTA"/>
    <s v="ABIERTA"/>
    <s v="No se reporta avance"/>
    <d v="2022-02-28T00:00:00"/>
    <s v="SI"/>
    <s v="ejecucion de actividades definidas"/>
    <n v="0"/>
    <s v="SIN AVANCE"/>
    <n v="-44619.8"/>
    <s v="VENCIDO"/>
    <m/>
    <m/>
    <m/>
    <m/>
    <m/>
    <m/>
    <s v="ABIERTO"/>
    <s v="Se evidencia formato cobertura de programacion semanal - M-MSD-FT-061."/>
    <d v="2022-05-31T00:00:00"/>
    <s v="Ninguna"/>
    <n v="1"/>
    <s v="CUMPLIMIENTO TOTAL"/>
    <n v="-305"/>
    <s v="VENCIDO"/>
    <x v="3"/>
    <s v="Se modifica un (1) instructivo &quot;LINEAMIENTO TÉCNICO ESTRATEGIA “ALIMENTATE EN CASA- M-MSD-IN-024”, Versión 4. numeral 4.1.4, en la condicion  &quot;a&quot;  -Se reportó cumplimiento del 100% en la cuenta anual del 2021 a la CB"/>
    <s v="Carlos Andrés Guerra"/>
    <n v="1"/>
    <x v="1"/>
    <m/>
    <m/>
    <n v="224"/>
  </r>
  <r>
    <n v="225"/>
    <x v="7"/>
    <x v="0"/>
    <s v="STMEO"/>
    <s v="Oficina Asesora de Planeación - MIPG"/>
    <x v="12"/>
    <s v="Oficina asesora de planeacion"/>
    <s v="OAP"/>
    <s v="MIPG"/>
    <s v="Contratacion"/>
    <s v="Inadecuado manejo de expedientes e inconsistencia de la información"/>
    <s v="Willington Granados Herrera"/>
    <x v="1"/>
    <s v="PMCB-2021-004"/>
    <s v="3.2.5"/>
    <n v="86"/>
    <n v="2020"/>
    <s v="3.2.5 Hallazgo administrativo por deficiencias en la gestión documental del expediente contractual, así como en el diligenciamiento de la información que hace parte de los formatos soporte del Contrato de Prestación de Servicios No.526 de 2020."/>
    <s v="Falta de  socialización sobre la importancia de actualizar procedimientos y documentos en el área de financiera"/>
    <s v="Realizar una capacitación sobre la  importancia de mantener actualizados los procedimientos y documentos que hacen parte del Manual de Procesos"/>
    <s v="No aplica"/>
    <s v="No aplica"/>
    <s v="Capacitación realizada"/>
    <s v="No aplica"/>
    <s v="No aplica"/>
    <d v="2021-05-03T00:00:00"/>
    <d v="2021-11-30T00:00:00"/>
    <m/>
    <x v="0"/>
    <s v="SI"/>
    <n v="-181"/>
    <s v="Se evidenció la realización de la capacitación de los gestores de la Oficina Asesora de Planeación, sin embargo la actividad esta enfocada a los funcionarios y contratistas del proceso Gestión Financiera, por lo cual es necesario que se adelnaten las gestiones necesarias para socializar con este proceso a  importancia de mantener actualizados los procedimientos y documentos que hacen parte del Manual de Procesos"/>
    <d v="2021-08-13T00:00:00"/>
    <s v="SI"/>
    <s v="Realización de la capacitacion con los funcionarios y contratostas del proceso gestion financiera"/>
    <n v="0.2"/>
    <s v="AVANCE MINIMO"/>
    <n v="79"/>
    <s v="CON TIEMPO"/>
    <s v="SIN DILIGENCIAR"/>
    <s v="SIN DILIGENCIAR"/>
    <s v="SIN DILIGENCIAR"/>
    <n v="0"/>
    <n v="0"/>
    <s v="EN EJECUCION"/>
    <s v="ABIERTA"/>
    <s v="ABIERTA"/>
    <s v="Se evidencia actas de capacitacion en relacion al tema de actualizacion de documentos"/>
    <d v="2022-02-28T00:00:00"/>
    <s v="No "/>
    <s v="No aplica"/>
    <n v="1"/>
    <s v="CUMPLIMIENTO TOTAL"/>
    <n v="-44619.8"/>
    <s v="VENCIDO"/>
    <m/>
    <m/>
    <m/>
    <m/>
    <m/>
    <m/>
    <s v="PENDIENTE POR EVALUACION"/>
    <s v="N.A."/>
    <d v="2022-05-31T00:00:00"/>
    <s v="N.A."/>
    <n v="1"/>
    <s v="CUMPLIMIENTO TOTAL"/>
    <n v="-181"/>
    <s v="VENCIDO"/>
    <x v="3"/>
    <s v="Se modifica un (1) instructivo &quot;LINEAMIENTO TÉCNICO ESTRATEGIA “ALIMENTATE EN CASA- M-MSD-IN-024”, Versión 4. numeral 4.1.4, en la condicion  &quot;b&quot; - Se reportó cumplimiento del 100% en la cuenta anual del 2021 a la CB"/>
    <s v="Carlos Andrés Guerra"/>
    <n v="1"/>
    <x v="1"/>
    <m/>
    <m/>
    <n v="225"/>
  </r>
  <r>
    <n v="226"/>
    <x v="7"/>
    <x v="0"/>
    <s v="STMEO"/>
    <s v="SUBDIRECCIÓN TÉCNICA ADMINISTRATIVA Y FINANCIERA - FINANCIERA"/>
    <x v="9"/>
    <s v="Subdirección técnica administrativa y financiera"/>
    <s v="STAF"/>
    <s v="Contabilidad"/>
    <s v="Contratacion"/>
    <s v="Inadecuado manejo de expedientes e inconsistencia de la información"/>
    <s v="Catalina Cárdenas Martínez "/>
    <x v="1"/>
    <s v="PMCB-2021-005"/>
    <s v="3.2.5"/>
    <n v="86"/>
    <n v="2020"/>
    <s v="3.2.5 Hallazgo administrativo por deficiencias en la gestión documental del expediente contractual, así como en el diligenciamiento de la información que hace parte de los formatos soporte del Contrato de Prestación de Servicios No.526 de 2020."/>
    <s v="No ha habido la suficiente socialización sobre la importancia de actualizar procedimientos y documentos en el área de financiera"/>
    <s v="Formalizar los formatos dentro del Manual de Procesos de la entidad"/>
    <s v="No aplica"/>
    <s v="No aplica"/>
    <s v="Formatos actualizados"/>
    <s v="No aplica"/>
    <s v="No aplica"/>
    <d v="2021-05-03T00:00:00"/>
    <d v="2021-10-31T00:00:00"/>
    <m/>
    <x v="0"/>
    <s v="SI"/>
    <n v="-211"/>
    <s v="No presento seguimiento"/>
    <d v="2021-07-09T00:00:00"/>
    <s v="SI"/>
    <s v="Presentar seguimiento de la actividad"/>
    <n v="0"/>
    <s v="SIN AVANCE"/>
    <n v="49"/>
    <s v="CON TIEMPO"/>
    <s v="SIN DILIGENCIAR"/>
    <s v="SIN DILIGENCIAR"/>
    <s v="SIN DILIGENCIAR"/>
    <n v="0"/>
    <n v="0"/>
    <s v="EN EJECUCION"/>
    <s v="ABIERTA"/>
    <s v="ABIERTA"/>
    <s v=" El proceso reportó la siguiente evidencia: _x000a_1. actualización de los procedimientos:_x000a_ Resumen de ingresos CUD A-GFI-FT-005 del 2 de diciembre de 2021._x000a_Planilla entrega de tarjetas prepagadas o SITP&quot;&quot; A-GFI-FT-007 del 18 de noviembre de 2021_x000a_Reprogramación PAC A-GFI-FT-019 de 11/10/2021_x000a__x000a_Todos con evidencia de socialización a través de correos electronicos de la misma fecha. _x000a_"/>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211"/>
    <s v="VENCIDO"/>
    <x v="3"/>
    <s v="Se oficializo protocolo atención a entes de control S-SEG-DI-001- Se reportó cumplimiento del 100% en la cuenta anual del 2021 a la CB"/>
    <s v="Carlos Andrés Guerra"/>
    <n v="1"/>
    <x v="1"/>
    <m/>
    <m/>
    <n v="226"/>
  </r>
  <r>
    <n v="227"/>
    <x v="7"/>
    <x v="0"/>
    <s v="STMEO"/>
    <s v="Oficina Asesora Jurídica/Oficina asesora de planeación."/>
    <x v="5"/>
    <s v="Oficina asesora juridica"/>
    <s v="OAJ"/>
    <s v="Contratación"/>
    <s v="Contratacion"/>
    <s v="Inadecuado manejo de expedientes e inconsistencia de la información"/>
    <s v="Catalina Cárdenas Martínez "/>
    <x v="1"/>
    <s v="PMCB-2021-006"/>
    <s v="3.2.5"/>
    <n v="86"/>
    <n v="2020"/>
    <s v="3.2.5 Hallazgo administrativo por deficiencias en la gestión documental del expediente contractual, así como en el diligenciamiento de la información que hace parte de los formatos soporte del Contrato de Prestación de Servicios No.526 de 2020."/>
    <s v="La  redacción  del formato A-GCO-FT-009 correspondiente a los estudios previos de los Contratos de Prestación de Servicios Profesionales y/o de Apoyo a la Gestión en el numeral 5 JUSTIFICACIÓN DE LOS FACTORES DE SELECCIÓN se redactó de manera general de forma que fuera igual para todos los EP"/>
    <s v="Ajustar el formato A-GCO-FT-009 correspondiente a los estudios previos de los Contratos de Prestación de Servicios Profesionales y/o de Apoyo a la Gestión en el numeral 5 JUSTIFICACIÓN DE LOS FACTORES DE SELECCIÓN para que se de claridad de los factores de selección que aplican para ese contrato de prestación de servicios profesionales y apoyo a la gestión en particular."/>
    <s v="No aplica"/>
    <s v="No aplica"/>
    <s v="Formato A-GCO-FT-009 Estudios previos ajustado"/>
    <s v="No aplica"/>
    <s v="No aplica"/>
    <d v="2021-04-05T00:00:00"/>
    <d v="2021-05-18T00:00:00"/>
    <m/>
    <x v="0"/>
    <s v="SI"/>
    <n v="-377"/>
    <s v="Adjuntan el borrador del Formato Estudios previos prestación de servicios profesionales y/o de apoyo a la gestión -A-GCO-FT-009_x000a_"/>
    <d v="2021-06-21T00:00:00"/>
    <s v="SI"/>
    <s v="Revisión del documento por parte de la OAP y aprobación y socialización por parte de la Oficina Asesora Jurídica."/>
    <n v="0.5"/>
    <s v="AVANCE PARCIAL"/>
    <n v="-117"/>
    <s v="VENCIDO"/>
    <s v="SIN DILIGENCIAR"/>
    <s v="SIN DILIGENCIAR"/>
    <s v="SIN DILIGENCIAR"/>
    <n v="0"/>
    <n v="0"/>
    <s v="INCUMPLIDA"/>
    <s v="ABIERTA"/>
    <s v="ABIERTA"/>
    <s v="No presenta seguimiento"/>
    <d v="2022-02-28T00:00:00"/>
    <s v="SI"/>
    <s v="ejecucion de actividades definidas"/>
    <n v="0"/>
    <s v="SIN AVANCE"/>
    <n v="-44619.5"/>
    <s v="VENCIDO"/>
    <m/>
    <m/>
    <m/>
    <m/>
    <m/>
    <m/>
    <s v="ABIERTO"/>
    <s v="* Se adjunta el Formato Estudios previos Prestación de Servicios Profecionales y/o de apoyo a la gestión - A-GCO-FT-009, Versión17 con fecha de vigencia del 7 de enero del 2022._x000a_Asi mismo se adjunta la verción 15 del formato mencionado anteriormente donde se puede indentificar el ajuste en el numeral 5. Justificación de los factores de selección"/>
    <d v="2022-05-31T00:00:00"/>
    <s v="N/A"/>
    <n v="1"/>
    <s v="CUMPLIMIENTO TOTAL"/>
    <n v="-377"/>
    <s v="VENCIDO"/>
    <x v="3"/>
    <s v="Se realizó un (1) instructivo para facturación de alimentos-M-MSD-IN-021. -Se reportó cumplimiento del 100% en la cuenta anual del 2021 a la CB"/>
    <s v="Carlos Andrés Guerra"/>
    <n v="1"/>
    <x v="1"/>
    <m/>
    <m/>
    <n v="227"/>
  </r>
  <r>
    <n v="228"/>
    <x v="7"/>
    <x v="0"/>
    <s v="STMEO"/>
    <s v="Oficina Asesora Jurídica "/>
    <x v="5"/>
    <s v="Oficina asesora juridica"/>
    <s v="OAJ"/>
    <s v="Contratación"/>
    <s v="Contratacion"/>
    <s v="Inadecuado manejo de expedientes e inconsistencia de la información"/>
    <s v="Catalina Cárdenas Martínez "/>
    <x v="1"/>
    <s v="PMCB-2021-007"/>
    <s v="3.2.5"/>
    <n v="86"/>
    <n v="2020"/>
    <s v="3.2.5 Hallazgo administrativo por deficiencias en la gestión documental del expediente contractual, así como en el diligenciamiento de la información que hace parte de los formatos soporte del Contrato de Prestación de Servicios No.526 de 2020."/>
    <s v="La  redacción  el formato A-GCO-FT-009 correspondiente a los estudios previos de los Contratos de Prestación de Servicios Profesionales y/o de Apoyo a la Gestión en el numeral 5 JUSTIFICACIÓN DE LOS FACTORES DE SELECCIÓNl se redacto de manera general de forma que fuera igual para todos los EP"/>
    <s v="Divulgar con las respectivas áreas a través de un medio visual el ajuste hecho al formato A-GCO-FT-009 para que los estudios previos que allegan las áreas para la contratación de prestación de servicios profesionales y apoyo  a la gestión se incluya la justificación de los factores de selección dependiendo de la necesidad del área"/>
    <s v="No aplica"/>
    <s v="No aplica"/>
    <s v="Envío de medio visual en tres (3) ocasiones"/>
    <s v="No aplica"/>
    <s v="No aplica"/>
    <d v="2021-05-18T00:00:00"/>
    <d v="2021-07-18T00:00:00"/>
    <m/>
    <x v="0"/>
    <s v="SI"/>
    <n v="-316"/>
    <s v="No se adjunta videncias de esta acción ya que depende de la aporbación del Formato Estudios previos prestación de servicios profesionales y/o de apoyo a la gestión. - A-GCO-FT-009"/>
    <d v="2021-06-21T00:00:00"/>
    <s v="SI"/>
    <s v="Socializar el Formato Estudios previos prestación de servicios profesionales y/o de apoyo a la gestión. - A-GCO-FT-009, posterior a su publicación en pagina web "/>
    <n v="0"/>
    <s v="SIN AVANCE"/>
    <n v="-56"/>
    <s v="VENCIDO"/>
    <s v="SIN DILIGENCIAR"/>
    <s v="SIN DILIGENCIAR"/>
    <s v="SIN DILIGENCIAR"/>
    <n v="0"/>
    <n v="0"/>
    <s v="INCUMPLIDA"/>
    <s v="ABIERTA"/>
    <s v="ABIERTA"/>
    <s v="No presenta seguimiento"/>
    <d v="2022-02-28T00:00:00"/>
    <s v="SI"/>
    <s v="ejecucion de actividades definidas"/>
    <n v="0"/>
    <s v="SIN AVANCE"/>
    <n v="-44620"/>
    <s v="VENCIDO"/>
    <m/>
    <m/>
    <m/>
    <m/>
    <m/>
    <m/>
    <s v="ABIERTO"/>
    <s v="* Se adjuntan los soportes de las piezas comunicativas que fueron enviadad por la OAJ socializando el ajuste al numeral 5. Justificación de los factores de selección del formato A-GCO-FT-009, en las siguientes fechas:_x000a_- 24/06/2021_x000a_- 6/07/2021_x000a_- 12/07/2021"/>
    <d v="2022-05-31T00:00:00"/>
    <s v="N/A"/>
    <n v="1"/>
    <s v="CUMPLIMIENTO TOTAL"/>
    <n v="-316"/>
    <s v="VENCIDO"/>
    <x v="3"/>
    <s v="Se realizó la creacion del formato &quot;cobertura de programacion semanal - M-MSD-FT-061&quot;. -Se reportó cumplimiento del 100% en la cuenta anual del 2021 a la CB"/>
    <s v="Carlos Andrés Guerra"/>
    <n v="1"/>
    <x v="1"/>
    <m/>
    <m/>
    <n v="228"/>
  </r>
  <r>
    <n v="229"/>
    <x v="7"/>
    <x v="0"/>
    <s v="STMEO"/>
    <s v="STMEO_x000a_Supervisor y /o apoyo a la supervisión de contrato "/>
    <x v="0"/>
    <s v="Subdirección técnica de métodos educativos y operativa"/>
    <s v="STMEO"/>
    <s v="Grupo supervisores"/>
    <s v="Contratacion"/>
    <s v="Inadecuado manejo de expedientes e inconsistencia de la información"/>
    <s v="Yuri Yesenia Orjuela"/>
    <x v="1"/>
    <s v="PMCB-2021-008"/>
    <s v="3.2.6"/>
    <n v="86"/>
    <n v="2020"/>
    <s v="3.2.6 Hallazgo administrativo por deficiencias en la gestión documental del expediente del Contrato de Prestación de Servicios No.1328 de 2020."/>
    <s v="Inobservancia de los documentos que dan cuenta de la ejecución del contrato en el expediente contractual  "/>
    <s v="Realizar por parte del supervisor y/o apoyo a la supervisión  de cada contrato de bienes y servicios  que se suscriba con recursos  provenientes del proyecto de inversión 7720, revisiones trimestrales al expediente contractual, garantizando que en el mismo reposen todos los documentos que dan cuenta de su ejecución, lo cual quedará evidenciado mediante acta . "/>
    <s v="No aplica"/>
    <s v="No aplica"/>
    <s v="Número de contratos de bienes y servicios suscritos en la vigencia _x000a_Número de contratos revisados trimestralmente (Actas)"/>
    <s v="No aplica"/>
    <s v="No aplica"/>
    <d v="2021-03-29T00:00:00"/>
    <d v="2022-03-29T00:00:00"/>
    <m/>
    <x v="0"/>
    <s v="SI"/>
    <n v="-62"/>
    <s v="No se reporta seguimiento por parte de Métodos, ya que se encuentra en etapa de estudios previos y aún no se han ejecutado. "/>
    <d v="2021-07-07T00:00:00"/>
    <s v="SI"/>
    <s v="Revisiones trimestrales al expediente contractual cuando se ejecuten los contratos."/>
    <n v="0"/>
    <s v="SIN AVANCE"/>
    <n v="198"/>
    <s v="CON TIEMPO"/>
    <s v="SIN DILIGENCIAR"/>
    <s v="SIN DILIGENCIAR"/>
    <s v="SIN DILIGENCIAR"/>
    <n v="0"/>
    <n v="0"/>
    <s v="EN EJECUCION"/>
    <s v="ABIERTA"/>
    <s v="ABIERTA"/>
    <s v="En ejecucion"/>
    <d v="2022-02-28T00:00:00"/>
    <s v="No"/>
    <s v="ejecucion de actividades definidas"/>
    <n v="0"/>
    <s v="SIN AVANCE"/>
    <n v="-44620"/>
    <s v="CON TIEMPO"/>
    <m/>
    <m/>
    <m/>
    <m/>
    <m/>
    <m/>
    <s v="ABIERTO"/>
    <s v="No se presenta seguimiento por parte de la subdirección de Métodos"/>
    <d v="2022-05-31T00:00:00"/>
    <s v="seguimiento y soportes"/>
    <n v="0"/>
    <s v="SIN AVANCE"/>
    <n v="-62"/>
    <s v="VENCIDO"/>
    <x v="4"/>
    <s v="Se encuentra vencido y sin avance ni evidencias."/>
    <s v="Verónica Muñoz"/>
    <n v="0"/>
    <x v="2"/>
    <m/>
    <m/>
    <n v="229"/>
  </r>
  <r>
    <n v="230"/>
    <x v="7"/>
    <x v="0"/>
    <s v="STMEO"/>
    <s v="SUBDIRECCIÓN TÉCNICA ADMINISTRATIVA Y FINANCIERA - FINANCIERA"/>
    <x v="9"/>
    <s v="Subdirección técnica administrativa y financiera"/>
    <s v="STAF"/>
    <s v="Contabilidad"/>
    <s v="Contratacion"/>
    <s v="Inadecuado manejo de expedientes e inconsistencia de la información"/>
    <s v="Catalina Cárdenas Martínez "/>
    <x v="1"/>
    <s v="PMCB-2021-009"/>
    <s v="3.2.6"/>
    <n v="86"/>
    <n v="2020"/>
    <s v="3.2.6 Hallazgo administrativo por deficiencias en la gestión documental del expediente del Contrato de Prestación de Servicios No.1328 de 2020."/>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Procedimientos revisados y actualizados"/>
    <s v="No aplica"/>
    <s v="No aplica"/>
    <d v="2020-09-10T00:00:00"/>
    <d v="2021-08-20T00:00:00"/>
    <m/>
    <x v="0"/>
    <s v="SI"/>
    <n v="-283"/>
    <s v="De acuerdo con los soportes aportados por el proceso, se evidencia que la OAP recibió la solicitud de modificación del procedimiento, sin embargo, este fue retroalimentado desde el 30 de mayo. Por lo tanto, se establece un avance de cumplimiento del 70%"/>
    <d v="2021-07-09T00:00:00"/>
    <s v="SI"/>
    <s v="Ajuste y oficialización del procedimiento"/>
    <n v="0.7"/>
    <s v="AVANCE SIGNIFICATIVO"/>
    <n v="-23"/>
    <s v="VENCIDO"/>
    <s v="SIN DILIGENCIAR"/>
    <s v="SIN DILIGENCIAR"/>
    <s v="SIN DILIGENCIAR"/>
    <n v="0"/>
    <n v="0"/>
    <s v="INCUMPLIDA"/>
    <s v="ABIERTA"/>
    <s v="ABIERTA"/>
    <s v="&quot;Se observa a existencia de:_x000a__x000a_1. Procedimiento &quot;&quot;Cuentas por Pagar&quot;&quot; A-GFI-PR-009 emitido el 10/11/2021 y socializado emdiante correo electronica en la misma fecha como consta en el pantallazao. El docuemnto refiere en la descripción al cumplimiento de fechas limites._x000a__x000a_2. &quot;&quot;Ejecución de Pagos&quot;&quot; A-GFI-PR-013 emitido el 21/09/2021 con pantallazo de socilización mediante correo electronico de la misma fecha. Se sugiere cierre de la acción por cumplimento de la misma.&quot;"/>
    <d v="2022-02-28T00:00:00"/>
    <s v="No"/>
    <s v="No aplica"/>
    <n v="1"/>
    <s v="CUMPLIMIENTO TOTAL"/>
    <n v="-44619.3"/>
    <s v="VENCIDO"/>
    <m/>
    <m/>
    <m/>
    <m/>
    <m/>
    <m/>
    <s v="PENDIENTE POR EVALUACION"/>
    <s v="ESTA ACTIVIDAD SE ENCUENTRA PENDIENTE POR EVALUACIÓN POR PARTE DE LA OFICINA DE CONTROL INTERNO"/>
    <d v="2022-05-31T00:00:00"/>
    <s v="N/A"/>
    <n v="1"/>
    <s v="CUMPLIMIENTO TOTAL"/>
    <n v="-283"/>
    <s v="VENCIDO"/>
    <x v="3"/>
    <s v="Se realizó capacitación LINEAMIENTOS DOCUMENTOS SIGID por parte la OAP, en la cual se dio la importancia de la actualización de documentos. - Se reportó cumplimiento del 100% en la cuenta anual del 2021 a la CB"/>
    <s v="Carlos Andrés Guerra"/>
    <n v="1"/>
    <x v="1"/>
    <m/>
    <m/>
    <n v="230"/>
  </r>
  <r>
    <n v="231"/>
    <x v="7"/>
    <x v="0"/>
    <s v="STMEO"/>
    <s v="Oficina Asesora Jurídica -  Área de Gestión Documental"/>
    <x v="5"/>
    <s v="Oficina asesora juridica"/>
    <s v="OAJ"/>
    <s v="Contratación"/>
    <s v="Contratacion"/>
    <s v="Inadecuado manejo de expedientes e inconsistencia de la información"/>
    <s v="Catalina Cárdenas Martínez "/>
    <x v="1"/>
    <s v="PMCB-2021-010"/>
    <s v="3.2.6"/>
    <n v="86"/>
    <n v="2020"/>
    <s v="3.2.6 Hallazgo administrativo por deficiencias en la gestión documental del expediente del Contrato de Prestación de Servicios No.1328 de 2020."/>
    <s v="Inobservancia de los documentos que dan cuenta de la ejecución del contrato en el expediente contractual  "/>
    <s v="Adelantar una (1) capacitación dirigida a supervisores y apoyos a la supervisión en cuanto a la forma del archivo del expediente contractual."/>
    <s v="No aplica"/>
    <s v="No aplica"/>
    <s v="Capacitación en archivo contractual"/>
    <s v="No aplica"/>
    <s v="No aplica"/>
    <d v="2021-04-05T00:00:00"/>
    <d v="2021-05-18T00:00:00"/>
    <m/>
    <x v="0"/>
    <s v="SI"/>
    <n v="-377"/>
    <s v="Se adjunta la capacitación realizada por la OAJ sobre archivistica y conservación documental, a supervisores y apoyo a la supervisión, el dpia 9 de abril del 2021_x000a__x000a_De acuerdo a lo anterior se le solicita a la OCI el cierre preliminar de la acción, ya que cuenta con el 100% de avace de la actividad."/>
    <d v="2021-06-21T00:00:00"/>
    <s v="NO"/>
    <s v="No aplica"/>
    <n v="1"/>
    <s v="CUMPLIMIENTO TOTAL"/>
    <n v="-117"/>
    <s v="VENCIDO"/>
    <s v="SIN DILIGENCIAR"/>
    <s v="SIN DILIGENCIAR"/>
    <s v="SIN DILIGENCIAR"/>
    <n v="0"/>
    <n v="0"/>
    <s v="INCUMPLIDA"/>
    <s v="ABIERTA"/>
    <s v="PENDIENTE POR EVALUAR"/>
    <s v="Pendiente reportar acciones que muestren que subsano la situacion identificada"/>
    <d v="2022-02-28T00:00:00"/>
    <s v="No"/>
    <s v="Reportar acciones"/>
    <n v="0"/>
    <s v="SIN AVANCE"/>
    <n v="-44619"/>
    <s v="VENCIDO"/>
    <m/>
    <m/>
    <m/>
    <m/>
    <m/>
    <m/>
    <s v="ABIERTO"/>
    <s v="* Se adjunta el acta de reunión de la mesa realizada el 9 de abril del 2021 sobre Gestión documental (archivistica y conservación documental) a supervisores y apoyo a la supervisión"/>
    <d v="2022-05-31T00:00:00"/>
    <s v="N/A"/>
    <n v="1"/>
    <s v="CUMPLIMIENTO TOTAL"/>
    <n v="-377"/>
    <s v="VENCIDO"/>
    <x v="3"/>
    <s v="Se actualizaron los formatos &quot;Resumen de ingresos CUD&quot; A-GFI-FT-005; &quot;Planilla entrega de tarjetas prepagadas o SITP&quot; A-GFI-FT-007 y &quot;Reprogramación PAC&quot; A-GFI-FT-019. - Se reportó cumplimiento del 100% en la cuenta anual del 2021 a la CB"/>
    <s v="Carlos Andrés Guerra"/>
    <n v="1"/>
    <x v="1"/>
    <m/>
    <m/>
    <n v="231"/>
  </r>
  <r>
    <n v="232"/>
    <x v="7"/>
    <x v="0"/>
    <s v="STMEO"/>
    <s v="SUBDIRECCIÓN TÉCNICA ADMINISTRATIVA Y FINANCIERA - FINANCIERA"/>
    <x v="9"/>
    <s v="Subdirección técnica administrativa y financiera"/>
    <s v="STAF"/>
    <s v="Contabilidad"/>
    <s v="Autorregulación"/>
    <s v="Aplicación y actualización de procedimientos y formatos"/>
    <s v="Catalina Cárdenas Martínez "/>
    <x v="1"/>
    <s v="PMCB-2021-011"/>
    <s v="3.2.7"/>
    <n v="86"/>
    <n v="2020"/>
    <s v="3.2.7 Hallazgo administrativo por debilidades observadas en el diligenciamiento en los formatos requeridos dentro de los procedimientos establecidos por el IDIPRON y que reposan en el expediente del Contrato de Prestación de Servicios No.1328 de 2020."/>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Procedimientos revisados y actualizados"/>
    <s v="No aplica"/>
    <s v="No aplica"/>
    <d v="2020-09-10T00:00:00"/>
    <d v="2021-08-20T00:00:00"/>
    <m/>
    <x v="0"/>
    <s v="SI"/>
    <n v="-283"/>
    <s v="De acuerdo con los soportes aportados por el proceso, se evidencia que se ha avanzado en uno de los dos procedimientos a actualizar, sin embargo, este ya fue retroalimentado por la OAP desde el 30 de mayo. "/>
    <d v="2021-07-09T00:00:00"/>
    <s v="SI"/>
    <s v="Actualizar los 2 procedimientos establecidos como actividad de mejoramiento"/>
    <n v="0.4"/>
    <s v="AVANCE PARCIAL"/>
    <n v="-23"/>
    <s v="VENCIDO"/>
    <s v="SIN DILIGENCIAR"/>
    <s v="SIN DILIGENCIAR"/>
    <s v="SIN DILIGENCIAR"/>
    <n v="0"/>
    <n v="0"/>
    <s v="INCUMPLIDA"/>
    <s v="ABIERTA"/>
    <s v="ABIERTA"/>
    <s v="&quot;Se observa a existencia de:_x000a__x000a_1. Procedimiento &quot;&quot;Cuentas por Pagar&quot;&quot; A-GFI-PR-009 emitido el 10/11/2021 y socializado emdiante correo electronica en la misma fecha como consta en el pantallazao. El docuemnto refiere en la descripción al cumplimiento de fechas limites._x000a__x000a_2. &quot;&quot;Ejecución de Pagos&quot;&quot; A-GFI-PR-013 emitido el 21/09/2021 con pantallazo de socilización mediante correo electronico de la misma fecha. Se sugiere cierre de la acción por cumplimento de la misma.&quot;"/>
    <d v="2022-02-28T00:00:00"/>
    <s v="No"/>
    <s v="No aplica"/>
    <n v="1"/>
    <s v="CUMPLIMIENTO TOTAL"/>
    <n v="-44619.6"/>
    <s v="VENCIDO"/>
    <m/>
    <m/>
    <m/>
    <m/>
    <m/>
    <m/>
    <s v="PENDIENTE POR EVALUACION"/>
    <s v="ESTA ACTIVIDAD SE ENCUENTRA PENDIENTE POR EVALUACIÓN POR PARTE DE LA OFICINA DE CONTROL INTERNO"/>
    <d v="2022-05-31T00:00:00"/>
    <s v="N/A"/>
    <n v="1"/>
    <s v="CUMPLIMIENTO TOTAL"/>
    <n v="-283"/>
    <s v="VENCIDO"/>
    <x v="3"/>
    <s v="Se ajusto formato A-GCO-FT-009 &quot;estudios previos de los Contratos de Prestación de Servicios Profesionales y/o de Apoyo a la Gestión numeral 5 JUSTIFICACIÓN DE LOS FACTORES DE SELECCIÓN - Se reportó cumplimiento del 100% en la cuenta anual del 2021 a la CB"/>
    <s v="Carlos Andrés Guerra"/>
    <n v="1"/>
    <x v="1"/>
    <m/>
    <m/>
    <n v="232"/>
  </r>
  <r>
    <n v="233"/>
    <x v="7"/>
    <x v="0"/>
    <s v="STMEO"/>
    <s v="Oficina Asesora Jurídica -  Área de Gestión Documental"/>
    <x v="8"/>
    <s v="Subdirección técnica administrativa y financiera"/>
    <s v="STAF"/>
    <s v="Administración documental"/>
    <s v="Autorregulación"/>
    <s v="Aplicación y actualización de procedimientos y formatos"/>
    <s v="Adriana Botero Pinilla "/>
    <x v="1"/>
    <s v="PMCB-2021-012"/>
    <s v="3.2.7"/>
    <n v="86"/>
    <n v="2020"/>
    <s v="3.2.7 Hallazgo administrativo por debilidades observadas en el diligenciamiento en los formatos requeridos dentro de los procedimientos establecidos por el IDIPRON y que reposan en el expediente del Contrato de Prestación de Servicios No.1328 de 2020."/>
    <s v=" Hallazgo administrativo por debilidades observadas en el diligenciamiento en los formatos requeridos dentro de los procedimientos establecidos por el IDIPRON y que reposan en el expediente del Contrato de Prestación de Servicios No.1328 de 2020. "/>
    <s v="Adelantar una (1) capacitación dirigida a supervisores y apoyos a la supervisión en cuanto a la forma del archivo del expediente contractual."/>
    <s v="No aplica"/>
    <s v="No aplica"/>
    <s v="Capacitación en archivo contractual"/>
    <s v="No aplica"/>
    <s v="No aplica"/>
    <d v="2021-04-05T00:00:00"/>
    <d v="2021-05-18T00:00:00"/>
    <m/>
    <x v="0"/>
    <s v="SI"/>
    <n v="-377"/>
    <s v="Se evidencia mediante acta del 09-04-21 que en el adutorio de la sede calle 61 se realizo una capacitación a los supervisores y apoyos a la supervisión sobre CPS, segun la actividad propuesta en el presente hallazgo; en la asistencia firman 15 personas. Esta actividad cumple con lo propuesto en un 100%."/>
    <d v="2021-07-08T00:00:00"/>
    <s v="NO"/>
    <s v="N"/>
    <n v="1"/>
    <s v="CUMPLIMIENTO TOTAL"/>
    <n v="-117"/>
    <s v="VENCIDO"/>
    <s v="SIN DILIGENCIAR"/>
    <s v="SIN DILIGENCIAR"/>
    <s v="SIN DILIGENCIAR"/>
    <n v="0"/>
    <n v="0"/>
    <s v="INCUMPLIDA"/>
    <s v="ABIERTA"/>
    <s v="PENDIENTE POR EVALUAR"/>
    <s v="Se reportó en el primer seguimiento con 100%"/>
    <d v="2022-02-28T00:00:00"/>
    <s v="No"/>
    <s v="No aplica"/>
    <n v="1"/>
    <s v="CUMPLIMIENTO TOTAL"/>
    <n v="-44619"/>
    <s v="VENCIDO"/>
    <m/>
    <m/>
    <m/>
    <m/>
    <m/>
    <m/>
    <s v="PENDIENTE POR EVALUACION"/>
    <s v="Fue reportado en el primer seguimiento de la vigencia  2021 como acción finalizada"/>
    <d v="2022-05-31T00:00:00"/>
    <s v="No aplica"/>
    <n v="1"/>
    <s v="CUMPLIMIENTO TOTAL"/>
    <n v="-377"/>
    <s v="VENCIDO"/>
    <x v="3"/>
    <s v="Se hacen 3 envíos visuales de la modificación hecha al formato A-GCO-FT-009, mediante correo electrónico a toda la entidad. -Se reportó cumplimiento del 100% en la cuenta anual del 2021 a la CB"/>
    <s v="Carlos Andrés Guerra"/>
    <n v="1"/>
    <x v="1"/>
    <m/>
    <m/>
    <n v="233"/>
  </r>
  <r>
    <n v="234"/>
    <x v="7"/>
    <x v="0"/>
    <s v="STMEO"/>
    <s v="STMEO_x000a_Área Salud "/>
    <x v="0"/>
    <s v="Subdirección técnica de métodos educativos y operativa"/>
    <s v="STMEO"/>
    <s v="Salud"/>
    <s v="Modelo pedagogico"/>
    <s v="condiciones sanitarias"/>
    <s v="Yuri Yesenia Orjuela"/>
    <x v="1"/>
    <s v="PMCB-2021-013"/>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_x000a__x000a_Faltó capacitar el 26% del personal manipulador de alimentos ubicado en las UPI para el año 2020."/>
    <s v="Realizar seguimientos bimestrales  a la implementación del  Plan de capacitación del personal manipulador de alimentos, para garantizar  la capacitación al 100% del personal.    "/>
    <s v="No aplica"/>
    <s v="No aplica"/>
    <s v="Número de seguimientos realizados  a la implementación del plan de capacitación al personal manipulador de alimentos"/>
    <s v="No aplica"/>
    <s v="No aplica"/>
    <d v="2021-03-29T00:00:00"/>
    <d v="2022-01-29T00:00:00"/>
    <m/>
    <x v="0"/>
    <s v="SI"/>
    <n v="-121"/>
    <s v="Se evidencia cronograma con nombres especificos del personal y fechas para verificación del seguimiento bimensual."/>
    <d v="2021-07-07T00:00:00"/>
    <s v="SI"/>
    <s v="Seguimientos bimensuales del personal faltante "/>
    <n v="0.3"/>
    <s v="AVANCE MINIMO"/>
    <n v="139"/>
    <s v="CON TIEMPO"/>
    <s v="SIN DILIGENCIAR"/>
    <s v="SIN DILIGENCIAR"/>
    <s v="SIN DILIGENCIAR"/>
    <n v="0"/>
    <n v="0"/>
    <s v="EN EJECUCION"/>
    <s v="ABIERTA"/>
    <s v="ABIERTA"/>
    <s v="No se reporta avance"/>
    <d v="2022-02-28T00:00:00"/>
    <s v="SI"/>
    <s v="ejecucion de actividades definidas"/>
    <n v="0"/>
    <s v="SIN AVANCE"/>
    <n v="-44619.7"/>
    <s v="VENCIDO"/>
    <m/>
    <m/>
    <m/>
    <m/>
    <m/>
    <m/>
    <s v="ABIERTO"/>
    <s v="Se evidencia cuadro control de capacitaciones y actas de seguimiento de los dias 01-08-2021 y 28-12-2021"/>
    <d v="2022-05-31T00:00:00"/>
    <s v="Ninguna"/>
    <n v="1"/>
    <s v="CUMPLIMIENTO TOTAL"/>
    <n v="-121"/>
    <s v="VENCIDO"/>
    <x v="4"/>
    <s v="Se anexan como evidencias: acta del primer seguimiento verificación plan capacitación BPM del 1/8/2022; acta del segundo seguimiento del 28/12/2021; y cuadro con seguimiento."/>
    <s v="Verónica Muñoz"/>
    <n v="1"/>
    <x v="1"/>
    <m/>
    <m/>
    <n v="234"/>
  </r>
  <r>
    <n v="235"/>
    <x v="7"/>
    <x v="0"/>
    <s v="STMEO"/>
    <s v="Desarrollo Humano_x000a_Área Seguridad en el Trabajo_x000a_Supervisor del contrato _x000a_ "/>
    <x v="16"/>
    <s v="Subdirección técnica de desarrollo humano"/>
    <s v="STDH"/>
    <s v="Seguridad y salud en el trabajo"/>
    <s v="Modelo pedagogico"/>
    <s v="condiciones sanitarias"/>
    <s v="Ingrid Carolina Ardila Muñoz"/>
    <x v="1"/>
    <s v="PMCB-2021-014"/>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No se aplicó el formato ENCUESTA DE SATISFACCIÓN DE LA CAPACITACIÓN A-GDH-FT-022, al personal manipulador de planta, capacitado por un tercero contratado por el IDIPRON. "/>
    <s v="Solicitar de manera formal al contratista que presta el servicio médico ocupacional que incluya en las capacitaciones que realice al personal manipulador de alimentos la aplicación del formato  ENCUESTA DE SATISFACCIÓN DE LA CAPACITACIÓN A-GDH-FT-022, y se allegue a la supervisión del contrato.  "/>
    <s v="No aplica"/>
    <s v="No aplica"/>
    <s v="Comunicación formal enviada al contratista "/>
    <s v="No aplica"/>
    <s v="No aplica"/>
    <d v="2021-03-29T00:00:00"/>
    <d v="2021-05-29T00:00:00"/>
    <m/>
    <x v="0"/>
    <s v="SI"/>
    <n v="-366"/>
    <s v="Se revisan soportes donde se realiza el analisis dando el cumplimiento a la actividad &quot;Solicitar de manera formal al contratista que presta el servicio médico ocupacional que incluya en las capacitaciones que realice al personal manipulador de alimentos la aplicación del formato  ENCUESTA DE SATISFACCIÓN DE LA CAPACITACIÓN A-GDH-FT-022&quot;            Se revisan soportes, los cuales estan acorde con lo registrado.       "/>
    <d v="2021-06-25T00:00:00"/>
    <s v="NO"/>
    <s v="No aplica"/>
    <n v="1"/>
    <s v="CUMPLIMIENTO TOTAL"/>
    <n v="-106"/>
    <s v="VENCIDO"/>
    <s v="SIN DILIGENCIAR"/>
    <s v="SIN DILIGENCIAR"/>
    <s v="SIN DILIGENCIAR"/>
    <n v="0"/>
    <n v="0"/>
    <s v="INCUMPLIDA"/>
    <s v="ABIERTA"/>
    <s v="PENDIENTE POR EVALUAR"/>
    <s v="Seguimiento reportado en primer trismestre de 2021"/>
    <d v="2022-02-28T00:00:00"/>
    <s v="No"/>
    <s v="No aplica"/>
    <n v="1"/>
    <s v="CUMPLIMIENTO TOTAL"/>
    <n v="-44619"/>
    <s v="VENCIDO"/>
    <m/>
    <m/>
    <m/>
    <m/>
    <m/>
    <m/>
    <s v="PENDIENTE POR EVALUACION"/>
    <s v="Se revisan soportes donde se realiza el analisis dando el cumplimiento a la actividad &quot;Solicitar de manera formal al contratista que presta el servicio médico ocupacional que incluya en las capacitaciones que realice al personal manipulador de alimentos la aplicación del formato  ENCUESTA DE SATISFACCIÓN DE LA CAPACITACIÓN A-GDH-FT-022&quot;_x000a__x000a_Se evidencia que cumple con la actividad propuesta. "/>
    <d v="2022-05-31T00:00:00"/>
    <s v="No aplica ya que el cumplimiento es del 100%"/>
    <n v="1"/>
    <s v="CUMPLIMIENTO TOTAL"/>
    <n v="-366"/>
    <s v="VENCIDO"/>
    <x v="3"/>
    <s v="Se realizó la actualización de los procedimientos &quot;Cuentas por Pagar&quot; Código A-GFI-PR-009 y &quot;Ejecución de Pagos&quot; código A-GFI-PR-013, incluyendo tiempos para la entrega de la información a Tesorería. -Se reportó cumplimiento del 100% en la cuenta anual del 2021 a la CB"/>
    <s v="Carlos Andrés Guerra"/>
    <n v="1"/>
    <x v="1"/>
    <m/>
    <m/>
    <n v="235"/>
  </r>
  <r>
    <n v="236"/>
    <x v="7"/>
    <x v="0"/>
    <s v="STMEO"/>
    <s v="STMEO"/>
    <x v="0"/>
    <s v="Subdirección técnica de métodos educativos y operativa"/>
    <s v="STMEO"/>
    <m/>
    <s v="Modelo pedagogico"/>
    <s v="condiciones sanitarias"/>
    <s v="Yuri Yesenia Orjuela"/>
    <x v="1"/>
    <s v="PMCB-2021-015"/>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No se aplicó el formato ENCUESTA DE SATISFACCIÓN DE LA CAPACITACIÓN A-GDH-FT-022, al personal manipulador de planta, capacitado por un tercero contratado por el IDIPRON. "/>
    <s v="Solicitar por parte del supervisor del contrato de manera formal a los contratistas que realizan capacitaciones al personal manipulador de alimentos la aplicación del formato ENCUESTA DE SATISFACCIÓN DE LA CAPACITACIÓN A-GDH-FT-022, cuando realicen capacitaciones en cumplimiento de su objeto contractual. "/>
    <s v="No aplica"/>
    <s v="No aplica"/>
    <s v="Número de contratistas a los cuales se requiere de manera formal la aplicación del formato  ENCUESTA DE SATISFACCIÓN DE LA CAPACITACIÓN A-GDH-FT-022"/>
    <s v="No aplica"/>
    <s v="No aplica"/>
    <d v="2021-03-29T00:00:00"/>
    <d v="2021-05-29T00:00:00"/>
    <m/>
    <x v="0"/>
    <s v="SI"/>
    <n v="-366"/>
    <s v="Se evidencia en los soportes la solicitud del supervisor de contrato, el diligenciamiento  de la  ENCUESTA DE SATISFACCIÓN DE LA CAPACITACIÓN A-GDH-FT-022"/>
    <d v="2021-07-07T00:00:00"/>
    <s v="NO"/>
    <s v="No aplica"/>
    <n v="1"/>
    <s v="CUMPLIMIENTO TOTAL"/>
    <n v="-106"/>
    <s v="VENCIDO"/>
    <s v="SIN DILIGENCIAR"/>
    <s v="SIN DILIGENCIAR"/>
    <s v="SIN DILIGENCIAR"/>
    <n v="0"/>
    <n v="0"/>
    <s v="INCUMPLIDA"/>
    <s v="ABIERTA"/>
    <s v="PENDIENTE POR EVALUAR"/>
    <s v="No se reporta avance"/>
    <d v="2022-02-28T00:00:00"/>
    <s v="SI"/>
    <s v="ejecucion de actividades definidas"/>
    <n v="0"/>
    <s v="SIN AVANCE"/>
    <n v="-44619"/>
    <s v="VENCIDO"/>
    <m/>
    <m/>
    <m/>
    <m/>
    <m/>
    <m/>
    <s v="ABIERTO"/>
    <s v="Se evidencia en los soportes la solicitud del supervisor de contrato, el diligenciamiento  de la  ENCUESTA DE SATISFACCIÓN DE LA CAPACITACIÓN A-GDH-FT-022"/>
    <d v="2022-05-31T00:00:00"/>
    <s v="N/A"/>
    <n v="1"/>
    <s v="CUMPLIMIENTO TOTAL"/>
    <n v="-366"/>
    <s v="VENCIDO"/>
    <x v="3"/>
    <s v="Se realizó capacitación por parte de la OAJ sobre archivística y conservación documental, a supervisores y apoyo a la supervisión, el día 9 de abril del 2021. - Se reportó cumplimiento del 100% en la cuenta anual del 2021 a la CB"/>
    <s v="Carlos Andrés Guerra"/>
    <n v="1"/>
    <x v="1"/>
    <m/>
    <m/>
    <n v="236"/>
  </r>
  <r>
    <n v="237"/>
    <x v="7"/>
    <x v="0"/>
    <s v="STMEO"/>
    <s v="STMEO_x000a_Área de Salud _x000a_"/>
    <x v="0"/>
    <s v="Subdirección técnica de métodos educativos y operativa"/>
    <s v="STMEO"/>
    <s v="Salud"/>
    <s v="Modelo pedagogico"/>
    <s v="condiciones sanitarias"/>
    <s v="Yuri Yesenia Orjuela"/>
    <x v="1"/>
    <s v="PMCB-2021-016"/>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En la vigencia  2020 las UPI San Francisco y Vega no cuentan con conceptos sanitarios vigentes, en la vigencia 2021 la UPI vega no se encuentra en funcionamiento. "/>
    <s v="Realizar las actividades y gestiones para solicitar la visita de la autoridad competentes a las sedes  que están en funcionamiento y  no tienen concepto Sanitario Vigente.   "/>
    <s v="No aplica"/>
    <s v="No aplica"/>
    <s v="Número de sedes para las cuales se solicita la visita de la autoridad competente "/>
    <s v="No aplica"/>
    <s v="No aplica"/>
    <d v="2021-03-29T00:00:00"/>
    <d v="2021-05-29T00:00:00"/>
    <m/>
    <x v="0"/>
    <s v="SI"/>
    <n v="-366"/>
    <s v="Se evidencia la solicitud de la visita d el autoridad compentente a la UPI San Francisco"/>
    <d v="2021-07-07T00:00:00"/>
    <s v="NO"/>
    <s v="No aplica"/>
    <n v="1"/>
    <s v="CUMPLIMIENTO TOTAL"/>
    <n v="-106"/>
    <s v="VENCIDO"/>
    <s v="SIN DILIGENCIAR"/>
    <s v="SIN DILIGENCIAR"/>
    <s v="SIN DILIGENCIAR"/>
    <n v="0"/>
    <n v="0"/>
    <s v="INCUMPLIDA"/>
    <s v="ABIERTA"/>
    <s v="PENDIENTE POR EVALUAR"/>
    <s v="No se reporta avance"/>
    <d v="2022-02-28T00:00:00"/>
    <s v="SI"/>
    <s v="ejecucion de actividades definidas"/>
    <n v="0"/>
    <s v="SIN AVANCE"/>
    <n v="-44619"/>
    <s v="VENCIDO"/>
    <m/>
    <m/>
    <m/>
    <m/>
    <m/>
    <m/>
    <s v="ABIERTO"/>
    <s v="Se evidencia la solicitud de la visita d el autoridad compentente a la UPI San Francisco"/>
    <d v="2022-05-31T00:00:00"/>
    <s v="N/A"/>
    <n v="1"/>
    <s v="CUMPLIMIENTO TOTAL"/>
    <n v="-366"/>
    <s v="VENCIDO"/>
    <x v="3"/>
    <s v="Se realizó la actualización de los procedimientos &quot;Cuentas por Pagar&quot; Código A-GFI-PR-009 y &quot;Ejecución de Pagos&quot; código A-GFI-PR-013, incluyendo tiempos para la entrega de la información a Tesorería. -Se reportó cumplimiento del 100% en la cuenta anual del 2021 a la CB"/>
    <s v="Carlos Andrés Guerra"/>
    <n v="1"/>
    <x v="1"/>
    <m/>
    <m/>
    <n v="237"/>
  </r>
  <r>
    <n v="238"/>
    <x v="7"/>
    <x v="0"/>
    <s v="STMEO"/>
    <s v="CONVENIOS / OAP / OAJ "/>
    <x v="1"/>
    <s v="Subdirección técnica administrativa y financiera"/>
    <s v="STAF"/>
    <s v="Convenios"/>
    <s v="Contratacion"/>
    <s v="especialización presupuestal"/>
    <s v="Adriana Botero Pinilla "/>
    <x v="1"/>
    <s v="PMCB-2021-017"/>
    <s v="3.2.10"/>
    <n v="86"/>
    <n v="2020"/>
    <s v="3.2.10 Hallazgo administrativo con presunta incidencia disciplinaria por inobservancia del principio de especialización presupuestal en el Contrato de Suministro 1158 de 2020"/>
    <s v="No se observaron de manera específica los componentes de los Proyectos de inversión"/>
    <s v="Realizar Mesa de Trabajo conjunta entre los Gerentes -y/o sus representantes- con la Oficina Asesora de Planeación, Oficina Asesora Jurídica y el área Financiera, para aclarar la asignación presupuestal de los Proyectos de Inversión de la Entidad"/>
    <s v="No aplica"/>
    <s v="No aplica"/>
    <s v="Acta de mesas realizadas"/>
    <s v="No aplica"/>
    <s v="No aplica"/>
    <d v="2021-05-03T00:00:00"/>
    <d v="2021-07-30T00:00:00"/>
    <m/>
    <x v="0"/>
    <s v="SI"/>
    <n v="-304"/>
    <s v="No presento seguimiento"/>
    <d v="2021-07-08T00:00:00"/>
    <s v="SI"/>
    <s v="Presentar seguimiento"/>
    <n v="0"/>
    <s v="SIN AVANCE"/>
    <n v="-44"/>
    <s v="VENCIDO"/>
    <s v="SIN DILIGENCIAR"/>
    <s v="SIN DILIGENCIAR"/>
    <s v="SIN DILIGENCIAR"/>
    <n v="0"/>
    <n v="0"/>
    <s v="INCUMPLIDA"/>
    <s v="ABIERTA"/>
    <s v="ABIERTA"/>
    <s v="&quot;Se presenta como evidencia el acta del comité directivo de fecha 29 de julio de 2021 en el que se presenta la ejecución de los convenios, el avance en las metas, el presupuesto administrado y los convenios a suscribir._x000a__x000a_Se observa acta del 13-10-2021 donde se presenta el seguimiento a la ejecucion presupuestal con su correspondiente distribucion presupuestal&quot;"/>
    <d v="2022-02-28T00:00:00"/>
    <s v="No"/>
    <s v="No aplica"/>
    <n v="1"/>
    <s v="CUMPLIMIENTO TOTAL"/>
    <n v="-44620"/>
    <s v="VENCIDO"/>
    <m/>
    <m/>
    <m/>
    <m/>
    <m/>
    <m/>
    <s v="PENDIENTE POR EVALUACION"/>
    <s v="Accion pendiente por evaluacion por parte de la OCI"/>
    <d v="2022-05-31T00:00:00"/>
    <n v="0"/>
    <n v="1"/>
    <s v="CUMPLIMIENTO TOTAL"/>
    <n v="-304"/>
    <s v="VENCIDO"/>
    <x v="3"/>
    <s v="Se realizó capacitación por parte de la OAJ sobre archivística y conservación documental, a supervisores y apoyo a la supervisión, el día 9 de abril del 2021. - Se reportó cumplimiento del 100% en la cuenta anual del 2021 a la CB"/>
    <s v="Carlos Andrés Guerra"/>
    <n v="1"/>
    <x v="1"/>
    <m/>
    <m/>
    <n v="238"/>
  </r>
  <r>
    <n v="239"/>
    <x v="7"/>
    <x v="0"/>
    <s v="STMEO"/>
    <s v="STMEO_x000a_OAP "/>
    <x v="0"/>
    <s v="Subdirección técnica de métodos educativos y operativa"/>
    <s v="STMEO"/>
    <m/>
    <s v="Modelo pedagogico"/>
    <s v="Planeacion de estrategias"/>
    <s v="Yuri Yesenia Orjuela"/>
    <x v="1"/>
    <s v="PMCB-2021-018"/>
    <s v="3.2.13"/>
    <n v="86"/>
    <n v="2020"/>
    <s v="3.2.13 Hallazgo administrativo por deficiencias en la planeación de la estrategia “Aliméntate en casa” respecto a la definición de beneficiarios para la entrega de canastas alimentarias."/>
    <s v="La definición de los criterios para la entrega de las canastas alimentarias durante la vigencia 2020 se definió en concordancia con las medidas de aislamiento decretadas por el nivel nacional "/>
    <s v="Establecer un punto de control en el Instructivo Aliméntate en casa  para que se defina en acta de reunión los criterios a tener en cuenta para la entrega de cada canasta alimentaria. "/>
    <s v="No aplica"/>
    <s v="No aplica"/>
    <s v="Instructivo ajustado "/>
    <s v="No aplica"/>
    <s v="No aplica"/>
    <d v="2021-03-29T00:00:00"/>
    <d v="2021-07-29T00:00:00"/>
    <m/>
    <x v="0"/>
    <s v="SI"/>
    <n v="-305"/>
    <s v="No se cuenta con seguimiento reportado por parte de Métodos."/>
    <d v="2021-07-07T00:00:00"/>
    <s v="SI"/>
    <s v="Presentar seguimiento al plan de mejoramiento"/>
    <n v="0"/>
    <s v="SIN AVANCE"/>
    <n v="-45"/>
    <s v="VENCIDO"/>
    <s v="SIN DILIGENCIAR"/>
    <s v="SIN DILIGENCIAR"/>
    <s v="SIN DILIGENCIAR"/>
    <n v="0"/>
    <n v="0"/>
    <s v="INCUMPLIDA"/>
    <s v="ABIERTA"/>
    <s v="ABIERTA"/>
    <s v="No se reporta avance"/>
    <d v="2022-02-28T00:00:00"/>
    <s v="SI"/>
    <s v="ejecucion de actividades definidas"/>
    <n v="0"/>
    <s v="SIN AVANCE"/>
    <n v="-44620"/>
    <s v="VENCIDO"/>
    <m/>
    <m/>
    <m/>
    <m/>
    <m/>
    <m/>
    <s v="ABIERTO"/>
    <s v="Se evidencia instructivo “lineamiento técnico estrategia “aliméntate en casa”” en el cual en el literal a 4.1.4 FASE DE PROGRAMACIÓN se establece el siguiente punto de control:_x000a_“(…) La fase de programación y entrega de las Canastas Alimentarias se compone de las siguientes acciones: a) Se definirá a través de acta de reunión previa a la entrega de las canastas, los criterios que serán usados para seleccionar a los beneficiarios objeto de este apoyo alimentario y a partir del cual se obtendrá el número de canastas a entregar. Con este dato será realizada las programaciones de alimentos, recursos y logística que se requieran para cumplir la actividad. Actividad de Control: *La/el Coordinador de Externados debe garantizar en el desarrollo de la reunión el establecimiento de los criterios para seleccionar a los beneficiarios a los cuales les será entregada la canasta alimentaria(..)”"/>
    <d v="2022-05-31T00:00:00"/>
    <s v="Ninguna"/>
    <n v="1"/>
    <s v="CUMPLIMIENTO TOTAL"/>
    <n v="-305"/>
    <s v="VENCIDO"/>
    <x v="3"/>
    <s v="Por medio de correo electrónico y memorando, se solicitó y comunicó al contratista realizar la encuesta de satisfacción de capacitación A-GDH-FT -022. la vigencia solo se presento 3 contratos a personal de capacitaciones.- Se reportó cumplimiento del 100% en la cuenta anual del 2021 a la CB"/>
    <s v="Carlos Andrés Guerra"/>
    <n v="1"/>
    <x v="1"/>
    <m/>
    <m/>
    <n v="239"/>
  </r>
  <r>
    <n v="240"/>
    <x v="7"/>
    <x v="0"/>
    <s v="STMEO"/>
    <s v="STMEO_x000a_OAP "/>
    <x v="0"/>
    <s v="Subdirección técnica de métodos educativos y operativa"/>
    <s v="STMEO"/>
    <m/>
    <s v="Modelo pedagogico"/>
    <s v="canasta alimentaria"/>
    <s v="Yuri Yesenia Orjuela"/>
    <x v="1"/>
    <s v="PMCB-2021-019"/>
    <s v="3.2.14"/>
    <n v="86"/>
    <n v="2020"/>
    <s v="3.2.14 Hallazgo administrativo por simultaneidad de seis (6) beneficiarios que recibieron canasta alimentaria durante el mes de abril de 2020 en dos (2) UPI diferentes."/>
    <s v="Para la entrega de  las canastas, no se estableció al inicio de la estrategia un punto de control que permitiera identificar los NNAJ que se encontraban compartidos  con dos UPI . "/>
    <s v="Establecer un punto de control en el Instructivo Aliméntate en casa, para validar con el Sistema Misional de Información la base  de datos definitiva  antes de realizar  la entrega de las canastas evitando la duplicidad de beneficiarios.    "/>
    <s v="No aplica"/>
    <s v="No aplica"/>
    <s v="Instructivo ajustado "/>
    <s v="No aplica"/>
    <s v="No aplica"/>
    <d v="2021-03-29T00:00:00"/>
    <d v="2021-07-29T00:00:00"/>
    <m/>
    <x v="0"/>
    <s v="SI"/>
    <n v="-305"/>
    <s v="No se cuenta con seguimiento reportado por parte de Métodos."/>
    <d v="2021-07-07T00:00:00"/>
    <s v="SI"/>
    <s v="Presentar seguimiento al plan de mejoramiento"/>
    <n v="0"/>
    <s v="SIN AVANCE"/>
    <n v="-45"/>
    <s v="VENCIDO"/>
    <s v="SIN DILIGENCIAR"/>
    <s v="SIN DILIGENCIAR"/>
    <s v="SIN DILIGENCIAR"/>
    <n v="0"/>
    <n v="0"/>
    <s v="INCUMPLIDA"/>
    <s v="ABIERTA"/>
    <s v="ABIERTA"/>
    <s v="No se reporta avance"/>
    <d v="2022-02-28T00:00:00"/>
    <s v="SI"/>
    <s v="ejecucion de actividades definidas"/>
    <n v="0"/>
    <s v="SIN AVANCE"/>
    <n v="-44620"/>
    <s v="VENCIDO"/>
    <m/>
    <m/>
    <m/>
    <m/>
    <m/>
    <m/>
    <s v="ABIERTO"/>
    <s v="Se evidencia instructivo “lineamiento técnico estrategia “aliméntate en casa”” en el cual en el literal a 4.1.4 FASE DE PROGRAMACIÓN se establece el siguiente punto de control:_x000a_“(…) La fase de programación y entrega de las Canastas Alimentarias se compone de las siguientes acciones: a) Se definirá a través de acta de reunión previa a la entrega de las canastas, los criterios que serán usados para seleccionar a los beneficiarios objeto de este apoyo alimentario y a partir del cual se obtendrá el número de canastas a entregar. Con este dato será realizada las programaciones de alimentos, recursos y logística que se requieran para cumplir la actividad. Actividad de Control: *La/el Coordinador de Externados debe garantizar en el desarrollo de la reunión el establecimiento de los criterios para seleccionar a los beneficiarios a los cuales les será entregada la canasta alimentaria(..)”"/>
    <d v="2022-05-31T00:00:00"/>
    <s v="Ninguna"/>
    <n v="1"/>
    <s v="CUMPLIMIENTO TOTAL"/>
    <n v="-305"/>
    <s v="VENCIDO"/>
    <x v="3"/>
    <s v="Se enviaron 3 oficios dirigidos a contratistas solicitando la aplicación del formato encuesta de satisfacción de la capacitación A-GDH-FT-022, la vigencia solo se presento 3 contratos a personal de capacitaciones. - Se reportó cumplimiento del 100% en la cuenta anual del 2021 a la CB"/>
    <s v="Carlos Andrés Guerra"/>
    <n v="1"/>
    <x v="1"/>
    <m/>
    <m/>
    <n v="240"/>
  </r>
  <r>
    <n v="241"/>
    <x v="7"/>
    <x v="0"/>
    <s v="STMEO"/>
    <s v="Oficina Asesora de Planeación - MIPG_x000a_Oficina de Control Interno"/>
    <x v="12"/>
    <s v="Oficina asesora de planeacion"/>
    <s v="OAP"/>
    <s v="MIPG"/>
    <s v="Modelo pedagogico"/>
    <s v="canasta alimentaria"/>
    <s v="Willington Granados Herrera"/>
    <x v="1"/>
    <s v="PMCB-2021-020"/>
    <s v="3.2.16"/>
    <n v="86"/>
    <n v="2020"/>
    <s v="3.2.16 Hallazgo administrativo por inconsistencias en la información entregada por IDIPRON respecto a los beneficiarios de canasta alimentaria del mes de noviembre de 2020"/>
    <s v="Debilidad en la respuesta a los requerimientos de órganos de control en términos de integralidad y pertinencia"/>
    <s v="Establecer protocolo de atención a órganos de control"/>
    <s v="No aplica"/>
    <s v="No aplica"/>
    <s v="Protocolo"/>
    <s v="No aplica"/>
    <s v="No aplica"/>
    <d v="2021-04-05T00:00:00"/>
    <d v="2021-07-30T00:00:00"/>
    <m/>
    <x v="0"/>
    <s v="SI"/>
    <n v="-304"/>
    <s v="Se evidenció la elaboración del documento mencionado, sin embargo es neceario que se termine la oficialización y su posterior socialización con todos los procesos de la entidad"/>
    <d v="2021-08-13T00:00:00"/>
    <s v="SI"/>
    <s v="Oficializar y socializar el documento"/>
    <n v="0.5"/>
    <s v="AVANCE PARCIAL"/>
    <n v="-44"/>
    <s v="VENCIDO"/>
    <s v="SIN DILIGENCIAR"/>
    <s v="SIN DILIGENCIAR"/>
    <s v="SIN DILIGENCIAR"/>
    <n v="0"/>
    <n v="0"/>
    <s v="INCUMPLIDA"/>
    <s v="ABIERTA"/>
    <s v="ABIERTA"/>
    <s v="Se evidencia protocolo con codigo de ofiacializacion"/>
    <d v="2022-02-28T00:00:00"/>
    <s v="No "/>
    <s v="No aplica"/>
    <n v="1"/>
    <s v="CUMPLIMIENTO TOTAL"/>
    <n v="-44619.5"/>
    <s v="VENCIDO"/>
    <m/>
    <m/>
    <m/>
    <m/>
    <m/>
    <m/>
    <s v="PENDIENTE POR EVALUACION"/>
    <s v="N.A."/>
    <d v="2022-05-31T00:00:00"/>
    <s v="N.A."/>
    <n v="1"/>
    <s v="CUMPLIMIENTO TOTAL"/>
    <n v="-304"/>
    <s v="VENCIDO"/>
    <x v="3"/>
    <s v="El Área de Salud envió memo a la gobernación de Cundinamarca, solicitando visita de inspección y control sanitarios, para la upi San Francisco. La upi vega para la vigencia no estaba en funcionamiento - Se reportó cumplimiento del 100% en la cuenta anual del 2021 a la CB"/>
    <s v="Carlos Andrés Guerra"/>
    <n v="1"/>
    <x v="1"/>
    <m/>
    <m/>
    <n v="241"/>
  </r>
  <r>
    <n v="242"/>
    <x v="14"/>
    <x v="4"/>
    <s v="OAP"/>
    <s v="STMEO- Contexto Pedagógico Territorio_x000a_OAP_x000a_"/>
    <x v="0"/>
    <s v="Subdirección técnica de métodos educativos y operativa"/>
    <s v="STMEO"/>
    <s v="Territorio"/>
    <s v="Atención al ciudadano"/>
    <s v="Protección de Datos Personales"/>
    <s v="Yuri Yesenia Orjuela"/>
    <x v="1"/>
    <s v="PMCB-2021-021"/>
    <s v="3.1.1"/>
    <n v="88"/>
    <n v="2021"/>
    <s v="3.1.1 Hallazgo administrativo por incumplimiento de las disposiciones contenidas en la Ley 1581 de 2012 en materia de consentimiento previo e informado para el tratamiento de datos personales"/>
    <s v="Por las condiciones de cuarentenas estrictas que se presentaron en las diferentes localidades durante la vigencia 2020, se presentó dificultad en la aplicación del formato  M-ficha de Ingreso - MTE-FT-012 en el cual se realiza la autorización del tratamiento de datos de igual manera esta se aplica una vez el NNAJ registre 3 asistencias.  "/>
    <s v="Ajustar  el formato ASISTENCIA A ENCUENTRO M-MTE-FT-003 y el procedimiento  001 OPERACIÓN AMISTAD, RECORRIDOS Y CONTACTO M-MTE-PR-001, para incluir la autorización por parte del NNAJ para el tratamiento de datos desde el primer contacto que se realiza en territorio, garantizando así el cumplimiento de los establecido  en la Ley 1581 de 2012 en materia de consentimiento previo e informado para el tratamiento de datos personales."/>
    <s v="No aplica"/>
    <s v="No aplica"/>
    <s v="Dos  (2) documentos  ajustados e implementados/ dos documentos a ajustar   "/>
    <s v="No aplica"/>
    <s v="No aplica"/>
    <d v="2021-06-15T00:00:00"/>
    <d v="2021-12-15T00:00:00"/>
    <m/>
    <x v="0"/>
    <s v="SI"/>
    <n v="-166"/>
    <s v="12-09-2021: Se actualiza tablero de control, se incluyen hallazgos"/>
    <m/>
    <m/>
    <m/>
    <n v="0"/>
    <s v="SIN AVANCE"/>
    <n v="94"/>
    <s v="CON TIEMPO"/>
    <s v="SIN DILIGENCIAR"/>
    <s v="SIN DILIGENCIAR"/>
    <s v="SIN DILIGENCIAR"/>
    <n v="0"/>
    <n v="0"/>
    <s v="EN EJECUCION"/>
    <s v="ABIERTA"/>
    <s v="ABIERTA"/>
    <s v="No se reporta avance"/>
    <d v="2022-02-28T00:00:00"/>
    <s v="SI"/>
    <s v="ejecucion de actividades definidas"/>
    <n v="0"/>
    <s v="SIN AVANCE"/>
    <n v="-44620"/>
    <s v="VENCIDO"/>
    <m/>
    <m/>
    <m/>
    <m/>
    <m/>
    <m/>
    <s v="ABIERTO"/>
    <s v="Se evidencia formato ASISTENCIA A ENCUENTRO M-MTE-FT-003 en el que se incluye el tratamiento de datos personales asi como tambien la actualizacion del procedimiento OPERACIÓN AMISTAD, RECORRIDOS Y CONTACTO M-MTE-PR-001"/>
    <d v="2022-05-31T00:00:00"/>
    <s v="Ninguna"/>
    <n v="1"/>
    <s v="CUMPLIMIENTO TOTAL"/>
    <n v="-166"/>
    <s v="VENCIDO"/>
    <x v="3"/>
    <s v="Se ajustó el formato asistencia a encuentro m-mte-ft-003 y el procedimiento 001 operación amistad, recorridos y contacto m-mte-pr-001 del STMEO - Se reportó cumplimiento del 100% en la cuenta anual del 2021 a la CB"/>
    <s v="Carlos Andrés Guerra"/>
    <n v="1"/>
    <x v="1"/>
    <m/>
    <m/>
    <n v="242"/>
  </r>
  <r>
    <n v="243"/>
    <x v="14"/>
    <x v="4"/>
    <s v="OAP"/>
    <s v="Gestión Financiera / Sistemas / OAJ"/>
    <x v="9"/>
    <s v="Subdirección técnica administrativa y financiera"/>
    <s v="STAF"/>
    <s v="Tesoreria"/>
    <s v="Autorregulación"/>
    <s v="Aplicación y actualización de procedimientos y formatos"/>
    <s v="Adriana Botero Pinilla"/>
    <x v="1"/>
    <s v="PMCB-2021-022"/>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Realizar mesa de trabajo con la Oficina Asesora Jurídica para definir el alcance y responsabilidades respecto a las obligaciones de los supervisores y el manejo documental de los expedientes"/>
    <s v="No aplica"/>
    <s v="No aplica"/>
    <s v="No. De actas de mesas de trabajo realizadas/ No. de mesas de trabajo programadas"/>
    <n v="1"/>
    <s v="No aplica"/>
    <d v="2021-07-01T00:00:00"/>
    <d v="2021-07-31T00:00:00"/>
    <m/>
    <x v="0"/>
    <s v="SI"/>
    <n v="-303"/>
    <s v="12-09-2021: Se actualiza tablero de control, se incluyen hallazgos"/>
    <m/>
    <m/>
    <m/>
    <n v="0"/>
    <s v="SIN AVANCE"/>
    <n v="-43"/>
    <s v="VENCIDO"/>
    <s v="SIN DILIGENCIAR"/>
    <s v="SIN DILIGENCIAR"/>
    <s v="SIN DILIGENCIAR"/>
    <n v="0"/>
    <n v="0"/>
    <s v="INCUMPLIDA"/>
    <s v="ABIERTA"/>
    <s v="ABIERTA"/>
    <s v="Se evidencia acta  de mesa de trabajo realizado con con las áreas de Gestión Financiera, Administración Documental y la Oficina Asesora Jurídica, con el fin de tratar los temas puntualizados en el hallazgo"/>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303"/>
    <s v="VENCIDO"/>
    <x v="3"/>
    <s v="Se realizó mesa de trabajo para definir el alcance y responsabilidades respecto a las obligaciones de los supervisores y el manejo documental de los expedientes, Se hizo  socialización por correo. - Se reportó cumplimiento del 100% en la cuenta anual del 2021 a la CB"/>
    <s v="Carlos Andrés Guerra"/>
    <n v="1"/>
    <x v="1"/>
    <m/>
    <m/>
    <n v="243"/>
  </r>
  <r>
    <n v="244"/>
    <x v="14"/>
    <x v="4"/>
    <s v="OAP"/>
    <s v="Gestión Financiera"/>
    <x v="9"/>
    <s v="Subdirección técnica administrativa y financiera"/>
    <s v="STAF"/>
    <s v="Presupuesto"/>
    <s v="Autorregulación"/>
    <s v="Aplicación y actualización de procedimientos y formatos"/>
    <s v="Adriana Botero Pinilla"/>
    <x v="1"/>
    <s v="PMCB-2021-023"/>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Verificar los documentos generados por SYSMAN e identificar y solicitar al área de Sistemas los ajustes requeridos en los mismos"/>
    <s v="No aplica"/>
    <s v="No aplica"/>
    <s v="No. de documentos verificados / No. de documentos que requieren ser ajustados"/>
    <n v="1"/>
    <s v="No aplica"/>
    <d v="2021-07-01T00:00:00"/>
    <d v="2021-08-31T00:00:00"/>
    <m/>
    <x v="0"/>
    <s v="SI"/>
    <n v="-272"/>
    <s v="12-09-2021: Se actualiza tablero de control, se incluyen hallazgos"/>
    <m/>
    <m/>
    <m/>
    <n v="0"/>
    <s v="SIN AVANCE"/>
    <n v="-12"/>
    <s v="VENCIDO"/>
    <s v="SIN DILIGENCIAR"/>
    <s v="SIN DILIGENCIAR"/>
    <s v="SIN DILIGENCIAR"/>
    <n v="0"/>
    <n v="0"/>
    <s v="INCUMPLIDA"/>
    <s v="ABIERTA"/>
    <s v="ABIERTA"/>
    <s v="En cuanto a la acción 2 (PMCB 2021-023) se observó acta con asunto &quot;Identificaciónde formatos y solitudde cambios en el diseño de los comprobantes contables generados por el aplicativo SYSMAN&quot; de mayo de 2020. allí se revisaron el comprobante de cuentas por pagar y comprobantes de contabilidad. Así mismo se observan correos que eveidcnacia la solicitud de ajustes a los formatos y respuesta con numero de radicado e inicio de revisión a las solicitud.Se sugiere cierre de acción ya que se cuenta con evidencia suficiente de ejecución de la misma"/>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272"/>
    <s v="VENCIDO"/>
    <x v="3"/>
    <s v="Acta asunto &quot;Identificación dé formatos y solitudes cambios en el diseño de los comprobantes contables generados por el aplicativo SYSMAN&quot; del mayo de 2020. correos de trazabilidad.  - Se reportó cumplimiento del 100% en la cuenta anual del 2021 a la CB"/>
    <s v="Carlos Andrés Guerra"/>
    <n v="1"/>
    <x v="1"/>
    <m/>
    <m/>
    <n v="244"/>
  </r>
  <r>
    <n v="245"/>
    <x v="14"/>
    <x v="4"/>
    <s v="OAP"/>
    <s v="Sistemas"/>
    <x v="14"/>
    <s v="Subdirección técnica administrativa y financiera"/>
    <s v="STAF"/>
    <s v="Sistemas"/>
    <s v="Autorregulación"/>
    <s v="Aplicación y actualización de procedimientos y formatos"/>
    <s v="Adriana Botero Pinilla"/>
    <x v="1"/>
    <s v="PMCB-2021-024"/>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Solicitar al proveedor que se realicen los ajustes a los documentos identificados en el SYSMAN y verificar que éstos se realicen"/>
    <s v="No aplica"/>
    <s v="No aplica"/>
    <s v="No. de documentos ajustados / No. de documentos que requieren ser ajustados"/>
    <n v="1"/>
    <s v="No aplica"/>
    <d v="2021-09-01T00:00:00"/>
    <d v="2021-12-15T00:00:00"/>
    <m/>
    <x v="0"/>
    <s v="SI"/>
    <n v="-166"/>
    <s v="12-09-2021: Se actualiza tablero de control, se incluyen hallazgos"/>
    <m/>
    <m/>
    <m/>
    <n v="0"/>
    <s v="SIN AVANCE"/>
    <n v="94"/>
    <s v="CON TIEMPO"/>
    <s v="SIN DILIGENCIAR"/>
    <s v="SIN DILIGENCIAR"/>
    <s v="SIN DILIGENCIAR"/>
    <n v="0"/>
    <n v="0"/>
    <s v="EN EJECUCION"/>
    <s v="ABIERTA"/>
    <s v="ABIERTA"/>
    <s v="Se evidencia la solicitud realizada a SYSMAN para el ajuste en el formato y se adjunta como evidencia el formato ya corregido."/>
    <d v="2022-02-28T00:00:00"/>
    <s v="No"/>
    <s v="No aplica"/>
    <n v="1"/>
    <s v="CUMPLIMIENTO TOTAL"/>
    <n v="-44620"/>
    <s v="VENCIDO"/>
    <m/>
    <m/>
    <m/>
    <m/>
    <m/>
    <m/>
    <s v="PENDIENTE POR EVALUACION"/>
    <s v="No aplica,  ya fue reportada como finalizada en los dos anteriores seguimientos"/>
    <d v="2022-05-31T00:00:00"/>
    <s v="Ninguna"/>
    <n v="1"/>
    <s v="CUMPLIMIENTO TOTAL"/>
    <n v="-166"/>
    <s v="VENCIDO"/>
    <x v="3"/>
    <s v="Se realizo  solicitud a SYSMAN de la modificación del formato de egreso, se evidencia nuevo formato. - Se reportó cumplimiento del 100% en la cuenta anual del 2021 a la CB"/>
    <s v="Carlos Andrés Guerra"/>
    <n v="1"/>
    <x v="1"/>
    <m/>
    <m/>
    <n v="245"/>
  </r>
  <r>
    <n v="246"/>
    <x v="14"/>
    <x v="4"/>
    <s v="OAP"/>
    <s v="Almacén"/>
    <x v="10"/>
    <s v="Subdirección técnica administrativa y financiera"/>
    <s v="STAF"/>
    <s v="almacén e inventarios"/>
    <s v="Autorregulación"/>
    <s v="Aplicación y actualización de procedimientos y formatos"/>
    <s v="Ingrid Carolina Ardila Muñoz"/>
    <x v="1"/>
    <s v="PMCB-2021-025"/>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Enviar correo electrónico a los contratistas indicando que, en los casos en que no se tengan asignados elementos de consumo en el formato certificación de entrega de elementos a cargo del contratista;  especificar en las observaciones que el contratista no tiene asignados elementos de consumo"/>
    <s v="No aplica"/>
    <s v="No aplica"/>
    <s v="Correo electrónico"/>
    <s v="No aplica"/>
    <s v="No aplica"/>
    <d v="2021-07-01T00:00:00"/>
    <d v="2021-11-15T00:00:00"/>
    <m/>
    <x v="0"/>
    <s v="SI"/>
    <n v="-196"/>
    <s v="12-09-2021: Se actualiza tablero de control, se incluyen hallazgos"/>
    <m/>
    <m/>
    <m/>
    <n v="0"/>
    <s v="SIN AVANCE"/>
    <n v="64"/>
    <s v="CON TIEMPO"/>
    <s v="SIN DILIGENCIAR"/>
    <s v="SIN DILIGENCIAR"/>
    <s v="SIN DILIGENCIAR"/>
    <n v="0"/>
    <n v="0"/>
    <s v="EN EJECUCION"/>
    <s v="ABIERTA"/>
    <s v="ABIERTA"/>
    <s v="&quot;Se verifica los soportes adjuntos en donde se evidencia en envio masivo del correo la cual contiene información de casos en que no se tengan asignados elementos de consumo en el formato certificación de entrega de elementos a cargo del contratista;  especificar en las observaciones que el contratista no tiene asignados elementos de consumo._x000a__x000a_Se solicia a la OCI el cierre preliminar del Hallazgo, ya que se evidencia que cumple con la actividad propuesta.&quot;"/>
    <d v="2022-02-28T00:00:00"/>
    <s v="No"/>
    <s v="No aplica"/>
    <n v="1"/>
    <s v="CUMPLIMIENTO TOTAL"/>
    <n v="-44620"/>
    <s v="VENCIDO"/>
    <m/>
    <m/>
    <m/>
    <m/>
    <m/>
    <m/>
    <s v="PENDIENTE POR EVALUACION"/>
    <s v="La actividad se encuentra por evaluación Por la Oficina de Control Interno"/>
    <d v="2022-05-31T00:00:00"/>
    <s v="No aplica ya que el cumplimiento es del 100%"/>
    <n v="1"/>
    <s v="CUMPLIMIENTO TOTAL"/>
    <n v="-196"/>
    <s v="VENCIDO"/>
    <x v="3"/>
    <s v="Se envía correo a todos los contratistas del instituto en relación del diligenciamiento del formato A-GCO-FT-024 - Se reportó cumplimiento del 100% en la cuenta anual del 2021 a la CB"/>
    <s v="Carlos Andrés Guerra"/>
    <n v="1"/>
    <x v="1"/>
    <m/>
    <m/>
    <n v="246"/>
  </r>
  <r>
    <n v="247"/>
    <x v="14"/>
    <x v="4"/>
    <s v="OAP"/>
    <s v="OAP"/>
    <x v="2"/>
    <s v="Oficina asesora de planeacion"/>
    <s v="OAP"/>
    <s v="SIMI"/>
    <s v="Autorregulación"/>
    <s v="Aplicación y actualización de procedimientos y formatos"/>
    <s v="Yuli Cristel Peña"/>
    <x v="1"/>
    <s v="PMCB-2021-026"/>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de acuerdo al órgano de control la debilidad se presenta en el contenido del formato certificación de entrega de elementos a cargo del contratista_x000a__x000a_"/>
    <s v="Realizar verificación de los expedientes contractuales al terminar los contratos del SIMI "/>
    <s v="No aplica"/>
    <s v="No aplica"/>
    <s v="Actas de verificación/expedientes contractuales SIMI"/>
    <s v="No aplica"/>
    <s v="No aplica"/>
    <d v="2021-10-01T00:00:00"/>
    <d v="2021-11-30T00:00:00"/>
    <m/>
    <x v="0"/>
    <s v="SI"/>
    <n v="-181"/>
    <s v="12-09-2021: Se actualiza tablero de control, se incluyen hallazgos"/>
    <m/>
    <m/>
    <m/>
    <n v="0"/>
    <s v="SIN AVANCE"/>
    <n v="79"/>
    <s v="CON TIEMPO"/>
    <s v="SIN DILIGENCIAR"/>
    <s v="SIN DILIGENCIAR"/>
    <s v="SIN DILIGENCIAR"/>
    <n v="0"/>
    <n v="0"/>
    <s v="EN EJECUCION"/>
    <s v="ABIERTA"/>
    <s v="ABIERTA"/>
    <s v="Se evidencia acta del 21  octubre del 2021, donde se revisan las carpetas contractuales del quipo SIMI junto con la Auxiliar Administrativa de la OAP, de acuerdo con la lista de verificación documental para contratos de prestación de servicios profesionaes - A-GCO-FT-014"/>
    <d v="2022-02-28T00:00:00"/>
    <s v="No"/>
    <s v="No aplica"/>
    <n v="1"/>
    <s v="CUMPLIMIENTO TOTAL"/>
    <n v="-44620"/>
    <s v="VENCIDO"/>
    <m/>
    <m/>
    <m/>
    <m/>
    <m/>
    <m/>
    <s v="PENDIENTE POR EVALUACION"/>
    <s v="Se presento con anterioridad evidencia, esta en estado pendiente por evaluación"/>
    <d v="2022-05-31T00:00:00"/>
    <s v="No aplica"/>
    <n v="1"/>
    <s v="CUMPLIMIENTO TOTAL"/>
    <n v="-181"/>
    <s v="VENCIDO"/>
    <x v="3"/>
    <s v="Se realizo capacitación a los contratistas del equipo SIMI con el objetivo de recibir inducción , verificar y organizar carpetas según número de contrato año 2021. se evidencia acta y asistencia. - Se reportó cumplimiento del 100% en la cuenta anual del 2021 a la CB"/>
    <s v="Carlos Andrés Guerra"/>
    <n v="1"/>
    <x v="1"/>
    <m/>
    <m/>
    <n v="247"/>
  </r>
  <r>
    <n v="248"/>
    <x v="14"/>
    <x v="4"/>
    <s v="OAP"/>
    <s v="Sistemas"/>
    <x v="14"/>
    <s v="Subdirección técnica administrativa y financiera"/>
    <s v="STAF"/>
    <s v="Sistemas"/>
    <s v="Autorregulación"/>
    <s v="Aplicación y actualización de procedimientos y formatos"/>
    <s v="Adriana Botero Pinilla"/>
    <x v="1"/>
    <s v="PMCB-2021-027"/>
    <s v="3.2.2"/>
    <n v="88"/>
    <n v="2021"/>
    <s v="3.2.2 Hallazgo administrativo por incumplimiento de las condiciones establecidas para la instalación de hardware en el procedimiento - Código A-TIC-PR-001 y diferencias en la información de los formatos hoja de vida A-TIC-FT-002, Registro de Capacitación (A-GH-FT-010) y en registro de soporte (A-TIC.FT.005)"/>
    <s v="Porque los procedimientos y formatos se encuentran desactualizados"/>
    <s v="Actualizar y socializar los procedimientos (A-TIC-PR-001) y los formatos establecidos (A-TIC-FT-002); (A-GH-FT-010); (A-TIC.FT.005)"/>
    <s v="No aplica"/>
    <s v="No aplica"/>
    <s v="No.  de procedimientos y formatos actualizados / No. Procedimientos y formatos para actualizar "/>
    <n v="1"/>
    <s v="No aplica"/>
    <d v="2021-09-01T00:00:00"/>
    <d v="2021-12-15T00:00:00"/>
    <m/>
    <x v="0"/>
    <s v="SI"/>
    <n v="-166"/>
    <s v="12-09-2021: Se actualiza tablero de control, se incluyen hallazgos"/>
    <m/>
    <m/>
    <m/>
    <n v="0"/>
    <s v="SIN AVANCE"/>
    <n v="94"/>
    <s v="CON TIEMPO"/>
    <s v="SIN DILIGENCIAR"/>
    <s v="SIN DILIGENCIAR"/>
    <s v="SIN DILIGENCIAR"/>
    <n v="0"/>
    <n v="0"/>
    <s v="EN EJECUCION"/>
    <s v="ABIERTA"/>
    <s v="ABIERTA"/>
    <s v="Se evidencia la actualización de los documentos programados y su socialización."/>
    <d v="2022-02-28T00:00:00"/>
    <s v="No"/>
    <s v="No aplica"/>
    <n v="1"/>
    <s v="CUMPLIMIENTO TOTAL"/>
    <n v="-44620"/>
    <s v="VENCIDO"/>
    <m/>
    <m/>
    <m/>
    <m/>
    <m/>
    <m/>
    <s v="PENDIENTE POR EVALUACION"/>
    <s v="No aplica,  ya fue reportada como finalizada en los dos anteriores seguimientos"/>
    <d v="2022-05-31T00:00:00"/>
    <s v="Ninguna"/>
    <n v="1"/>
    <s v="CUMPLIMIENTO TOTAL"/>
    <n v="-166"/>
    <s v="VENCIDO"/>
    <x v="3"/>
    <s v="Se actualizaron los formatos y procedimientos &quot;A-TIC-PR-001&quot;, &quot;A-TIC-FT-002&quot;, &quot;EQUIPOA-TIC-FT-005&quot; y &quot;A-GDH-FT-010&quot; - Se reportó cumplimiento del 100% en la cuenta anual del 2021 a la CB"/>
    <s v="Carlos Andrés Guerra"/>
    <n v="1"/>
    <x v="1"/>
    <m/>
    <m/>
    <n v="248"/>
  </r>
  <r>
    <n v="249"/>
    <x v="14"/>
    <x v="4"/>
    <s v="OAP"/>
    <s v="OAP"/>
    <x v="2"/>
    <s v="Oficina asesora de planeacion"/>
    <s v="OAP"/>
    <s v="SIMI"/>
    <s v="Planeacion"/>
    <s v="Falta de resultados SIMI"/>
    <s v="Yuli Cristel Peña"/>
    <x v="1"/>
    <s v="PMCB-2021-028"/>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efinir y oficializar  documento de roles y responsabilidades para el cargue de la información en el SIMI"/>
    <s v="No aplica"/>
    <s v="No aplica"/>
    <s v="Documento de roles y responsabilidades oficializado"/>
    <s v="No aplica"/>
    <s v="No aplica"/>
    <d v="2021-06-21T00:00:00"/>
    <d v="2022-01-30T00:00:00"/>
    <m/>
    <x v="0"/>
    <s v="SI"/>
    <n v="-120"/>
    <s v="12-09-2021: Se actualiza tablero de control, se incluyen hallazgos"/>
    <m/>
    <m/>
    <m/>
    <n v="0"/>
    <s v="SIN AVANCE"/>
    <n v="140"/>
    <s v="CON TIEMPO"/>
    <s v="SIN DILIGENCIAR"/>
    <s v="SIN DILIGENCIAR"/>
    <s v="SIN DILIGENCIAR"/>
    <n v="0"/>
    <n v="0"/>
    <s v="EN EJECUCION"/>
    <s v="ABIERTA"/>
    <s v="ABIERTA"/>
    <s v="&quot;Se adjunta el documento ROL Y PERMISOS DE USUARIOS EN EL NUEVO SIMI - E-PLA-DI-006 _x000a_Tambien se adjuntan a tas realizadas en el mes de noviembre del 2021&quot;"/>
    <d v="2022-02-28T00:00:00"/>
    <s v="No"/>
    <s v="No aplica"/>
    <n v="1"/>
    <s v="CUMPLIMIENTO TOTAL"/>
    <n v="-44620"/>
    <s v="VENCIDO"/>
    <m/>
    <m/>
    <m/>
    <m/>
    <m/>
    <m/>
    <s v="PENDIENTE POR EVALUACION"/>
    <s v="Se presento con anterioridad evidencia, esta en estado pendiente por evaluación"/>
    <d v="2022-05-31T00:00:00"/>
    <s v="No aplica"/>
    <n v="1"/>
    <s v="CUMPLIMIENTO TOTAL"/>
    <n v="-120"/>
    <s v="VENCIDO"/>
    <x v="5"/>
    <s v="Se verifica el cumplimiento de la oficialización del documento de roles y responsabilidades para el cargue de información, documento oficializado el 04/02/2022 con código E-PLA-DI-006 v01"/>
    <s v="Carlos Andrés Guerra"/>
    <n v="1"/>
    <x v="1"/>
    <m/>
    <m/>
    <n v="249"/>
  </r>
  <r>
    <n v="250"/>
    <x v="14"/>
    <x v="4"/>
    <s v="OAP"/>
    <s v="OAP"/>
    <x v="2"/>
    <s v="Oficina asesora de planeacion"/>
    <s v="OAP"/>
    <s v="SIMI"/>
    <s v="Planeacion"/>
    <s v="Falta de resultados SIMI"/>
    <s v="Yuli Cristel Peña"/>
    <x v="1"/>
    <s v="PMCB-2021-029"/>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ocumentar los cambios y/o modificaciones realizados al SIMI en matriz historial de cambios"/>
    <s v="No aplica"/>
    <s v="No aplica"/>
    <s v="cambios y/o modificaciones realizadas al SIMI/cambios y/o modificaciones ingresadas a la matriz"/>
    <s v="No aplica"/>
    <s v="No aplica"/>
    <d v="2021-06-21T00:00:00"/>
    <d v="2022-05-31T00:00:00"/>
    <m/>
    <x v="0"/>
    <s v="SI"/>
    <n v="1"/>
    <s v="12-09-2021: Se actualiza tablero de control, se incluyen hallazgos"/>
    <m/>
    <m/>
    <m/>
    <n v="0"/>
    <s v="SIN AVANCE"/>
    <n v="261"/>
    <s v="CON TIEMPO"/>
    <s v="SIN DILIGENCIAR"/>
    <s v="SIN DILIGENCIAR"/>
    <s v="SIN DILIGENCIAR"/>
    <n v="0"/>
    <n v="0"/>
    <s v="EN EJECUCION"/>
    <s v="ABIERTA"/>
    <s v="ABIERTA"/>
    <s v="Se adjunta la Matriz historial de cambios actualizada"/>
    <d v="2022-02-28T00:00:00"/>
    <s v="No"/>
    <s v="No aplica"/>
    <n v="1"/>
    <s v="CUMPLIMIENTO TOTAL"/>
    <n v="-44620"/>
    <s v="CON TIEMPO"/>
    <m/>
    <m/>
    <m/>
    <m/>
    <m/>
    <m/>
    <s v="PENDIENTE POR EVALUACION"/>
    <s v="Se presento con anterioridad evidencia, esta en estado pendiente por evaluación"/>
    <d v="2022-05-31T00:00:00"/>
    <s v="No aplica"/>
    <n v="1"/>
    <s v="CUMPLIMIENTO TOTAL"/>
    <n v="1"/>
    <s v="POR VENCER"/>
    <x v="5"/>
    <s v="Se verifica la matriz horizontal en la cual recaudan las modificaciones realizadas al SIMI y su trazabilidad."/>
    <s v="Carlos Andrés Guerra"/>
    <n v="100"/>
    <x v="1"/>
    <m/>
    <m/>
    <n v="250"/>
  </r>
  <r>
    <n v="251"/>
    <x v="14"/>
    <x v="4"/>
    <s v="OAP"/>
    <s v="OAP"/>
    <x v="2"/>
    <s v="Oficina asesora de planeacion"/>
    <s v="OAP"/>
    <s v="SIMI"/>
    <s v="Planeacion"/>
    <s v="Falta de resultados SIMI"/>
    <s v="Yuli Cristel Peña"/>
    <x v="1"/>
    <s v="PMCB-2021-030"/>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efinir  e implementar indicadores al proyecto y a la administración  del SIMI"/>
    <s v="No aplica"/>
    <s v="No aplica"/>
    <s v="Indicadores implementados al proyecto y a la administración del SIMI /indicadores al proyecto y a la administración del SIMI"/>
    <s v="No aplica"/>
    <s v="No aplica"/>
    <d v="2021-06-21T00:00:00"/>
    <d v="2021-08-31T00:00:00"/>
    <m/>
    <x v="0"/>
    <s v="SI"/>
    <n v="-272"/>
    <s v="12-09-2021: Se actualiza tablero de control, se incluyen hallazgos"/>
    <m/>
    <m/>
    <m/>
    <n v="0"/>
    <s v="SIN AVANCE"/>
    <n v="-12"/>
    <s v="VENCIDO"/>
    <s v="SIN DILIGENCIAR"/>
    <s v="SIN DILIGENCIAR"/>
    <s v="SIN DILIGENCIAR"/>
    <n v="0"/>
    <n v="0"/>
    <s v="INCUMPLIDA"/>
    <s v="ABIERTA"/>
    <s v="ABIERTA"/>
    <s v="Se evidencia hoja de vida de indicadores y actas de seguimiento a los mismos."/>
    <d v="2022-02-28T00:00:00"/>
    <s v="No"/>
    <s v="No aplica"/>
    <n v="1"/>
    <s v="CUMPLIMIENTO TOTAL"/>
    <n v="-44620"/>
    <s v="VENCIDO"/>
    <m/>
    <m/>
    <m/>
    <m/>
    <m/>
    <m/>
    <s v="PENDIENTE POR EVALUACION"/>
    <s v="Se presento con anterioridad evidencia, esta en estado pendiente por evaluación"/>
    <d v="2022-05-31T00:00:00"/>
    <s v="No aplica"/>
    <n v="1"/>
    <s v="CUMPLIMIENTO TOTAL"/>
    <n v="-272"/>
    <s v="VENCIDO"/>
    <x v="3"/>
    <s v="Se establecieron indicadores para la administración del SIMI, se tiene seguimiento realizado a cada uno de los indicadores. - Se reportó cumplimiento del 100% en la cuenta anual del 2021 a la CB"/>
    <s v="Carlos Andrés Guerra"/>
    <n v="1"/>
    <x v="1"/>
    <m/>
    <m/>
    <n v="251"/>
  </r>
  <r>
    <n v="252"/>
    <x v="14"/>
    <x v="4"/>
    <s v="OAP"/>
    <s v="OAP"/>
    <x v="2"/>
    <s v="Oficina asesora de planeacion"/>
    <s v="OAP"/>
    <s v="SIMI"/>
    <s v="Planeacion"/>
    <s v="Falta de resultados SIMI"/>
    <s v="Yuli Cristel Peña"/>
    <x v="1"/>
    <s v="PMCB-2021-031"/>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Realizar seguimientos mensuales a la ejecución del cronograma y presentarlos ante comité institucional de gestión y desempeño"/>
    <s v="No aplica"/>
    <s v="No aplica"/>
    <s v="Seguimientos mensuales/7 seguimientos"/>
    <s v="No aplica"/>
    <s v="No aplica"/>
    <d v="2021-06-21T00:00:00"/>
    <d v="2022-02-28T00:00:00"/>
    <m/>
    <x v="0"/>
    <s v="SI"/>
    <n v="-91"/>
    <s v="12-09-2021: Se actualiza tablero de control, se incluyen hallazgos"/>
    <m/>
    <m/>
    <m/>
    <n v="0"/>
    <s v="SIN AVANCE"/>
    <n v="169"/>
    <s v="CON TIEMPO"/>
    <s v="SIN DILIGENCIAR"/>
    <s v="SIN DILIGENCIAR"/>
    <s v="SIN DILIGENCIAR"/>
    <n v="0"/>
    <n v="0"/>
    <s v="EN EJECUCION"/>
    <s v="ABIERTA"/>
    <s v="ABIERTA"/>
    <s v="&quot;Se adjuntan los 7 seguimientos al proyecto con las siguientes fechas:_x000a_- Primer seguimiento 24062021_x000a_- Segundo seguimiento 28072021_x000a_- Tercer seguimiento 22072021_x000a_- Cuarto seguimiento 19082021_x000a_- Quinto seguimiento 09092021_x000a_- Sexto seguimiento 04102021_x000a_- Septimo seguimiento 18112021&quot;"/>
    <d v="2022-02-28T00:00:00"/>
    <s v="No"/>
    <s v="No aplica"/>
    <n v="1"/>
    <s v="CUMPLIMIENTO TOTAL"/>
    <n v="-44620"/>
    <s v="VENCIDO"/>
    <m/>
    <m/>
    <m/>
    <m/>
    <m/>
    <m/>
    <s v="PENDIENTE POR EVALUACION"/>
    <s v="Se presento con anterioridad evidencia, esta en estado pendiente por evaluación. Para este seguimiento se incluyen dos nuevas actas de presentación a comité institucional de gestión y desempeño del proyecto donde se presentan avances en el cargue de información en el SIMI 2.0: 10 de febrero y 4 de marzo de 2022."/>
    <d v="2022-05-31T00:00:00"/>
    <s v="No aplica"/>
    <n v="1"/>
    <s v="CUMPLIMIENTO TOTAL"/>
    <n v="-91"/>
    <s v="VENCIDO"/>
    <x v="1"/>
    <s v="Se recomienda revisar las actas adjuntas, toda vez que no todas cuentan con la lista de asistencia, este registro es importante ya que el representante y el secretario es la misma persona que firma las actas, y así evitar malas interpretaciones por parte del equipo auditor de la CB"/>
    <s v="Carlos Andrés Guerra"/>
    <n v="0.9"/>
    <x v="3"/>
    <m/>
    <m/>
    <n v="252"/>
  </r>
  <r>
    <n v="253"/>
    <x v="14"/>
    <x v="4"/>
    <s v="OAP"/>
    <s v="OAP"/>
    <x v="2"/>
    <s v="Oficina asesora de planeacion"/>
    <s v="OAP"/>
    <s v="SIMI"/>
    <s v="Planeacion"/>
    <s v="Falta de resultados SIMI"/>
    <s v="Yuli Cristel Peña"/>
    <x v="1"/>
    <s v="PMCB-2021-032"/>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Establecer cronograma para el cargue de información al nuevo SIMI"/>
    <s v="No aplica"/>
    <s v="No aplica"/>
    <s v="Memorando enviado"/>
    <s v="No aplica"/>
    <s v="No aplica"/>
    <d v="2021-06-21T00:00:00"/>
    <d v="2021-08-31T00:00:00"/>
    <m/>
    <x v="0"/>
    <s v="SI"/>
    <n v="-272"/>
    <s v="12-09-2021: Se actualiza tablero de control, se incluyen hallazgos"/>
    <m/>
    <m/>
    <m/>
    <n v="0"/>
    <s v="SIN AVANCE"/>
    <n v="-12"/>
    <s v="VENCIDO"/>
    <s v="SIN DILIGENCIAR"/>
    <s v="SIN DILIGENCIAR"/>
    <s v="SIN DILIGENCIAR"/>
    <n v="0"/>
    <n v="0"/>
    <s v="INCUMPLIDA"/>
    <s v="ABIERTA"/>
    <s v="ABIERTA"/>
    <s v="&quot;Se evidencia los 7 seguimientos al cronograma, un acta de reunión con fecha del 11 de agosto del 2021._x000a_Ademas se adjunta el cronograma de seguimiento cargue de información 2021&quot;"/>
    <d v="2022-02-28T00:00:00"/>
    <s v="No"/>
    <s v="No aplica"/>
    <n v="1"/>
    <s v="CUMPLIMIENTO TOTAL"/>
    <n v="-44620"/>
    <s v="VENCIDO"/>
    <m/>
    <m/>
    <m/>
    <m/>
    <m/>
    <m/>
    <s v="PENDIENTE POR EVALUACION"/>
    <s v="Se presento con anterioridad evidencia, esta en estado pendiente por evaluación"/>
    <d v="2022-05-31T00:00:00"/>
    <s v="No aplica"/>
    <n v="1"/>
    <s v="CUMPLIMIENTO TOTAL"/>
    <n v="-272"/>
    <s v="VENCIDO"/>
    <x v="3"/>
    <s v="Se emitió memorando a los lideres de área misional y responsables de las UPIS, se realizo seguimiento mensual a la información del SIMI. - Se reportó cumplimiento del 100% en la cuenta anual del 2021 a la CB"/>
    <s v="Carlos Andrés Guerra"/>
    <n v="1"/>
    <x v="1"/>
    <m/>
    <m/>
    <n v="253"/>
  </r>
  <r>
    <n v="254"/>
    <x v="14"/>
    <x v="4"/>
    <s v="OAP"/>
    <s v="OAP"/>
    <x v="2"/>
    <s v="Oficina asesora de planeacion"/>
    <s v="OAP"/>
    <s v="SIMI"/>
    <s v="Planeacion"/>
    <s v="Falta de resultados SIMI"/>
    <s v="Yuli Cristel Peña"/>
    <x v="1"/>
    <s v="PMCB-2021-033"/>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Presentar avance de cargue de información ante comité institucional de gestión y desempeño"/>
    <s v="No aplica"/>
    <s v="No aplica"/>
    <s v="Seguimientos presentados ante comité institucional de gestión y desempeño/3 seguimientos"/>
    <s v="No aplica"/>
    <s v="No aplica"/>
    <d v="2021-08-01T00:00:00"/>
    <d v="2022-04-30T00:00:00"/>
    <m/>
    <x v="0"/>
    <s v="SI"/>
    <n v="-30"/>
    <s v="12-09-2021: Se actualiza tablero de control, se incluyen hallazgos"/>
    <m/>
    <m/>
    <m/>
    <n v="0"/>
    <s v="SIN AVANCE"/>
    <n v="230"/>
    <s v="CON TIEMPO"/>
    <s v="SIN DILIGENCIAR"/>
    <s v="SIN DILIGENCIAR"/>
    <s v="SIN DILIGENCIAR"/>
    <n v="0"/>
    <n v="0"/>
    <s v="EN EJECUCION"/>
    <s v="ABIERTA"/>
    <s v="ABIERTA"/>
    <s v="En ejecucion"/>
    <d v="2022-02-28T00:00:00"/>
    <s v="No"/>
    <s v="Soporte de cumplimiento de actividades"/>
    <n v="0"/>
    <s v="SIN AVANCE"/>
    <n v="-44620"/>
    <s v="CON TIEMPO"/>
    <m/>
    <m/>
    <m/>
    <m/>
    <m/>
    <m/>
    <s v="ABIERTO"/>
    <s v="Se ievidencian  actas de presentación a comité institucional de gestión y desempeño del proyecto donde se presentan avances en el cargue de información en el SIMI 2.0: _x000a__x000a_Acta del 10 de febrero en la cual se presentan seguimientos desde abril hasta diciembre de 2021_x000a_Acta del 4 de marzo de 2022 se realiza presentacion de avances del SIMI_x000a__x000a_Analisis del indicador: Se realiza presentaciones de avance de cargue de informacion ante comite lo que genera un cumplimiento del 100%"/>
    <d v="2022-05-31T00:00:00"/>
    <s v="No aplica"/>
    <n v="1"/>
    <s v="CUMPLIMIENTO TOTAL"/>
    <n v="-30"/>
    <s v="VENCIDO"/>
    <x v="1"/>
    <s v="Si bien, se observa dos actas en las cuales se detalla el avance realizado en el simi 2.0, se debe tener en cuenta el indicador formulado, en el cual se indica que son 3 los seguimientos a realizar."/>
    <s v="Carlos Andrés Guerra "/>
    <n v="0.75"/>
    <x v="3"/>
    <m/>
    <m/>
    <n v="254"/>
  </r>
  <r>
    <n v="255"/>
    <x v="14"/>
    <x v="4"/>
    <s v="OAP"/>
    <s v="Gestión Financiera / Sistemas / OAJ"/>
    <x v="9"/>
    <s v="Subdirección técnica administrativa y financiera"/>
    <s v="STAF"/>
    <s v="Tesoreria"/>
    <s v="Contratacion"/>
    <s v="Supervisión e interventoría"/>
    <s v="Adriana Botero Pinilla"/>
    <x v="1"/>
    <s v="PMCB-2021-034"/>
    <s v="3.2.5"/>
    <n v="88"/>
    <n v="2021"/>
    <s v="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
    <s v="Porque falta claridad en el alcance de los procedimientos y formatos establecidos por la entidad"/>
    <s v="Realizar mesa de trabajo con la Oficina Asesora Jurídica para definir el alcance y responsabilidades respecto a las obligaciones de los supervisores y del manejo documental de los expedientes"/>
    <s v="No aplica"/>
    <s v="No aplica"/>
    <s v="No. De actas de mesas de trabajo realizadas/ No. de mesas de trabajo programadas (1)"/>
    <n v="1"/>
    <s v="No aplica"/>
    <d v="2021-07-01T00:00:00"/>
    <d v="2021-07-31T00:00:00"/>
    <m/>
    <x v="0"/>
    <s v="SI"/>
    <n v="-303"/>
    <s v="12-09-2021: Se actualiza tablero de control, se incluyen hallazgos"/>
    <m/>
    <m/>
    <m/>
    <n v="0"/>
    <s v="SIN AVANCE"/>
    <n v="-43"/>
    <s v="VENCIDO"/>
    <s v="SIN DILIGENCIAR"/>
    <s v="SIN DILIGENCIAR"/>
    <s v="SIN DILIGENCIAR"/>
    <n v="0"/>
    <n v="0"/>
    <s v="INCUMPLIDA"/>
    <s v="ABIERTA"/>
    <s v="ABIERTA"/>
    <s v="Actividad 1: Se observa evidencia de acta de mesa de trabajo de julio de 2021 con asunto &quot;Definirelalcanceyresponsabilidadesrespectoalasobligacionesdelossupervisoresyelmanejodocumentalde losexpedientes&quot; en la que  las áreas de Gestión Financiera, Administración Documental y la Oficina Asesora Jurídica emitiendo  el concepto del alcance y responsabilidad de los supervisores de contratos. Allí establecieron también realizar la difusión de tips informativos con el fin de socializar los conceptos definidos y las responsabilidades de los supervisores e interventores.Así mismo se observa eviedncia de difusión de los tips identificados.Se da por cumplida la acción, se sugiere el cierre de la misma."/>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303"/>
    <s v="VENCIDO"/>
    <x v="3"/>
    <s v="Se realizó mesa de trabajo para definir el alcance y responsabilidades respecto a las obligaciones de los supervisores y el manejo documental de los expedientes, Se hizo  socialización por correo. - Se reportó cumplimiento del 100% en la cuenta anual del 2021 a la CB"/>
    <s v="Carlos Andrés Guerra"/>
    <n v="1"/>
    <x v="1"/>
    <m/>
    <m/>
    <n v="255"/>
  </r>
  <r>
    <n v="256"/>
    <x v="14"/>
    <x v="4"/>
    <s v="OAP"/>
    <s v="Gestión Financiera"/>
    <x v="9"/>
    <s v="Subdirección técnica administrativa y financiera"/>
    <s v="STAF"/>
    <s v="Contabilidad"/>
    <s v="Contratacion"/>
    <s v="Supervisión e interventoría"/>
    <s v="Catalina Cárdenas Martínez "/>
    <x v="1"/>
    <s v="PMCB-2021-035"/>
    <s v="3.2.5"/>
    <n v="88"/>
    <n v="2021"/>
    <s v="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
    <s v="Porque falta claridad en el alcance de los procedimientos y formatos establecidos por la entidad"/>
    <s v="Emitir lineamiento sobre el número de días o periodo de pago a incluir dentro del formato de certificación de supervisión"/>
    <s v="No aplica"/>
    <s v="No aplica"/>
    <s v="Un memorando con lineamientos emitidos"/>
    <s v="No aplica"/>
    <s v="No aplica"/>
    <d v="2021-07-01T00:00:00"/>
    <d v="2021-08-31T00:00:00"/>
    <m/>
    <x v="0"/>
    <s v="SI"/>
    <n v="-272"/>
    <s v="12-09-2021: Se actualiza tablero de control, se incluyen hallazgos"/>
    <m/>
    <m/>
    <m/>
    <n v="0"/>
    <s v="SIN AVANCE"/>
    <n v="-12"/>
    <s v="VENCIDO"/>
    <s v="SIN DILIGENCIAR"/>
    <s v="SIN DILIGENCIAR"/>
    <s v="SIN DILIGENCIAR"/>
    <n v="0"/>
    <n v="0"/>
    <s v="INCUMPLIDA"/>
    <s v="ABIERTA"/>
    <s v="ABIERTA"/>
    <s v=" 2:Se observa memorando emitido en enero de 2022 con asunto &quot;Lineamiento para el registro del periodo certificado para pago&quot; que indica el número de días o periodo facturado para pago dentro del formato &quot;Certificado de Supervisión e Interventoría&quot;, tanto para contratos de prestación de servicios como para los contratos de bienes y servicios. Se da por cumplida la acción y se sugiere cierre de la misma."/>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272"/>
    <s v="VENCIDO"/>
    <x v="3"/>
    <s v="Se dio un Lineamientos a los supervisores y apoyos a la supervisión en relaciona a los periodos de pago para los contratos de CPS Y proveedores de bienes y servicios. -Se reportó cumplimiento del 100% en la cuenta anual del 2021 a la CB"/>
    <s v="Carlos Andrés Guerra"/>
    <n v="1"/>
    <x v="1"/>
    <m/>
    <m/>
    <n v="256"/>
  </r>
  <r>
    <n v="257"/>
    <x v="14"/>
    <x v="4"/>
    <s v="OAP"/>
    <s v="Gestión Financiera / Sistemas / OAJ"/>
    <x v="9"/>
    <s v="Subdirección técnica administrativa y financiera"/>
    <s v="STAF"/>
    <s v="Contabilidad"/>
    <s v="Contratacion"/>
    <s v="Debilidades en la ejecucion presupuestal"/>
    <s v="Catalina Cárdenas Martínez "/>
    <x v="1"/>
    <s v="PMCB-2021-036"/>
    <s v="3.2.6"/>
    <n v="88"/>
    <n v="2021"/>
    <s v="3.2.6 Hallazgo administrativo con presunta incidencia disciplinaria, por inejecución de los recursos comprometidos por la entidad mediante la suscripción del contrato 1146/2020"/>
    <s v="Porque no existen lineamientos claros frente al principio de anualidad en los procesos contractuales"/>
    <s v="Realizar mesa de trabajo con Gestión Financiera y la Oficina Asesora Jurídica para aclarar el principio de anualidad en los procesos contractuales, así como socializar y difundir en la entidad, las conclusiones de la misma"/>
    <s v="No aplica"/>
    <s v="No aplica"/>
    <s v="No. De actas de mesas de trabajo realizadas/ No. de mesas de trabajo programadas (1)"/>
    <s v="No aplica"/>
    <s v="No aplica"/>
    <d v="2021-07-01T00:00:00"/>
    <d v="2021-07-31T00:00:00"/>
    <m/>
    <x v="0"/>
    <s v="SI"/>
    <n v="-303"/>
    <s v="12-09-2021: Se actualiza tablero de control, se incluyen hallazgos"/>
    <m/>
    <m/>
    <m/>
    <n v="0"/>
    <s v="SIN AVANCE"/>
    <n v="-43"/>
    <s v="VENCIDO"/>
    <s v="SIN DILIGENCIAR"/>
    <s v="SIN DILIGENCIAR"/>
    <s v="SIN DILIGENCIAR"/>
    <n v="0"/>
    <n v="0"/>
    <s v="INCUMPLIDA"/>
    <s v="ABIERTA"/>
    <s v="ABIERTA"/>
    <s v="&quot;Se evidencia acta de julio de 2021 donde se trata el tema de anualidad, memorando 2021IE6401 mediante el cual se envia a los supervisores y apoyos a la supervision el documento de buenas practicas en contratacion _x000a_Se evidencian actas de capacitacion en los cuales se trata el principio de anualidad&quot;"/>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303"/>
    <s v="VENCIDO"/>
    <x v="3"/>
    <s v="Se realizó una mesa de trabajo para aclarar el principio de anualidad en los procesos contractuales, se socializo y difundió en la entidad, se realizo capacitación de estudios previos.  - Se reportó cumplimiento del 100% en la cuenta anual del 2021 a la CB"/>
    <s v="Carlos Andrés Guerra"/>
    <n v="1"/>
    <x v="1"/>
    <m/>
    <m/>
    <n v="257"/>
  </r>
  <r>
    <n v="258"/>
    <x v="2"/>
    <x v="1"/>
    <s v="OAP_x000a_OAJ_x000a_STAF_x000a_STDH_x000a_STMEO"/>
    <s v="Oficina Asesora Jurídica / Mantenimiento de Bienes"/>
    <x v="5"/>
    <s v="Oficina asesora juridica"/>
    <s v="OAJ"/>
    <s v="Adquisiciones"/>
    <s v="Contratacion"/>
    <s v="Principio de Planeación"/>
    <s v="Catalina Cárdenas Martínez "/>
    <x v="1"/>
    <s v="PMCB-2021-037"/>
    <s v="3.1.3.1 "/>
    <n v="89"/>
    <n v="2021"/>
    <s v="Hallazgo administrativo por cuanto en los contratos de Consultoría 0536/2018 e interventoría 0644/2018 y Consultoría 1605/2019 e Interventoría 1578/2019, la entidad desatendió la finalidad del Gasto Público y el Principio de Planeación."/>
    <s v="El Manual de Contratación, no cuenta con lineamientos claros para procesos de contratación de Consultoría e Interventorí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adjunta Manua de Contratación - A-GCO-MA-002, versión 9 con vigencia del 17 de diciembre del 2021._x000a_En este Manual se puede observar el numeral 7.1.4.13.1. Análisis del sector relativo al objeto a contratar en casos de procesos de consultoría,_x000a_interventoría y obra de construcción, en donde se explican los lineamientos para los procesos de contrataciión de consultoria e interventoria"/>
    <d v="2022-05-31T00:00:00"/>
    <s v="N/A"/>
    <n v="1"/>
    <s v="CUMPLIMIENTO TOTAL"/>
    <n v="-30"/>
    <s v="VENCIDO"/>
    <x v="5"/>
    <s v="se observa cumplimiento de acción en fomato A-GCO-MA-2022 V 9 de 17 de dic. de 2021"/>
    <s v="Navis Alberto Florez Leon"/>
    <n v="1"/>
    <x v="1"/>
    <m/>
    <m/>
    <n v="258"/>
  </r>
  <r>
    <n v="259"/>
    <x v="2"/>
    <x v="1"/>
    <s v="OAP_x000a_OAJ_x000a_STAF_x000a_STDH_x000a_STMEO"/>
    <s v="Seguridad y Salud en el Trabajo -_x000a_Desarrollo Humano -_x000a_Oficina Asesora Jurídica "/>
    <x v="16"/>
    <s v="Subdirección técnica de desarrollo humano"/>
    <s v="STDH"/>
    <s v="Seguridad y salud en el trabajo"/>
    <s v="Seguridad y salud en el trabajo"/>
    <s v="Administradora de riesgos profesionales"/>
    <s v="Ingrid Carolina Ardila Muñoz"/>
    <x v="1"/>
    <s v="PMCB-2021-038"/>
    <s v="3.1.3.2"/>
    <n v="89"/>
    <n v="2021"/>
    <s v="Hallazgo administrativo, por la adquisición y suministro de elementos de_x000a_protección personal para el personal de IDIPRON con vinculación contratistas_x000a_Contrato 2584/2020"/>
    <s v="Porque se generó un proceso de contratación para adquirir EPP para contratistas y también para los funcionarios de la Entidad."/>
    <s v="_x000a_Solicitar por parte del IDIPRON concepto al Ministerio del Trabajo frente al decreto 676 de 2020 y el artículo 4 de dicho decreto que modifica el decreto 1072 de 2015 en el cual indica que los contratantes deben suministrar elementos de protección personal a los contratistas._x000a__x000a_"/>
    <n v="1"/>
    <s v="Concepto solicitado a MINTRABAJO"/>
    <s v="(Número conceptos solicitados a MINTRABAJO / Un concepto a solicitar a MinTrabajo (1))* 100_x000a__x000a_"/>
    <n v="1"/>
    <s v="No aplica"/>
    <d v="2021-10-19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quot;Se verifica los soportes adjuntos la cual se evidencia solicitud al misterio de trabajo mediante oficio 2021EE3101 del 18 de noviembre de 2021._x000a__x000a_Se solicia a la OCI el cierre preliminar del Hallazgo, ya que se evidencia que cumple con la actividad propuesta.&quot;"/>
    <d v="2022-02-28T00:00:00"/>
    <s v="No"/>
    <s v="No aplica"/>
    <n v="1"/>
    <s v="CUMPLIMIENTO TOTAL"/>
    <n v="-44620"/>
    <s v="CON TIEMPO"/>
    <m/>
    <m/>
    <m/>
    <m/>
    <m/>
    <m/>
    <s v="PENDIENTE POR EVALUACION"/>
    <s v="Se verifica los soportes adjuntos la cual se evidencia solicitud al misterio de trabajo mediante oficio 2021EE3101 del 18 de noviembre de 2021._x000a__x000a_Se evidencia que cumple con la actividad propuesta."/>
    <d v="2022-05-31T00:00:00"/>
    <s v="No aplica ya que el cumplimiento es del 100%"/>
    <n v="1"/>
    <s v="CUMPLIMIENTO TOTAL"/>
    <n v="31"/>
    <s v="CON TIEMPO"/>
    <x v="1"/>
    <s v="Se observa que se enviaron dos oficios al Ministerio de trabajo, solicitando el concepto, el primero el dia 18 de noviembre de 2021 radicado N. 2021EE3101 y el segundo el dia 8 de febrero de 2022 radicado N. 2022EE386. Analisis del indicador: 2/1 supero la meta en un 50% con cumplimiento del 100%"/>
    <s v="Ingrid Acosta"/>
    <n v="1"/>
    <x v="1"/>
    <m/>
    <m/>
    <n v="259"/>
  </r>
  <r>
    <n v="260"/>
    <x v="2"/>
    <x v="1"/>
    <s v="OAP_x000a_OAJ_x000a_STAF_x000a_STDH_x000a_STMEO"/>
    <s v="Área de Seguridad y Salud en el Trabajo "/>
    <x v="16"/>
    <s v="Subdirección técnica de desarrollo humano"/>
    <s v="STDH"/>
    <s v="Seguridad y salud en el trabajo"/>
    <s v="Seguridad y salud en el trabajo"/>
    <s v="Administradora de riesgos profesionales"/>
    <s v="Ingrid Carolina Ardila Muñoz"/>
    <x v="1"/>
    <s v="PMCB-2021-039"/>
    <s v="3.1.3.2"/>
    <n v="89"/>
    <n v="2021"/>
    <s v="Hallazgo administrativo, por la adquisición y suministro de elementos de_x000a_protección personal para el personal de IDIPRON con vinculación contratistas_x000a_Contrato 2584/2020"/>
    <s v="Porque se generó un proceso de contratación para adquirir EPP para contratistas y también para los funcionarios de la Entidad."/>
    <s v="Realizar dos seguimientos por parte del Área de SST a la ARL frente a la solicitud de Elementos de Protección Personal para los colaboradores (funcionarios y contratistas), en el marco de la emergencia sanitaria y registrarlos en Acta A-GDH-FT-004."/>
    <n v="2"/>
    <s v="Seguimiento a la entrega de EPP por parte de la ARL"/>
    <s v="(Número seguimientos realizados/ Dos seguimientos a realizar en el marco de la emergencia sanitaria) x 100"/>
    <n v="1"/>
    <s v="No aplica"/>
    <d v="2021-11-01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Cumplimiento de acciones formuladas"/>
    <n v="0"/>
    <s v="SIN AVANCE"/>
    <n v="-44620"/>
    <s v="CON TIEMPO"/>
    <m/>
    <m/>
    <m/>
    <m/>
    <m/>
    <m/>
    <s v="ABIERTO"/>
    <s v="Se verifica los soportes adjuntos la cual se evidencia dos seguimientos, acta primer seguimiento con fecha del 30 de diciembre de 2021 y segundo seguimiento mediante acta del 30 de abril de 2022_x000a__x000a_Se evidencia remision de Entrega de EPP _x000a__x000a_Se  evidencia que cumple con la actividad propuesta"/>
    <d v="2022-05-31T00:00:00"/>
    <s v="No aplica ya que el cumplimiento es del 100%"/>
    <n v="1"/>
    <s v="CUMPLIMIENTO TOTAL"/>
    <n v="31"/>
    <s v="CON TIEMPO"/>
    <x v="1"/>
    <s v="Se evidencio la realización de los dos seguimientos, se tienen las actas, la primera del 30 de diciembre de 2021 y la segunda del 30 de abril de 2022. con sus respectivas remisiones, analisis del indicador 2/2: 100%"/>
    <s v="Ingrid Acosta"/>
    <n v="1"/>
    <x v="1"/>
    <m/>
    <m/>
    <n v="260"/>
  </r>
  <r>
    <n v="261"/>
    <x v="2"/>
    <x v="1"/>
    <s v="OAP_x000a_OAJ_x000a_STAF_x000a_STDH_x000a_STMEO"/>
    <s v="Oficina Asesora Jurídica / Mantenimiento de Bienes"/>
    <x v="5"/>
    <s v="Oficina asesora juridica"/>
    <s v="OAJ"/>
    <s v="Adquisiciones"/>
    <s v="Contratacion"/>
    <s v="Principio de Planeación"/>
    <s v="Catalina Cárdenas Martínez "/>
    <x v="1"/>
    <s v="PMCB-2021-040"/>
    <s v="3.1.3.4"/>
    <n v="89"/>
    <n v="2021"/>
    <s v="Hallazgo administrativo por faltas al principio de planeación contractual."/>
    <s v="El Manual de Contratación, no cuenta con lineamientos claros para procesos de contratación de Consultoría e Interventorí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adjunta Manua de Contratación - A-GCO-MA-002, versión 9 con vigencia del 17 de diciembre del 2021._x000a_En este Manual se puede observar el numeral 7.1.4.13.1. Análisis del sector relativo al objeto a contratar en casos de procesos de consultoría,_x000a_interventoría y obra de construcción, en donde se explican los lineamientos para los procesos de contrataciión de consultoria e interventoria"/>
    <d v="2022-05-31T00:00:00"/>
    <s v="N/A"/>
    <n v="1"/>
    <s v="CUMPLIMIENTO TOTAL"/>
    <n v="-30"/>
    <s v="VENCIDO"/>
    <x v="5"/>
    <s v="se observa cumplimiento de la acción formato A-GCO-MA-2022 V9  de 17 de diciembre de 2022"/>
    <s v="Navis Alberto Florez Leon"/>
    <n v="1"/>
    <x v="1"/>
    <m/>
    <m/>
    <n v="261"/>
  </r>
  <r>
    <n v="262"/>
    <x v="2"/>
    <x v="1"/>
    <s v="OAP_x000a_OAJ_x000a_STAF_x000a_STDH_x000a_STMEO"/>
    <s v="Gestión Ambiental"/>
    <x v="13"/>
    <s v="Subdirección técnica administrativa y financiera"/>
    <s v="STAF"/>
    <s v="Gestión ambiental"/>
    <s v="Contratacion"/>
    <s v="Incumplimiento de las recomendaciones técnicas realizadas por el contratista"/>
    <s v="Willington Granados Herrera"/>
    <x v="1"/>
    <s v="PMCB-2021-041"/>
    <s v="3.1.3.5"/>
    <n v="89"/>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Crear la Matriz de aspectos e impactos ambientales, Matriz Legal Ambiental y actualizar el Manual de Saneamiento Básico, en donde se definan las gestiones necesarias para el manejo de los pozos sépticos en las Unidades donde cuenten con este tipo de infraestructura. "/>
    <n v="1"/>
    <s v="Documentos creados y /o actualizados para el manejo de pozos sépticos"/>
    <s v="(Número documentos creados y actualizados para manejo de pozos sépticos / Número de documentos requeridos para el manejo de pozos sépticos (3))*100"/>
    <n v="1"/>
    <s v="No aplica"/>
    <d v="2021-11-01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Se adjunta acta de reunión de fecha 23/11/2021 en la que se realiza seguimiento  a  las  actividades  establecidas  en  el  plan  de  acción  del  proceso  de  gestión  ambiental  y establecer las fechas de cumplimiento y presentación de los soportes para el IV Trimestre de 2021._x000a__x000a_Sin embargo no se evidencia la elaboración de la Matriz de aspectos e impactos ambientales, Matriz Legal Ambiental y actualización del Manual de Saneamiento Básico, en donde se definan las gestiones necesarias para le manejo de los pozos sépticos en las Unidades donde cuenten con este tipo de infraestructura. _x000a_"/>
    <d v="2022-02-28T00:00:00"/>
    <s v="No"/>
    <s v="Evidenciar la realización de las actividades propuestas"/>
    <n v="0"/>
    <s v="SIN AVANCE"/>
    <n v="-44620"/>
    <s v="CON TIEMPO"/>
    <m/>
    <m/>
    <m/>
    <m/>
    <m/>
    <m/>
    <s v="ABIERTO"/>
    <s v="El proceso informa que la actividad no ha presentado avance, sin embargo a la fecha ya han pasado 6 meses de los 8 inicialmente planeados y para este seguimiento se debería haber presentado un avance. Es importante que el proceso tome las medidas necesarias para que en el mes que queda se ejecuten las acciones."/>
    <d v="2022-05-31T00:00:00"/>
    <s v="Crear la Matriz de aspectos e impactos ambientales, Matriz Legal Ambiental y actualizar el Manual de Saneamiento Básico, "/>
    <n v="0"/>
    <s v="SIN AVANCE"/>
    <n v="31"/>
    <s v="CON TIEMPO"/>
    <x v="6"/>
    <s v="No se evidencia la elaboración de la Matriz de aspectos e impactos ambientales, Matriz Legal Ambiental y actualización del Manual de Saneamiento Básico."/>
    <s v="Verónica Muñoz"/>
    <n v="0"/>
    <x v="3"/>
    <m/>
    <m/>
    <n v="262"/>
  </r>
  <r>
    <n v="263"/>
    <x v="2"/>
    <x v="1"/>
    <s v="OAP_x000a_OAJ_x000a_STAF_x000a_STDH_x000a_STMEO"/>
    <s v="Gestión Ambiental"/>
    <x v="13"/>
    <s v="Subdirección técnica administrativa y financiera"/>
    <s v="STAF"/>
    <s v="Gestión ambiental"/>
    <s v="Contratacion"/>
    <s v="Incumplimiento de las recomendaciones técnicas realizadas por el contratista"/>
    <s v="Willington Granados Herrera"/>
    <x v="1"/>
    <s v="PMCB-2021-042"/>
    <s v="3.1.3.5"/>
    <n v="89"/>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Realizar el diagnóstico de acuerdo a la matriz de aspectos e impactos ambientales y matriz legal ambiental en las Unidades de Protección Integral de tipo rural. "/>
    <n v="2"/>
    <s v="Diagnósticos ambientales "/>
    <s v="Número de diagnósticos realizados / Número diagnósticos programados (4)*100"/>
    <n v="1"/>
    <s v="No aplica"/>
    <d v="2022-07-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Se adjunta acta de reunión de fecha 23/11/2021 en la que se realiza seguimiento  a  las  actividades  establecidas  en  el  plan  de  acción  del  proceso  de  gestión  ambiental  y establecer las fechas de cumplimiento y presentación de los soportes para el IV Trimestre de 2021._x000a_No se evidencia la realización del diagnóstico de acuerdo a la matriz de aspectos e impactos ambientales y matriz legal ambiental en las Unidades de Protección Integral de tipo rural no la realizaciónde la inspección técnica de los pozos sépticos de las Unidades de Protección Integral rurales. _x000a__x000a_La actividad continua en ejecución"/>
    <d v="2022-02-28T00:00:00"/>
    <s v="No"/>
    <s v="Evidenciar la realización de las actividades propuestas"/>
    <n v="0"/>
    <s v="SIN AVANCE"/>
    <n v="-44620"/>
    <s v="CON TIEMPO"/>
    <m/>
    <m/>
    <m/>
    <m/>
    <m/>
    <m/>
    <s v="ABIERTO"/>
    <s v="La actividad no ha iniciado"/>
    <d v="2022-05-31T00:00:00"/>
    <s v="Realizar el diagnóstico, una vez se haya creado la matriz de aspectos e impactos ambientales y matriz legal ambiental en las Unidades de Protección Integral de tipo rural. "/>
    <n v="0"/>
    <s v="SIN AVANCE"/>
    <n v="123"/>
    <s v="CON TIEMPO"/>
    <x v="6"/>
    <s v="No se evidencia la ejecucion del diagnóstico de acuerdo a la matriz de aspectos e impactos ambientales y matriz legal ambiental en las Unidades de Protección Integral de tipo rural. "/>
    <s v="Verónica Muñoz"/>
    <n v="0"/>
    <x v="3"/>
    <m/>
    <m/>
    <n v="263"/>
  </r>
  <r>
    <n v="264"/>
    <x v="2"/>
    <x v="1"/>
    <s v="OAP_x000a_OAJ_x000a_STAF_x000a_STDH_x000a_STMEO"/>
    <s v="Gestión Ambiental"/>
    <x v="13"/>
    <s v="Subdirección técnica administrativa y financiera"/>
    <s v="STAF"/>
    <s v="Gestión ambiental"/>
    <s v="Contratacion"/>
    <s v="Incumplimiento de las recomendaciones técnicas realizadas por el contratista"/>
    <s v="Willington Granados Herrera"/>
    <x v="1"/>
    <s v="PMCB-2021-043"/>
    <s v="3.1.3.5"/>
    <n v="89"/>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Realizar la inspección técnica de los pozos sépticos de las Unidades de Protección Integral rurales. "/>
    <n v="3"/>
    <s v="Inspección técnica a los pozos sépticos "/>
    <s v="(Número inspecciones técnicas realizadas a los pozos sépticos / Número de inspecciones técnicas programadas a los pozos sépticos (4)) *100"/>
    <n v="1"/>
    <s v="No aplica"/>
    <d v="2022-02-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Se adjunta acta de reunión de fecha 23/11/2021 en la que se realiza seguimiento  a  las  actividades  establecidas  en  el  plan  de  acción  del  proceso  de  gestión  ambiental  y establecer las fechas de cumplimiento y presentación de los soportes para el IV Trimestre de 2021._x000a__x000a_Sin embargo no se evidencia la inspección técnica de los pozos sépticos de las Unidades de Protección Integral rurales. _x000a_La actividad continua en ejecución"/>
    <d v="2022-02-28T00:00:00"/>
    <s v="No"/>
    <s v="Evidenciar la realización de las actividades propuestas"/>
    <n v="0"/>
    <s v="SIN AVANCE"/>
    <n v="-44620"/>
    <s v="CON TIEMPO"/>
    <m/>
    <m/>
    <m/>
    <m/>
    <m/>
    <m/>
    <s v="ABIERTO"/>
    <s v="El proceso informa que la actividad no ha presentado avance, sin embargo a la fecha ya han pasado 3 meses de los 8 inicialmente planeados y para este seguimiento se debería haber presentado un avance. Es importante que el proceso tome las medidas necesarias para que en el mes que queda se ejecuten las acciones."/>
    <d v="2022-05-31T00:00:00"/>
    <s v="Realizar la inspección técnica de los pozos sépticos de las Unidades de Protección Integral rurales. "/>
    <n v="0"/>
    <s v="SIN AVANCE"/>
    <n v="123"/>
    <s v="CON TIEMPO"/>
    <x v="6"/>
    <s v="No se evidencia  la inspección técnica de los pozos sépticos de las Unidades de Protección Integral rurales. "/>
    <s v="Verónica Muñoz"/>
    <n v="0"/>
    <x v="3"/>
    <m/>
    <m/>
    <n v="264"/>
  </r>
  <r>
    <n v="265"/>
    <x v="2"/>
    <x v="1"/>
    <s v="OAP_x000a_OAJ_x000a_STAF_x000a_STDH_x000a_STMEO"/>
    <s v="STAF- Convenios/_x000a_Contabilidad/  Gestión Logística/ G Doctal/ _x000a_OAJ"/>
    <x v="1"/>
    <s v="Subdirección técnica administrativa y financiera"/>
    <s v="STAF"/>
    <s v="Convenios"/>
    <s v="Contratacion"/>
    <s v="Supervisión e interventoría"/>
    <s v="Adriana Botero Pinilla "/>
    <x v="1"/>
    <s v="PMCB-2021-044"/>
    <s v="3.1.3.7"/>
    <n v="89"/>
    <n v="2021"/>
    <s v="Hallazgo administrativo por incumplimiento del supervisor del Contrato de Suministro 2039/2020 de las funciones a su cargo."/>
    <s v="Falta de seguimiento y validación de obligaciones establecidas en los procesos de contratación. "/>
    <s v="_x000a_Capacitar a los supervisores y apoyos a la supervisión del equipo de convenios, en: (I) las diferentes etapas asociadas a los procesos contractuales (II) en la gestión documental, contable, de ingreso y egresos de elementos, asociados a los procesos contractuales. _x000a__x000a__x000a_"/>
    <n v="1"/>
    <s v="Capacitaciones  realizadas"/>
    <s v="(Número capacitaciones realizadas / Número de capacitaciones solicitadas (4))*100"/>
    <n v="1"/>
    <s v="No aplica"/>
    <d v="2021-11-01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quot;Respecto a la actividad No. 1 se evidencia la realización de dos (2) capacitaciones respecto a las diferentes etapas asociadas a los procesos contractuales dictada por la Oficina Jurídica y  en la gestión documental, contable, de ingreso y egresos de elementos, asociados a los procesos contractuales dictada por el proceso de Gestión Documental_x000a__x000a_&quot;"/>
    <d v="2022-02-28T00:00:00"/>
    <s v="No"/>
    <s v="&quot;Actividad No. 1: Realizar dos capacitaciones adicionales para completr las 4 programadas_x000a__x000a_&quot;"/>
    <n v="0.5"/>
    <s v="AVANCE PARCIAL"/>
    <n v="-44620"/>
    <s v="CON TIEMPO"/>
    <m/>
    <m/>
    <m/>
    <m/>
    <m/>
    <m/>
    <s v="ABIERTO"/>
    <s v="Se observa ejecución de 3 de las 4 capacitaciones planeadas. Las capacitaciones realizadas fueron dirigidas a los supervisores y realizadas en fechas posteriores al 1 de noviembre de 2021. (revisar la feecha de finalización propuesta en el plan, ya que la registrada refiere al año 1900)"/>
    <d v="2022-05-31T00:00:00"/>
    <s v="falta 1 capacitación de las 4 programadas."/>
    <n v="0.75"/>
    <s v="AVANCE SIGNIFICATIVO"/>
    <n v="31"/>
    <s v="CON TIEMPO"/>
    <x v="1"/>
    <s v="De acuerdo a los soportes se evidencia 3 capacitaciones realizadas y 4 solicitudes de capacitaciones."/>
    <s v="Sulma Esperanza Avendaño Muñoz"/>
    <n v="0.75"/>
    <x v="3"/>
    <m/>
    <m/>
    <n v="265"/>
  </r>
  <r>
    <n v="266"/>
    <x v="2"/>
    <x v="1"/>
    <s v="OAP_x000a_OAJ_x000a_STAF_x000a_STDH_x000a_STMEO"/>
    <s v="STAF - Convenios"/>
    <x v="1"/>
    <s v="Subdirección técnica administrativa y financiera"/>
    <s v="STAF"/>
    <s v="Convenios"/>
    <s v="Contratacion"/>
    <s v="Supervisión e interventoría"/>
    <s v="Adriana Botero Pinilla "/>
    <x v="1"/>
    <s v="PMCB-2021-045"/>
    <s v="3.1.3.7"/>
    <n v="89"/>
    <n v="2021"/>
    <s v="Hallazgo administrativo por incumplimiento del supervisor del Contrato de Suministro 2039/2020 de las funciones a su cargo."/>
    <s v="Falta de seguimiento y validación de obligaciones establecidas en los procesos de contratación. "/>
    <s v="Realizar seguimientos periódicos con los supervisores y/o apoyo a la supervisión para verificar el estado de ejecución de los contratos asociados a la estrategia de convenios. "/>
    <n v="2"/>
    <s v="Seguimientos de verificación estado de ejecución de los contratos "/>
    <s v="Número de seguimientos realizados / Número de seguimientos programados (3)*100"/>
    <n v="1"/>
    <s v="No aplica"/>
    <d v="2021-11-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quot;_x000a_Actividad No. 2 se evidencia la realización de una (1) reunion en la que se realiza el seguimeinto al estado &quot;"/>
    <d v="2022-02-28T00:00:00"/>
    <s v="No"/>
    <s v="&quot;_x000a_Actividad No. 2: Realizar dos reuniones de seguimiento mas para completar las programadas&quot;"/>
    <n v="0.33"/>
    <s v="AVANCE PARCIAL"/>
    <n v="-44620"/>
    <s v="CON TIEMPO"/>
    <m/>
    <m/>
    <m/>
    <m/>
    <m/>
    <m/>
    <s v="ABIERTO"/>
    <s v="Se observan actas que evidencian el seguimiento periodico realizado con los supervisores y/o apoyo a la supervisión para verificar el estado de ejecución de los contratos asociados a la estrategia de convenios.  Dichos seguimeintos vienen realizandose desde diciembre de 2021 y a la fecha ascienden a 7, cifra por encima de lo planeado para esta acción. Acción cumplida."/>
    <d v="2022-05-31T00:00:00"/>
    <n v="0"/>
    <n v="1"/>
    <s v="CUMPLIMIENTO TOTAL"/>
    <n v="123"/>
    <s v="CON TIEMPO"/>
    <x v="1"/>
    <s v="Se evidencian 7 actas de seguimientos, superando las actas programadas de acuerdo al indicador."/>
    <s v="Sulma Esperanza Avendaño Muñoz"/>
    <n v="1"/>
    <x v="1"/>
    <m/>
    <m/>
    <n v="266"/>
  </r>
  <r>
    <n v="267"/>
    <x v="2"/>
    <x v="1"/>
    <s v="OAP_x000a_OAJ_x000a_STAF_x000a_STDH_x000a_STMEO"/>
    <s v="Oficina Asesora Jurídica"/>
    <x v="5"/>
    <s v="Oficina asesora juridica"/>
    <s v="OAJ"/>
    <s v="Adquisiciones"/>
    <s v="Contratacion"/>
    <s v="Supervisión e interventoría"/>
    <s v="Catalina Cárdenas Martínez "/>
    <x v="1"/>
    <s v="PMCB-2021-046"/>
    <s v="3.1.3.7"/>
    <n v="89"/>
    <n v="2021"/>
    <s v="Hallazgo administrativo por incumplimiento del supervisor del Contrato de Suministro 2039/2020 de las funciones a su cargo."/>
    <s v="Falta de seguimiento y validación de obligaciones establecidas en los procesos de contratación. _x000a_"/>
    <s v="Incluir dentro del Manual o Política de Buenas prácticas en Contratación lineamientos para el seguimiento de las obligaciones específicas establecidas en los contratos suscritos por la entidad"/>
    <n v="3"/>
    <s v="Manual o política con lineamiento incluido"/>
    <s v="Un (1) Manual o política con lineamiento incluido"/>
    <n v="1"/>
    <s v="No aplica"/>
    <d v="2021-11-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dentro del Manual de Buenas practicas en contratación - A-GCO-MA-003, en el numeral 5.2.6 Lineamientos para el correcto ejercicio de la supervisión e interventoria se dran los lineamientos para el seguimiento de la obligaciones especificas"/>
    <d v="2022-05-31T00:00:00"/>
    <s v="N/A"/>
    <n v="1"/>
    <s v="CUMPLIMIENTO TOTAL"/>
    <n v="123"/>
    <s v="CON TIEMPO"/>
    <x v="5"/>
    <s v="Se observa cumplimiento en las evidencias formato A-GCO-MA-003 V 2 DE 25 DE ABRIL DE 2022"/>
    <s v="Navis Alberto Florez Leon"/>
    <n v="1"/>
    <x v="1"/>
    <m/>
    <m/>
    <n v="267"/>
  </r>
  <r>
    <n v="268"/>
    <x v="2"/>
    <x v="1"/>
    <s v="OAP_x000a_OAJ_x000a_STAF_x000a_STDH_x000a_STMEO"/>
    <s v="Gestión Financiera-Oficina Asesora Jurídica"/>
    <x v="9"/>
    <s v="Subdirección técnica administrativa y financiera"/>
    <s v="STAF"/>
    <s v="Gestión Financiera"/>
    <s v="Contratacion"/>
    <s v="Pagos"/>
    <s v="Catalina Cárdenas Martínez "/>
    <x v="1"/>
    <s v="PMCB-2021-047"/>
    <s v="3.1.3.8 "/>
    <n v="89"/>
    <n v="2021"/>
    <s v="Hallazgo administrativo por cuanto las facturas presentadas por el contratista en el Contrato de Prestación de Servicios 1433/2020 no contienen la descripción detallada de los servicios prestados, el valor unitario ni la cantidad de servicios facturados. "/>
    <s v="No se ha brindado una capacitación específica de los requisitos que deben cumplir las facturas electrónicas que presentan los contratistas."/>
    <s v="*Emitir lineamientos frente a como se debe realizar la facturación de los procesos contractuales de la entidad. "/>
    <n v="1"/>
    <s v="Lineamientos en facturación"/>
    <s v="1 lineamiento emitido en facturación"/>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Se evidencia memorando de Lineamientos para el registro del periodo certificado para pago. "/>
    <d v="2022-02-28T00:00:00"/>
    <s v="No"/>
    <s v="N/A"/>
    <n v="1"/>
    <s v="CUMPLIMIENTO TOTAL"/>
    <n v="-44620"/>
    <s v="CON TIEMPO"/>
    <m/>
    <m/>
    <m/>
    <m/>
    <m/>
    <m/>
    <s v="PENDIENTE POR EVALUACION"/>
    <s v="ESTA ACTIVIDAD SE ENCUENTRA PENDIENTE POR EVALUACIÓN POR PARTE DE LA OFICINA DE CONTROL INTERNO"/>
    <d v="2022-05-31T00:00:00"/>
    <s v="N/A"/>
    <n v="1"/>
    <s v="CUMPLIMIENTO TOTAL"/>
    <n v="-30"/>
    <s v="VENCIDO"/>
    <x v="2"/>
    <s v="Aun cuando se expidió un memorando a los supervisores y al apoyo a la supervisión, dando instrucciones sobre los cortes mensuales para liquidar los honorarios de prestación de servicios, no se hace referencia a la descripción del servicio, tal y como se propuso en el Plan de mejoramiento, para las facturas electrónicas. Sin embargo las acciones de la siguiente actividad subsanan el hallazgo."/>
    <s v="Franklin Augusto Serrano Rojas"/>
    <n v="1"/>
    <x v="1"/>
    <m/>
    <m/>
    <n v="268"/>
  </r>
  <r>
    <n v="269"/>
    <x v="2"/>
    <x v="1"/>
    <s v="OAP_x000a_OAJ_x000a_STAF_x000a_STDH_x000a_STMEO"/>
    <s v="Gestión Financiera-Oficina Asesora Jurídica"/>
    <x v="9"/>
    <s v="Subdireccionadministrativa y financiera"/>
    <s v="STAF"/>
    <s v="Contabilidad"/>
    <s v="Contratacion"/>
    <s v="Pagos"/>
    <s v="Catalina Cárdenas Martínez "/>
    <x v="1"/>
    <s v="PMCB-2021-048"/>
    <s v="3.1.3.8 "/>
    <n v="89"/>
    <n v="2021"/>
    <s v="Hallazgo administrativo por cuanto las facturas presentadas por el contratista en el Contrato de Prestación de Servicios 1433/2020 no contienen la descripción detallada de los servicios prestados, el valor unitario ni la cantidad de servicios facturados. "/>
    <s v="No se ha brindado una capacitación específica de los requisitos que deben cumplir las facturas electrónicas que presentan los contratistas."/>
    <s v="Socialización de los lineamientos frente a como se debe realizar la facturación de los procesos contractuales de la entidad. "/>
    <n v="2"/>
    <s v="Socialización de lineamientos frente a facturación"/>
    <s v="(Número de socializaciones realizadas / Una socialización programada)*100"/>
    <n v="1"/>
    <s v="No aplica"/>
    <d v="2021-11-05T00:00:00"/>
    <d v="2022-05-30T00:00:00"/>
    <m/>
    <x v="0"/>
    <s v="SI"/>
    <n v="0"/>
    <s v="20-12-2021: Se incluye formulacion al tablero de control"/>
    <m/>
    <m/>
    <m/>
    <m/>
    <s v="SIN AVANCE"/>
    <n v="26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la citación a la socialización de los linemientos, listado de asistencia a la sociliazación y presentación en PP sobre lineamientos de facturación"/>
    <d v="2022-05-31T00:00:00"/>
    <s v="N/A"/>
    <n v="1"/>
    <s v="CUMPLIMIENTO TOTAL"/>
    <n v="0"/>
    <s v="VENCIDO"/>
    <x v="2"/>
    <s v="Las evidencias aportadas subsanan el hallazgo y mitigan la probabilidad de una nueva materialización del riesgo"/>
    <s v="Franklin Augusto Serrano Rojas"/>
    <n v="1"/>
    <x v="1"/>
    <m/>
    <m/>
    <n v="269"/>
  </r>
  <r>
    <n v="270"/>
    <x v="2"/>
    <x v="1"/>
    <s v="OAP_x000a_OAJ_x000a_STAF_x000a_STDH_x000a_STMEO"/>
    <s v="Área de Comunicaciones"/>
    <x v="7"/>
    <s v="Oficina asesora de planeacion"/>
    <s v="OAP"/>
    <s v="Comunicaciones"/>
    <s v="Comunicación"/>
    <s v="Solicitud  a la Imprenta Distrital de los bienes y servicios contratados"/>
    <s v="Catalina Cárdenas Martínez"/>
    <x v="1"/>
    <s v="PMCB-2021-049"/>
    <s v="3.1.3.9"/>
    <n v="89"/>
    <n v="2021"/>
    <s v="Hallazgo administrativo por inobservancia en el Contrato de Suministro 1014/2020, de las disposiciones contenidas en el Decreto 492 expedido por la Alcaldía Mayor de Bogotá el 15 de agosto de 2019 “Por el cual se expiden lineamientos generales sobre austeridad y transparencia del gasto público en las entidades y organismos del orden distrital y se dictan otras disposiciones”."/>
    <s v="Ausencia de documentos que confirmen que la Entidad cumplió con lo ordenado en el artículo 24 de Decreto 492/19 solicitando a la Imprenta Distrital los bienes y servicios contratados"/>
    <s v="Incluir como condición general dentro del procedimiento realización de piezas comunicacionales y el manual operativo de comunicaciones el requisito de solicitar en primera instancia a la imprenta distrital la necesidad de la edición, impresión y reproducción de piezas de comunicación, tales como avisos, folletos, cuadernillos, entre otros, a dos tintas (en blanco y negro) antes de realizar cualquier proceso contractual"/>
    <n v="1"/>
    <s v="procedimientos modificados"/>
    <s v="Procedimiento y manual modificado/ Procedimiento y manual programado a modificar"/>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Se evidencia el procedimiento Realización de piezas comunicativas E-COM-PR-001 con fecha de vigencia del 17-11-2021_x000a_Tambien se adjunta el documento Word del Manual operativo comunicaciones E-COM-MA-001"/>
    <d v="2022-02-23T00:00:00"/>
    <s v="No"/>
    <s v="Aprobar y oficializar el Manual Operativo de Comunicaciones E-COM-MA-001"/>
    <n v="0.5"/>
    <s v="AVANCE PARCIAL"/>
    <n v="-44620"/>
    <s v="CON TIEMPO"/>
    <m/>
    <m/>
    <m/>
    <m/>
    <m/>
    <m/>
    <s v="ABIERTO"/>
    <s v="* En la carpeta de evidencias del tablero de control no se encuentra los soportes mecionados en el avance. Si bien se adjuntan links de consulta, los documentos deben estar cargados en la carpeta de SharePoint asignada para los soportes del plan demejoramiento de Comunicaciones._x000a_* Se adjunta el archivo word del Manual Operativo de Comunicaciones E-COM-MA-001, el cual es un borrado y no el documento oficializado. El Manual Operativo se encuentra en este momento en proceso de revisión para su respectiva oficialización desde el caso en aranda 1548, con estado: Ajustes por dependencia. _x000a_* Se deja el % de avance del seguimiento pasado con fecha del 23/02/2022"/>
    <d v="2022-05-31T00:00:00"/>
    <s v="Aprobar y Oficializar el Manual Operativo de Comunicaciones - E-COM-MA-001"/>
    <n v="0.5"/>
    <s v="AVANCE PARCIAL"/>
    <n v="-30"/>
    <s v="VENCIDO"/>
    <x v="1"/>
    <s v="verificadas las evidencias se observa el documento código E-COM-PR-001 versión 05 de 17 de noviembre de 2021 en cual se indica el deber de comunicar a la imprenta previo a contratar la realización de piezas publicitarias. "/>
    <s v="Navis Alberto Florez Leon"/>
    <n v="1"/>
    <x v="1"/>
    <m/>
    <m/>
    <n v="270"/>
  </r>
  <r>
    <n v="271"/>
    <x v="2"/>
    <x v="1"/>
    <s v="OAP_x000a_OAJ_x000a_STAF_x000a_STDH_x000a_STMEO"/>
    <s v="Oficina Asesora Jurídica"/>
    <x v="5"/>
    <s v="Oficina asesora juridica"/>
    <s v="OAJ"/>
    <s v="Adquisiciones"/>
    <s v="Inventarios"/>
    <s v="Diferencias en los elementos adquiridos vs los entregados/instalados"/>
    <s v="Catalina Cárdenas Martínez "/>
    <x v="1"/>
    <s v="PMCB-2021-050"/>
    <s v="3.1.3.10"/>
    <n v="89"/>
    <n v="2021"/>
    <s v="Hallazgo administrativo con incidencia fiscal en cuantía de $139.830.255 y presunta disciplinaria porque se identifican diferencias en la entrega de los elementos adquiridos mediante Contrato de Suministro 1014/2020"/>
    <s v="El expediente contractual aportado por IDIPRON no contiene los informes de supervisión ni los de ejecución presentados por el contratista_x000a_"/>
    <s v="Realizar modificación de formato informe de supervisión de bienes y servicios A-GCO-FT-052, incluyendo la firma del contratista y del supervisor dando fe del cumplimiento de todas las obligaciones especificas"/>
    <n v="1"/>
    <s v="Formato informe de Supervisión Bienes y Servicios A-GCO-FT-052 modificado"/>
    <s v="FormatoA-GCO-FT-052 modificado"/>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el Formato Imforme de supervisión contratos de bienes y servicios - A-GCO-FT-052, Versión 2, con vigencia del 16 de marzo del 2022, en donde se puede observar el espacio para la firma del contratista, supervisor y apoyo a la supervisión."/>
    <d v="2022-05-31T00:00:00"/>
    <s v="N/A"/>
    <n v="1"/>
    <s v="CUMPLIMIENTO TOTAL"/>
    <n v="-61"/>
    <s v="VENCIDO"/>
    <x v="5"/>
    <m/>
    <s v="Navis Alberto Florez Leon"/>
    <n v="1"/>
    <x v="1"/>
    <m/>
    <m/>
    <n v="271"/>
  </r>
  <r>
    <n v="272"/>
    <x v="2"/>
    <x v="1"/>
    <s v="OAP_x000a_OAJ_x000a_STAF_x000a_STDH_x000a_STMEO"/>
    <s v="Area de comunicaciones"/>
    <x v="7"/>
    <s v="Oficina asesora de planeacion"/>
    <s v="OAP"/>
    <s v="Comunicaciones"/>
    <s v="Inventarios"/>
    <s v="Diferencias en los elementos adquiridos vs los entregados/instalados"/>
    <s v="Catalina Cárdenas Martínez"/>
    <x v="1"/>
    <s v="PMCB-2021-051"/>
    <s v="3.1.3.10"/>
    <n v="89"/>
    <n v="2021"/>
    <s v="Hallazgo administrativo con incidencia fiscal en cuantía de $139.830.255 y presunta disciplinaria porque se identifican diferencias en la entrega de los elementos adquiridos mediante Contrato de Suministro 1014/2020"/>
    <s v="No se proporcionó al Equipo Auditor evidencia de saldo, uso, destinación y/o entrega del total de los artículos adquiridos en el marco del Contrato de Suministro 1014/2020."/>
    <s v="Establecer punto de control para la entrega de elementos del área de comunicaciones "/>
    <n v="2"/>
    <s v="Punto de control"/>
    <s v="Punto de control establecido/Punto de control (1)*100"/>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En el procedimiento realización de piezas de comunicación se estableció en las condiciones generales Solicitar, en primera instancia, a la Imprenta Distrital la necesidad de la edición, impresión y producción de piezas de comunicación, tales como avisos, folletos, volantes, entre otros, a dos tintas (en blanco y negro) antes de realizar cualquier proceso contractual para realizar piezas de comunicación impresas"/>
    <d v="2022-02-23T00:00:00"/>
    <s v="No"/>
    <s v="N/A"/>
    <n v="1"/>
    <s v="CUMPLIMIENTO TOTAL"/>
    <n v="-44620"/>
    <s v="CON TIEMPO"/>
    <m/>
    <m/>
    <m/>
    <m/>
    <m/>
    <m/>
    <s v="PENDIENTE POR EVALUACION"/>
    <s v="EL SEGUIMIENTO DE ESTE HALLAZGO YA SE ENVIO A CONTROL INTERNO DESDE EL PASADO SEGUIMIENTO (23/02/2022) Y SE ENCUENTRA PENDIENTE POR EVALUACIÓN"/>
    <d v="2022-05-31T00:00:00"/>
    <s v="LA ACTIVIDAD YA SE ENCUENTRA AL 100%_x000a_PENDINTE POR EVALUACIÓN DE LA OCI"/>
    <n v="1"/>
    <s v="CUMPLIMIENTO TOTAL"/>
    <n v="-61"/>
    <s v="VENCIDO"/>
    <x v="1"/>
    <s v="No se identifica con la evidencia allegada elementos que permitan determinar cumplimiento respecto al hallazgo(elementos adquiridos vs. entregados contrato 1014-2020). la evidencia se refiere a un procedimiento de realización de piezas de comunicación. "/>
    <s v="Navis Alberto Florez Leon"/>
    <n v="0"/>
    <x v="2"/>
    <m/>
    <m/>
    <n v="272"/>
  </r>
  <r>
    <n v="273"/>
    <x v="2"/>
    <x v="1"/>
    <s v="OAP_x000a_OAJ_x000a_STAF_x000a_STDH_x000a_STMEO"/>
    <s v="Gestion Doctal/Mante de Bienes / Servicios Admtivos / Gestion Ambiental / OAJ /  Gestión Financiera"/>
    <x v="8"/>
    <s v="Subdirección técnica administrativa y financiera"/>
    <s v="STAF"/>
    <s v="Administración documental"/>
    <s v="Contratacion"/>
    <s v="Documentación contrato"/>
    <s v="Adriana Botero Pinilla "/>
    <x v="1"/>
    <s v="PMCB-2021-052"/>
    <s v="3.1.3.11"/>
    <n v="89"/>
    <n v="2021"/>
    <s v="Hallazgo administrativo por deficiencias en la gestión documental y debilidades observadas en el diligenciamiento de los formatos de los expedientes de los Contratos de Suministro Nos.1755 de 2019, 2525 de 2020 y Contratos de Prestación de Servicios Nos.1074, 1327, 2137, 2373, 2414, 2533 de 2020"/>
    <s v="No se realizan revisiones periódicas a los expedientes contractuales de las áreas"/>
    <s v="Realizar revisión de una muestra aleatoria del 20% de las carpetas contractuales de los procesos de contratación de bienes y servicios, tanto en  físico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
    <n v="1"/>
    <s v="Revisión expedientes contractuales "/>
    <s v="Número de revisiones a las carpetas contractuales  realizadas / Número de revisiones a las carpetas contractuales programadas (3)*100"/>
    <n v="1"/>
    <s v="No aplica"/>
    <d v="2021-11-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observa evidencia de una revisión aleatoria de los expedientes contractuales correspondientes a bienes y servicios, de las áreas de Mantenimiento de Bienes, Servicios Administrativos y Gestión Ambiental."/>
    <d v="2022-05-31T00:00:00"/>
    <s v="Es necesario realizar las 3 revisiones programadas a todos los procesos implicados. Así mismo se requiere evidenciar que las revisiones realizadas correspondan al 20% de los eexpedientes, tal como lo plantea la acción."/>
    <n v="0.33"/>
    <s v="AVANCE PARCIAL"/>
    <n v="123"/>
    <s v="CON TIEMPO"/>
    <x v="5"/>
    <s v="Se evidencia una revision aleatoria de los expedientes contratuales para una primera revision programada de tres solicitadas. Falta evidenciar que la muestra revisada corresponda al 20% de los expedientes."/>
    <s v="Verónica Muñoz"/>
    <n v="33"/>
    <x v="3"/>
    <m/>
    <m/>
    <n v="273"/>
  </r>
  <r>
    <n v="274"/>
    <x v="2"/>
    <x v="1"/>
    <s v="OAP_x000a_OAJ_x000a_STAF_x000a_STDH_x000a_STMEO"/>
    <s v="Servicios Administrativos"/>
    <x v="3"/>
    <s v="Subdirección técnica administrativa y financiera"/>
    <s v="STAF"/>
    <s v="Servicios administrativos"/>
    <s v="Contratacion"/>
    <s v="Principio de Planeación"/>
    <s v="Ingrid Carolina Ardila Muñoz"/>
    <x v="1"/>
    <s v="PMCB-2021-053"/>
    <s v="3.1.3.12"/>
    <n v="89"/>
    <n v="2021"/>
    <s v="Hallazgo administrativo por deficiencias en la planeación del Contrato de Prestación de Servicios No.2137 de 2020."/>
    <s v="En la planeación inicial del contrato de Prestación de Servicios No.2137 de 2020, no se previeron las mayores cantidades del servicio que surgieron con ocasión a la pandemia por Covid-19"/>
    <s v="Capacitar a los supervisores y/o apoyos a la supervisión del proceso Servicios Administrativos, respecto al Principio de Planeación en la contratación en referencia a  tener en cuenta los consumos históricos para el alcance de los nuevos procesos contractuales"/>
    <n v="1"/>
    <s v="Capacitación principio de Planeación en la Contratación"/>
    <s v="Número de capacitaciones realizadas /  Número de capacitaciones solicitadas (1)*100"/>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quot;Se evidencia la solicitud de la capacitación por parte del proceso de Servicios Administrativos a la Oficina Asesora Jurídica enviado el 25 de noviembre y la respuesta de la Oficina Asesora Jurídica, de fecha 26 de noviembre en la que solicita que a finales del mes de enero se reitere la solicitud. No obstante, no se evidencia que la capacitación se haya realizado aun. _x000a__x000a_La actividad aun se encuentra en ejecución&quot;"/>
    <d v="2022-02-28T00:00:00"/>
    <s v="No"/>
    <s v="Realizar la capacitación"/>
    <n v="0.1"/>
    <s v="AVANCE MINIMO"/>
    <n v="-44620"/>
    <s v="CON TIEMPO"/>
    <m/>
    <m/>
    <m/>
    <m/>
    <m/>
    <m/>
    <s v="ABIERTO"/>
    <s v="Se verifican los soportes adjuntos y se evidencia:_x000a__x000a_Capacitación realizada el 25 de marzo de 2022 a todos los suepervisores mediante acta de reunión._x000a__x000a_Se evidencia lista de asistencia y presentación de la capacitación _x000a__x000a_Se evidencia que se cumple la actividad propuesta. "/>
    <d v="2022-05-31T00:00:00"/>
    <s v="No aplica ya que el cumplimiento es del 100%"/>
    <n v="1"/>
    <s v="CUMPLIMIENTO TOTAL"/>
    <n v="-61"/>
    <s v="VENCIDO"/>
    <x v="5"/>
    <s v="Se observa que se realizó la capacitación dirigida a servicios administrativos con ocasión al hallazgo 3.1.3.12, la capacitación fue realizada por la oficina jurídica, se aporta acta y materia de la capacitación."/>
    <s v="Carlos Andrés Guerra"/>
    <n v="1"/>
    <x v="1"/>
    <m/>
    <m/>
    <n v="274"/>
  </r>
  <r>
    <n v="275"/>
    <x v="2"/>
    <x v="1"/>
    <s v="OAP_x000a_OAJ_x000a_STAF_x000a_STDH_x000a_STMEO"/>
    <s v="Oficina Asesora Jurídica / Mantenimiento de Bienes"/>
    <x v="5"/>
    <s v="Oficina asesora juridica"/>
    <s v="OAJ"/>
    <s v="Adquisiciones"/>
    <s v="Contratacion"/>
    <s v="Incumplimiento  de cronograma"/>
    <s v="Catalina Cárdenas Martínez "/>
    <x v="1"/>
    <s v="PMCB-2021-054"/>
    <s v="3.1.3.13"/>
    <n v="89"/>
    <n v="2021"/>
    <s v="Hallazgo Administrativo por evidenciarse una inefectiva gestión en el cumplimiento del cronograma general del contrato de consultoría No. 1680-19, suscrito con la firma Consorcio Alfa, para el desarrollo del objeto contractual de “Adelantar los planes, estudios, diseños, tramites y consecución de las licencias necesarias de las Unidades de Protección Integral: UPI Perdomo, UPI Oasis, UPI San Francisco para el cumplimiento de la normatividad urbanística, arquitectónica y estructural vigente”"/>
    <s v="El Manual de Contratación, no cuenta con lineamientos claros para procesos de contratación de Consultoría e Interventoría y Obr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adjunta Manua de Contratación - A-GCO-MA-002, versión 9 con vigencia del 17 de diciembre del 2021._x000a_En este Manual se puede observar el numeral 7.1.4.13.1. Análisis del sector relativo al objeto a contratar en casos de procesos de consultoría,_x000a_interventoría y obra de construcción, en donde se explican los lineamientos para los procesos de contrataciión de consultoria e interventoria"/>
    <d v="2022-05-31T00:00:00"/>
    <s v="N/A"/>
    <n v="1"/>
    <s v="CUMPLIMIENTO TOTAL"/>
    <n v="-30"/>
    <s v="VENCIDO"/>
    <x v="5"/>
    <s v="se observa en evidencias cumplimiento formato A-GCO-MA-2021 V 9 17 de dic 2021"/>
    <s v="Navis Alberto Florez Leon"/>
    <n v="1"/>
    <x v="1"/>
    <m/>
    <m/>
    <n v="275"/>
  </r>
  <r>
    <n v="276"/>
    <x v="2"/>
    <x v="1"/>
    <s v="OAP_x000a_OAJ_x000a_STAF_x000a_STDH_x000a_STMEO"/>
    <s v="Oficina Asesora Juridica"/>
    <x v="5"/>
    <s v="Oficina asesora juridica"/>
    <s v="OAJ"/>
    <s v="Adquisiciones"/>
    <s v="Gestion financiera"/>
    <s v="Comprobantes contables"/>
    <s v="Catalina Cárdenas Martínez "/>
    <x v="1"/>
    <s v="PMCB-2021-055"/>
    <s v="3.1.3.14"/>
    <n v="89"/>
    <n v="2021"/>
    <s v="Hallazgo administrativo por no evidenciarse en los respectivos comprobantes de pago y de egresos de acuerdo con la distribución de los centros de costos; la prestación de los servicios objeto del contrato interadministrativo No.2561-20 suscrito con la ETB, correspondiente a las UPI de Ruralidad y Comedores Comunitarios contemplados en la Oferta Comercial OF-14447"/>
    <s v="Falta de socialización de la operatividad y funcionamiento de las sedes y/o Unidades de Protección Integral"/>
    <s v="Incluir punto de control  dentro del formato de REQUERIMIENTOS TÉCNICOS CONTRATACIÓN DE BIENES, PRODUCTOS, OBRAS Y/O SERVICIOS A-GCO-FT-023 donde se solicite a la Subdirección de Métodos, para que se defina el número de unidades operativas con una anterioridad no mayor a 30 días, lo anterior también se debe evidenciar en la justificación den el formato ya relacionado."/>
    <n v="1"/>
    <s v=" Formato A-GCO-FT-023 con punto de control"/>
    <s v="Formato de REQUERIMIENTOS TÉCNICOS CONTRATACIÓN DE BIENES, PRODUCTOS, OBRAS Y/O SERVICIOS A-GCO-FT-023 actualizado"/>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el Formato Requerimientos técnicos contratación de bienes, productos, obras y/o servicios - A-GCO-FT-023, Versión 3, con vigencia del 19 de abril del 2022, en donde se puede observar en el numeral 2.3.1 la relación de unaidades operativas a intervenir y el lineamiento de que la subdirección de metodos debe suministrar esta información"/>
    <d v="2022-05-31T00:00:00"/>
    <s v="N/A"/>
    <n v="1"/>
    <s v="CUMPLIMIENTO TOTAL"/>
    <n v="-30"/>
    <s v="VENCIDO"/>
    <x v="5"/>
    <s v="se observa em evidencias cumplimiento de acción formato A-GCO-FT-023 V.3 abril 19 de 2022"/>
    <s v="Navis Alberto Florez Leon"/>
    <n v="1"/>
    <x v="1"/>
    <m/>
    <m/>
    <n v="276"/>
  </r>
  <r>
    <n v="277"/>
    <x v="2"/>
    <x v="1"/>
    <s v="OAP_x000a_OAJ_x000a_STAF_x000a_STDH_x000a_STMEO"/>
    <s v="Servicios Administrativos - Transportes"/>
    <x v="3"/>
    <s v="Subdirección técnica administrativa y financiera"/>
    <s v="STAF"/>
    <s v="Transporte"/>
    <s v="planes de mejoramiento"/>
    <s v="Acciones cumplidas inefectivas"/>
    <s v="Ingrid Carolina Ardila Muñoz"/>
    <x v="1"/>
    <s v="PMCB-2021-056"/>
    <s v="3.1.3.15"/>
    <n v="89"/>
    <n v="2021"/>
    <s v="Hallazgo administrativo por cuanto una vez evaluada la evidencia resultado de la ejecución de la acción correctiva #1 Hallazgo 3.2.22 Auditoría de Desempeño Código 98 PAD 2020 fue calificada como cumplida inefectiva"/>
    <s v="El punto de control no se estableció de manera clara y con responsables en los documentos del área de transporte "/>
    <s v="Establecer en el procedimiento PARQUE AUTOMOTOR A-SAD-PR-003, una actividad que garantice la verificación de la descripción detallada de las actividades realizadas en el período por parte de los contratistas"/>
    <n v="1"/>
    <s v="Procedimiento PARQUE AUTOMOTOR A-SAD-PR-003 ajustado"/>
    <s v="Procedimiento ajustado "/>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Se evidencia procedimiento actualizado"/>
    <d v="2022-02-28T00:00:00"/>
    <s v="No"/>
    <s v="No aplica"/>
    <n v="1"/>
    <s v="CUMPLIMIENTO TOTAL"/>
    <n v="-44620"/>
    <s v="CON TIEMPO"/>
    <m/>
    <m/>
    <m/>
    <m/>
    <m/>
    <m/>
    <s v="PENDIENTE POR EVALUACION"/>
    <s v="Se verifican los soportes adjuntos y se evidencia:_x000a__x000a_Actualización del procedimiento Administración del Parque automotor en donde se evidencia inclusión de las actividades_x000a__x000a_Se verifica soporte de oficialización del documento y publicación del mismo._x000a__x000a_Se evidencia que se cumple la actividad propuesta. "/>
    <d v="2022-05-31T00:00:00"/>
    <s v="No aplica ya que el cumplimiento es del 100%"/>
    <n v="1"/>
    <s v="CUMPLIMIENTO TOTAL"/>
    <n v="-61"/>
    <s v="VENCIDO"/>
    <x v="5"/>
    <s v="Se observa la actualización y modificación del procedimiento PARQUE AUTOMOTOR A-SAD-PR-003, estableciendo una actividad para garantizar el detalle de las actividades realizadas por los contratistas."/>
    <s v="Carlos Andrés Guerra"/>
    <n v="1"/>
    <x v="1"/>
    <m/>
    <m/>
    <n v="277"/>
  </r>
  <r>
    <n v="278"/>
    <x v="2"/>
    <x v="1"/>
    <s v="OAP_x000a_OAJ_x000a_STAF_x000a_STDH_x000a_STMEO"/>
    <s v="Oficina Asesora Jurídica"/>
    <x v="5"/>
    <s v="Oficina asesora juridica"/>
    <s v="OAJ"/>
    <s v="Contratación"/>
    <s v="planes de mejoramiento"/>
    <s v="Acciones cumplidas inefectivas"/>
    <s v="Catalina Cárdenas Martínez "/>
    <x v="1"/>
    <s v="PMCB-2021-057"/>
    <s v="3.1.3.15"/>
    <n v="89"/>
    <n v="2021"/>
    <s v="Hallazgo administrativo por cuanto una vez evaluada la evidencia resultado de la ejecución de la acción correctiva #1 Hallazgo 3.2.22 Auditoría de Desempeño Código 98 PAD 2020 fue calificada como cumplida inefectiva"/>
    <s v="El punto de control no se estableció de manera clara y con responsables en los documentos del área de transporte "/>
    <s v="Actualizar el formato &quot;INFORME DE ACTIVIDADES A-GCO-FT-002&quot; incluyendo el Visto Bueno del apoyo a la supervisión"/>
    <n v="2"/>
    <s v="Actualización formato &quot;INFORME DE ACTIVIDADES A-GCO-FT-002&quot; "/>
    <s v="Formato actualizado"/>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el Formato Informe de actividades contrato - A-GCO-FT-002, Versión 7, con vigencia del 16 de marzo del 2022, en donde se puede observar al final del formato que se incluye el espacio para la firma y visto bueno por el apoyo de la supervisión"/>
    <d v="2022-05-31T00:00:00"/>
    <s v="N/A"/>
    <n v="1"/>
    <s v="CUMPLIMIENTO TOTAL"/>
    <n v="-61"/>
    <s v="VENCIDO"/>
    <x v="5"/>
    <s v="se observa cumplimiento de la acción en formato A-GCO-FT-002 marzo 16 de 2022"/>
    <s v="Navis Alberto Florez Leon"/>
    <n v="1"/>
    <x v="1"/>
    <m/>
    <m/>
    <n v="278"/>
  </r>
  <r>
    <n v="279"/>
    <x v="2"/>
    <x v="1"/>
    <s v="OAP_x000a_OAJ_x000a_STAF_x000a_STDH_x000a_STMEO"/>
    <s v="Gestión Doctal/Mto de Bienes / Servicios Adtivos / Gestión Ambiental / OAJ /  Gestión Financiera"/>
    <x v="8"/>
    <s v="Subdirección técnica administrativa y financiera"/>
    <s v="STAF"/>
    <s v="Administración documental"/>
    <s v="planes de mejoramiento"/>
    <s v="Acciones cumplidas inefectivas"/>
    <s v="Adriana Botero Pinilla "/>
    <x v="1"/>
    <s v="PMCB-2021-058"/>
    <s v="3.1.3.16"/>
    <n v="89"/>
    <n v="2021"/>
    <s v="Hallazgo administrativo por el Incumplimiento a lo establecido por la Contraloría de Bogotá, D.C., a través de la Resolución Reglamentaria No.036 del 20 de septiembre de 2019, “Por la cual se reglamenta el trámite del Plan de Mejoramiento que presentan los Sujetos de Vigilancia y Control Fiscal a la Contraloría de Bogotá, D.C.”."/>
    <s v="No se realizan revisiones periódicas a los expedientes contractuales de las áreas"/>
    <s v="Realizar revisión trimestral de una muestra aleatoria del 20% de las carpetas contractuales de los procesos de contratación de bienes y servicios físicas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
    <n v="1"/>
    <s v="Revisión expedientes contractuales "/>
    <s v="Número de revisiones a las carpetas contractuales  realizadas / Número de revisiones a las carpetas contractuales programadas (3)*100"/>
    <n v="1"/>
    <s v="No aplica"/>
    <d v="2021-11-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
    <d v="2022-05-31T00:00:00"/>
    <s v="Es necesario realizar las 3 revisisoones programadas a todos los procesos implicados. Así mismo se requiere evidenciar que las revisiones realizadas correspondan al 20% de los eexpedientes, tal como lo plantea la acción."/>
    <n v="0"/>
    <s v="SIN AVANCE"/>
    <n v="123"/>
    <s v="CON TIEMPO"/>
    <x v="5"/>
    <s v="Es necesario realizar las 3 revisiones programadas a todos los procesos implicados. Así mismo se requiere evidenciar que las revisiones realizadas correspondan al 20% de los eexpedientes, tal como lo plantea la acción."/>
    <s v="Verónica Muñoz"/>
    <n v="33"/>
    <x v="3"/>
    <m/>
    <m/>
    <n v="279"/>
  </r>
  <r>
    <n v="280"/>
    <x v="2"/>
    <x v="1"/>
    <s v="OAP_x000a_OAJ_x000a_STAF_x000a_STDH_x000a_STMEO"/>
    <s v="Servicios Administrativos - Transportes"/>
    <x v="3"/>
    <s v="Subdirección técnica administrativa y financiera"/>
    <s v="STAF"/>
    <s v="Transporte"/>
    <s v="planes de mejoramiento"/>
    <s v="Acciones cumplidas inefectivas"/>
    <s v="Ingrid Carolina Ardila Muñoz"/>
    <x v="1"/>
    <s v="PMCB-2021-059"/>
    <s v="3.1.3.17"/>
    <n v="89"/>
    <n v="2021"/>
    <s v="Hallazgo administrativo por el incumplimiento del principio de efectividad, debido a que los actos realizados para el cumplimiento de las acciones correctivas, no subsanaron la causa de los hallazgos, 3.2.1, 3.2.13 y 3.2.14 de la Auditoría de Desempeño Código 98 respectivamente"/>
    <s v="El punto de control no se estableció de manera clara y con responsables en los documentos del área de transporte "/>
    <s v="Establecer en el procedimiento PARQUE AUTOMOTOR A-SAD-PR-003, una actividad que garantice la verificación de la descripción detallada de las actividades realizadas en el período por parte de los contratistas"/>
    <n v="1"/>
    <s v="Procedimiento PARQUE AUTOMOTOR A-SAD-PR-003 ajustado"/>
    <s v="Procedimiento ajustado "/>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Se evidencia procedimiento actualizado"/>
    <d v="2022-02-28T00:00:00"/>
    <s v="No"/>
    <s v="No aplica"/>
    <n v="1"/>
    <s v="CUMPLIMIENTO TOTAL"/>
    <n v="-44620"/>
    <s v="CON TIEMPO"/>
    <m/>
    <m/>
    <m/>
    <m/>
    <m/>
    <m/>
    <s v="PENDIENTE POR EVALUACION"/>
    <s v="Se verifican los soportes adjuntos y se evidencia:_x000a__x000a_Actualización del procedimiento Administración del Parque automotor en donde se evidencia inclusión de las actividades_x000a__x000a_Se verifica soporte de oficialización del documento y publicación del mismo._x000a__x000a_Se evidencia que se cumple la actividad propuesta. "/>
    <d v="2022-05-31T00:00:00"/>
    <s v="No aplica ya que el cumplimiento es del 100%"/>
    <n v="1"/>
    <s v="CUMPLIMIENTO TOTAL"/>
    <n v="-61"/>
    <s v="VENCIDO"/>
    <x v="5"/>
    <s v="Se observa la actualización y modificación del procedimiento PARQUE AUTOMOTOR A-SAD-PR-003, estableciendo una actividad para garantizar el detalle de las actividades realizadas por los contratistas."/>
    <s v="Carlos Andrés Guerra"/>
    <n v="1"/>
    <x v="1"/>
    <m/>
    <m/>
    <n v="280"/>
  </r>
  <r>
    <n v="281"/>
    <x v="2"/>
    <x v="1"/>
    <s v="OAP_x000a_OAJ_x000a_STAF_x000a_STDH_x000a_STMEO"/>
    <s v="Oficina Asesora Jurídica"/>
    <x v="5"/>
    <s v="Oficina asesora juridica"/>
    <s v="OAJ"/>
    <s v="Contratación"/>
    <s v="planes de mejoramiento"/>
    <s v="Acciones cumplidas inefectivas"/>
    <s v="Catalina Cárdenas Martínez "/>
    <x v="1"/>
    <s v="PMCB-2021-060"/>
    <s v="3.1.3.17"/>
    <n v="89"/>
    <n v="2021"/>
    <s v="Hallazgo administrativo por el incumplimiento del principio de efectividad, debido a que los actos realizados para el cumplimiento de las acciones correctivas, no subsanaron la causa de los hallazgos, 3.2.1, 3.2.13 y 3.2.14 de la Auditoría de Desempeño Código 98 respectivamente"/>
    <s v="El punto de control no se estableció de manera clara y con responsables en los documentos del área de transporte "/>
    <s v="Actualizar el formato &quot;INFORME DE ACTIVIDADES A-GCO-FT-002&quot; incluyendo el Visto Bueno del apoyo a la supervisión"/>
    <n v="2"/>
    <s v="Actualización formato &quot;INFORME DE ACTIVIDADES A-GCO-FT-002&quot; "/>
    <s v="Formato actualizado"/>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el Formato Informe de actividades contrato - A-GCO-FT-002, Versión 7, con vigencia del 16 de marzo del 2022, en donde se puede observar al final del formato que se incluye el espacio para la firma y visto bueno por el apoyo de la supervisión"/>
    <d v="2022-05-31T00:00:00"/>
    <s v="N/A"/>
    <n v="1"/>
    <s v="CUMPLIMIENTO TOTAL"/>
    <n v="-61"/>
    <s v="VENCIDO"/>
    <x v="5"/>
    <s v="Se observa cumplimiento de acción formato A-GCO-FT-002 V. 07 de 16 de marzo de 2022"/>
    <s v="Navis Alberto Florez Leon"/>
    <n v="1"/>
    <x v="1"/>
    <m/>
    <m/>
    <n v="281"/>
  </r>
  <r>
    <n v="282"/>
    <x v="2"/>
    <x v="1"/>
    <s v="OAP_x000a_OAJ_x000a_STAF_x000a_STDH_x000a_STMEO"/>
    <s v="OAP"/>
    <x v="2"/>
    <s v="Oficina asesora de planeacion"/>
    <s v="OAP"/>
    <s v="Proyectos"/>
    <s v="Planeacion"/>
    <s v="Herramientas de gestión (riesgos, indicadores, balance social, planes y proyectos de inversión)"/>
    <s v="Yuli Cristel Peña"/>
    <x v="1"/>
    <s v="PMCB-2021-061"/>
    <s v="3.2.1.1"/>
    <n v="89"/>
    <n v="2021"/>
    <s v="Hallazgo administrativo por incumplimiento a los lineamientos de la Secretaría Distrital de Planeación sobre la Formulación de las metas 1 y 3 del Proyecto 7720. "/>
    <s v="Porque la Formulación de las metas 1 y 3 del proyecto de inversión 7720 se proyectó en términos de unidad de medida porcentaje y no magnitudes en número de personas (NNAJ)"/>
    <s v="Solicitar a la Secretaria Distrital de Planeación concepto sobre la formulación de las metas del proyecto de inversión 7720; y si se ratifica su no cumplimiento, proceder a gestionar con DNP y Secretaría Distrital de Planeación las indicaciones por ellos formuladas."/>
    <n v="1"/>
    <s v="Solicitud de concepto"/>
    <s v="No. Conceptos solicitados recibidos/No. De conceptos solicitados*100"/>
    <n v="1"/>
    <s v="No aplica"/>
    <d v="2021-11-05T00:00:00"/>
    <d v="2022-10-03T00:00:00"/>
    <m/>
    <x v="0"/>
    <s v="SI"/>
    <n v="126"/>
    <s v="20-12-2021: Se incluye formulacion al tablero de control"/>
    <m/>
    <m/>
    <m/>
    <m/>
    <s v="SIN AVANCE"/>
    <n v="386"/>
    <s v="CON TIEMPO"/>
    <s v="SIN DILIGENCIAR"/>
    <s v="20-12-2021: Se incluye formulacion al tablero de control"/>
    <s v="SIN DILIGENCIAR"/>
    <n v="0"/>
    <n v="0"/>
    <s v="EN EJECUCION"/>
    <s v="NO APLICA"/>
    <s v="ABIERTA"/>
    <s v="Se evidencia el concepto tecnico enviado por la Secretaria de Planeación con fecha del 4 de enero del 2022 sobre la Solicitud concepto acerca a la metas del Proyeccto 7720, en ejecución en el IDIPRON"/>
    <d v="2022-02-28T00:00:00"/>
    <s v="No"/>
    <s v="No aplica"/>
    <n v="1"/>
    <s v="CUMPLIMIENTO TOTAL"/>
    <n v="-44620"/>
    <s v="CON TIEMPO"/>
    <m/>
    <m/>
    <m/>
    <m/>
    <m/>
    <m/>
    <s v="PENDIENTE POR EVALUACION"/>
    <s v="Accion pendiente por evaluacion. Reportada en seguimiento anterior._x000a_Producto del concepto solicitado a la Secretaría Distirtal de Planeación se adjunta Borrador de solicitud a DNP y a  Planeación Distrital"/>
    <d v="2022-05-31T00:00:00"/>
    <s v="No aplica"/>
    <n v="1"/>
    <s v="CUMPLIMIENTO TOTAL"/>
    <n v="126"/>
    <s v="CON TIEMPO"/>
    <x v="2"/>
    <s v="Si bien, se cuenta con el documento emitido por la SDP, dice “la SDP se abstiene de emitir concepto respecto a si las metas del proyecto 7720 cumplen con los lineamientos establecidos”; lo cual no es una acción efectiva para el hallazgo formulado."/>
    <s v="Carlos Andrés Guerra"/>
    <n v="0.8"/>
    <x v="3"/>
    <m/>
    <m/>
    <n v="282"/>
  </r>
  <r>
    <n v="283"/>
    <x v="2"/>
    <x v="1"/>
    <s v="OAP_x000a_OAJ_x000a_STAF_x000a_STDH_x000a_STMEO"/>
    <s v="OAP"/>
    <x v="12"/>
    <s v="Oficina asesora de planeacion"/>
    <s v="OAP"/>
    <s v="MIPG"/>
    <s v="Planeacion"/>
    <s v="Herramientas de gestión (riesgos, indicadores, balance social, planes y proyectos de inversión)"/>
    <s v="Willington Granados Herrera"/>
    <x v="1"/>
    <s v="PMCB-2021-062"/>
    <s v="3.2.1.2 "/>
    <n v="89"/>
    <n v="2021"/>
    <s v="Hallazgo administrativo por inadecuado seguimiento a indicadores de efectividad en la transgrediendo los principios del proceso planeación"/>
    <s v="Porque el seguimiento a los indicadores de efectividad no son analizados y tomados como herramienta aportante en la toma de decisiones de la entidad"/>
    <s v="Realizar la actualización e implementación de la metodología para la construcción, seguimiento y evaluación de los indicadores de la Entidad a la luz de los lineamientos establecidos por el DAFP."/>
    <n v="1"/>
    <s v="Metodología actualizada e implementada"/>
    <s v="Documento metodológico actualizado e implementado/1 Documento Metodológico para actualizar e implementar*100"/>
    <n v="1"/>
    <s v="No aplica"/>
    <d v="2021-11-05T00:00:00"/>
    <d v="2022-10-03T00:00:00"/>
    <m/>
    <x v="0"/>
    <s v="SI"/>
    <n v="126"/>
    <s v="20-12-2021: Se incluye formulacion al tablero de control"/>
    <m/>
    <m/>
    <m/>
    <m/>
    <s v="SIN AVANCE"/>
    <n v="386"/>
    <s v="CON TIEMPO"/>
    <s v="SIN DILIGENCIAR"/>
    <s v="20-12-2021: Se incluye formulacion al tablero de control"/>
    <s v="SIN DILIGENCIAR"/>
    <n v="0"/>
    <n v="0"/>
    <s v="EN EJECUCION"/>
    <s v="NO APLICA"/>
    <s v="ABIERTA"/>
    <s v="Se evidencia Manual para la formulación, monitoreo y seguimiento de Indicadores con fecha 10/02/2022"/>
    <d v="2022-02-28T00:00:00"/>
    <s v="No "/>
    <s v="implementacion de metodologia"/>
    <n v="0.5"/>
    <s v="AVANCE PARCIAL"/>
    <n v="-44620"/>
    <s v="CON TIEMPO"/>
    <m/>
    <m/>
    <m/>
    <m/>
    <m/>
    <m/>
    <s v="ABIERTO"/>
    <s v="se evidencia el ajuste realizado al documento y su oficialización"/>
    <d v="2022-05-31T00:00:00"/>
    <s v="Actividad terminada"/>
    <n v="1"/>
    <s v="CUMPLIMIENTO TOTAL"/>
    <n v="126"/>
    <s v="CON TIEMPO"/>
    <x v="2"/>
    <s v="El manual para la formulación, monitoreo y seguimiento de indicadores, presentado como evidencia, subsana el hallazgo y mitiga la probabilidad de una nueva materialización del riesgo."/>
    <s v="Franklin Augusto Serrano Rojas"/>
    <n v="1"/>
    <x v="1"/>
    <m/>
    <m/>
    <n v="283"/>
  </r>
  <r>
    <n v="284"/>
    <x v="2"/>
    <x v="1"/>
    <s v="OAP_x000a_OAJ_x000a_STAF_x000a_STDH_x000a_STMEO"/>
    <s v="OAP"/>
    <x v="12"/>
    <s v="Oficina asesora de planeacion"/>
    <s v="OAP"/>
    <s v="MIPG"/>
    <s v="Planeacion"/>
    <s v="Herramientas de gestión (riesgos, indicadores, balance social, planes y proyectos de inversión)"/>
    <s v="Willington Granados Herrera"/>
    <x v="1"/>
    <s v="PMCB-2021-063"/>
    <s v="3.2.1.3"/>
    <n v="89"/>
    <n v="2021"/>
    <s v="Hallazgo administrativo por incumplimiento a los principios de planeación al no contar con un Plan Estratégico Institucional aprobado. "/>
    <s v="Porque se encontraba pendiente por actualizar información que era parte del documento del plan estratégico"/>
    <s v="Publicar documento plan estratégico de la entidad"/>
    <n v="1"/>
    <s v="Publicación de documento"/>
    <s v="Documento publicado/1 Documento proyectado a publicar"/>
    <n v="1"/>
    <s v="No aplica"/>
    <d v="2021-11-01T00:00:00"/>
    <d v="2022-02-01T00:00:00"/>
    <m/>
    <x v="0"/>
    <s v="SI"/>
    <n v="-118"/>
    <s v="20-12-2021: Se incluye formulacion al tablero de control"/>
    <m/>
    <m/>
    <m/>
    <m/>
    <s v="SIN AVANCE"/>
    <n v="142"/>
    <s v="CON TIEMPO"/>
    <s v="SIN DILIGENCIAR"/>
    <s v="20-12-2021: Se incluye formulacion al tablero de control"/>
    <s v="SIN DILIGENCIAR"/>
    <n v="0"/>
    <n v="0"/>
    <s v="EN EJECUCION"/>
    <s v="NO APLICA"/>
    <s v="ABIERTA"/>
    <s v="Se evidencia correo y formato de solicitud de diagramacion"/>
    <d v="2022-02-28T00:00:00"/>
    <s v="No "/>
    <s v="Documento publicado"/>
    <n v="0.8"/>
    <s v="AVANCE SIGNIFICATIVO"/>
    <n v="-44620"/>
    <s v="VENCIDO"/>
    <m/>
    <m/>
    <m/>
    <m/>
    <m/>
    <m/>
    <s v="ABIERTO"/>
    <s v="Se evidencia la publicación del documento en la página web del Instituto"/>
    <d v="2022-05-31T00:00:00"/>
    <s v="No aplica"/>
    <n v="1"/>
    <s v="CUMPLIMIENTO TOTAL"/>
    <n v="-118"/>
    <s v="VENCIDO"/>
    <x v="2"/>
    <s v="Las evidencias aportadas y la verificación de la existencia del Plan estatégico en la página web del IDIPRON, subsanan el hallazgo"/>
    <s v="Franklin Augusto Serrano Rojas"/>
    <n v="1"/>
    <x v="1"/>
    <m/>
    <m/>
    <n v="284"/>
  </r>
  <r>
    <n v="285"/>
    <x v="2"/>
    <x v="1"/>
    <s v="OAP_x000a_OAJ_x000a_STAF_x000a_STDH_x000a_STMEO"/>
    <s v="OAP"/>
    <x v="2"/>
    <s v="Oficina asesora de planeacion"/>
    <s v="OAP"/>
    <s v="Proyectos"/>
    <s v="planes de mejoramiento"/>
    <s v="Acciones cumplidas inefectivas"/>
    <s v="Yuli Cristel Peña"/>
    <x v="1"/>
    <s v="PMCB-2021-064"/>
    <s v="3.2.1.4"/>
    <n v="89"/>
    <n v="2021"/>
    <s v="Hallazgo administrativo por la inefectividad e Ineficacia de la Acción # 1 del Hallazgo 3.1.1 de la Auditoria de Desempeño Código 105 - PAD 2020."/>
    <s v="Porque, la proyección de la meta fue sub programada atendiendo  el histórico de atención"/>
    <s v="Construir herramienta metodológica que permita proyectar con una mayor precisión la población que atenderá el IDIPRON"/>
    <n v="1"/>
    <s v="Herramienta de proyección metas poblacionales"/>
    <s v="No. De Herramientas construidas/No. De Herramientas proyectadas (1)*100"/>
    <n v="1"/>
    <s v="No aplica"/>
    <d v="2021-11-05T00:00:00"/>
    <d v="2022-10-03T00:00:00"/>
    <m/>
    <x v="0"/>
    <s v="SI"/>
    <n v="126"/>
    <s v="20-12-2021: Se incluye formulacion al tablero de control"/>
    <m/>
    <m/>
    <m/>
    <m/>
    <s v="SIN AVANCE"/>
    <n v="386"/>
    <s v="CON TIEMPO"/>
    <s v="SIN DILIGENCIAR"/>
    <s v="20-12-2021: Se incluye formulacion al tablero de control"/>
    <s v="SIN DILIGENCIAR"/>
    <n v="0"/>
    <n v="0"/>
    <s v="EN EJECUCION"/>
    <s v="NO APLICA"/>
    <s v="ABIERTA"/>
    <s v="Se adjunta el primer borrador de la proyección de la formula proyección metas proyecto 7720"/>
    <d v="2022-02-28T00:00:00"/>
    <s v="No"/>
    <s v="Herramienta proyectada y aprobada"/>
    <n v="0.5"/>
    <s v="AVANCE PARCIAL"/>
    <n v="-44620"/>
    <s v="CON TIEMPO"/>
    <m/>
    <m/>
    <m/>
    <m/>
    <m/>
    <m/>
    <s v="ABIERTO"/>
    <s v="Se evidencia borrador en excel"/>
    <d v="2022-05-31T00:00:00"/>
    <s v="herramienta metodológica  en version final que permita proyectar con una mayor precisión la población que atenderá el IDIPRON"/>
    <n v="0.5"/>
    <s v="AVANCE PARCIAL"/>
    <n v="126"/>
    <s v="CON TIEMPO"/>
    <x v="1"/>
    <s v="En la evidencia a portada se observa un archivo en Excel, se recomienda avanzar en las accione propuestas."/>
    <s v="Carlos Andrés Guerra"/>
    <n v="0.25"/>
    <x v="3"/>
    <m/>
    <m/>
    <n v="285"/>
  </r>
  <r>
    <n v="286"/>
    <x v="2"/>
    <x v="1"/>
    <s v="OAP_x000a_OAJ_x000a_STAF_x000a_STDH_x000a_STMEO"/>
    <s v="Mantenimiento de Bienes"/>
    <x v="4"/>
    <s v="Subdirección técnica administrativa y financiera"/>
    <s v="STAF"/>
    <s v="Mantenimiento de bienes"/>
    <s v="Inventarios"/>
    <s v=" Vida útil de la propiedad, planta y equipo"/>
    <s v="Ingrid Carolina Ardila Muñoz"/>
    <x v="1"/>
    <s v="PMCB-2021-065"/>
    <s v="3.3.2.1"/>
    <n v="89"/>
    <n v="2021"/>
    <s v="Hallazgo administrativo por omisión de revisión periódica de la vida útil de la propiedad, planta y equipo del IDIPRON"/>
    <s v="Incumplimiento de lo dispuesto en la normatividad vigente afectando el proceso contable en detrimento de la calidad y oportunidad de la información"/>
    <s v="Actualizar el avalúo de bienes inmuebles de la entidad"/>
    <n v="1"/>
    <s v="Avalúo"/>
    <s v="Avalúo actualizado"/>
    <n v="1"/>
    <s v="No aplica"/>
    <d v="2022-02-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El proceso no aporta evidencia de avance en la actividad, dado que inicia en febrero de 2022"/>
    <d v="2022-02-28T00:00:00"/>
    <s v="No"/>
    <s v="Pendiente actualizar el avalúo de bienes inmuebles de la entidad"/>
    <n v="0"/>
    <s v="SIN AVANCE"/>
    <n v="-44620"/>
    <s v="CON TIEMPO"/>
    <m/>
    <m/>
    <m/>
    <m/>
    <m/>
    <m/>
    <s v="ABIERTO"/>
    <s v="El proceso no aporta evidencia de avance en la actividad._x000a__x000a_Actividad aun se encuentra en ejecución"/>
    <d v="2022-05-31T00:00:00"/>
    <s v="Pendiente actualizar el avalúo de bienes inmuebles de la entidad"/>
    <n v="0"/>
    <s v="SIN AVANCE"/>
    <n v="123"/>
    <s v="CON TIEMPO"/>
    <x v="1"/>
    <s v="No se evidencia soporte de la actualización avaluo de bienes inmuebles de la entidad_x000a_Analisis del indicador: 0%"/>
    <s v="Ingrid Acosta"/>
    <n v="0"/>
    <x v="3"/>
    <m/>
    <m/>
    <n v="286"/>
  </r>
  <r>
    <n v="287"/>
    <x v="2"/>
    <x v="1"/>
    <s v="OAP_x000a_OAJ_x000a_STAF_x000a_STDH_x000a_STMEO"/>
    <s v="Gestión Financiera "/>
    <x v="9"/>
    <s v="Subdirección técnica administrativa y financiera"/>
    <s v="STAF"/>
    <s v="Contabilidad"/>
    <s v="Inventarios"/>
    <s v=" Vida útil de la propiedad, planta y equipo"/>
    <s v="Catalina Cárdenas Martínez "/>
    <x v="1"/>
    <s v="PMCB-2021-066"/>
    <s v="3.3.2.1"/>
    <n v="89"/>
    <n v="2021"/>
    <s v="Hallazgo administrativo por omisión de revisión periódica de la vida útil de la propiedad, planta y equipo del IDIPRON"/>
    <s v="Incumplimiento de lo dispuesto en la normatividad vigente afectando el proceso contable en detrimento de la calidad y oportunidad de la información"/>
    <s v="Crear y socializar lineamientos  que faciliten el flujo de información de hechos económicos hacia el área contable, en términos de tiempo, responsabilidad, forma y tipo de información con relación a la propiedad, planta y equipo de bienes inmuebles del IDIPRON."/>
    <n v="2"/>
    <s v="Creación y socialización de lineamientos "/>
    <s v="Lineamientos creados y socializados"/>
    <n v="1"/>
    <s v="No aplica"/>
    <d v="2021-11-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Se evidencia manual de politicas contables con fecha 03/01/2022 y resolucion 517 de 2021"/>
    <d v="2022-02-28T00:00:00"/>
    <s v="No"/>
    <s v="No aplica"/>
    <n v="1"/>
    <s v="CUMPLIMIENTO TOTAL"/>
    <n v="-44620"/>
    <s v="CON TIEMPO"/>
    <m/>
    <m/>
    <m/>
    <m/>
    <m/>
    <m/>
    <s v="PENDIENTE POR EVALUACION"/>
    <s v="ESTA ACTIVIDAD SE ENCUENTRA PENDIENTE POR EVALUACIÓN POR PARTE DE LA OFICINA DE CONTROL INTERNO"/>
    <d v="2022-05-31T00:00:00"/>
    <s v="N/A"/>
    <n v="1"/>
    <s v="CUMPLIMIENTO TOTAL"/>
    <n v="123"/>
    <s v="CON TIEMPO"/>
    <x v="2"/>
    <s v="Las evidencias aportadas subsanan el hallazgo en lo correspondiente a la creación de los lineamientos, pero no hay evidencia de su socialización."/>
    <s v="Franklin Augusto Serrano Rojas"/>
    <n v="0.8"/>
    <x v="3"/>
    <m/>
    <m/>
    <n v="287"/>
  </r>
  <r>
    <n v="288"/>
    <x v="2"/>
    <x v="1"/>
    <s v="OAP_x000a_OAJ_x000a_STAF_x000a_STDH_x000a_STMEO"/>
    <s v="Gestión Logística"/>
    <x v="10"/>
    <s v="Subdirección técnica administrativa y financiera"/>
    <s v="STAF"/>
    <s v="almacén e inventarios"/>
    <s v="Inventarios"/>
    <s v=" Vida útil de la propiedad, planta y equipo"/>
    <s v="Ingrid Carolina Ardila Muñoz"/>
    <x v="1"/>
    <s v="PMCB-2021-067"/>
    <s v="3.3.2.2"/>
    <n v="89"/>
    <n v="2021"/>
    <s v="Hallazgo administrativo por falta de revisión del deterioro en Propiedad, Planta y Equipo del IDIPRON."/>
    <s v="Los criterios respecto al reporte de la vida útil y el valor residual de los bienes muebles, no se encuentran actualizados."/>
    <s v="Incluir en el informe final de toma física el informe de indicios de deterioro de bienes muebles"/>
    <n v="1"/>
    <s v="Informe de indicios de deterioro de bienes muebles "/>
    <s v="Informe de indicios de deterioro de bienes muebles incluido en el informe final de toma física"/>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Al verificar el proceso no adjunta información de avance o ejecución de la actividad programada, ya que aun se encuentra en ejecución. "/>
    <d v="2022-02-28T00:00:00"/>
    <s v="No"/>
    <s v="Informe de indicios de deterioro de bienes muebles incluido en el informe final de toma física"/>
    <n v="0"/>
    <s v="SIN AVANCE"/>
    <n v="-44620"/>
    <s v="CON TIEMPO"/>
    <m/>
    <m/>
    <m/>
    <m/>
    <m/>
    <m/>
    <s v="ABIERTO"/>
    <s v="Se verifica los soportes adjuntos se observa:_x000a__x000a_Informe final de toma de inventarios vigencia 2021 en donde se incluye indicios de deterioro de bienes muebles_x000a__x000a_Se evidencia acta de Comité institucional en donde se presenta el informe._x000a__x000a_Se evidencia que se cumple la actividad propuesta. _x000a__x000a_"/>
    <d v="2022-05-31T00:00:00"/>
    <s v="No aplica ya que el cumplimiento es del 100%"/>
    <n v="1"/>
    <s v="CUMPLIMIENTO TOTAL"/>
    <n v="-61"/>
    <s v="VENCIDO"/>
    <x v="1"/>
    <s v="Se observa que se dio cumplimiento a la actividad del informe toma fisica de inventarios 2021, y se tiene el acta de reunión del dia 17 de febrero de 2022, del Comite de Gestión y Desempeño en donde se aprobo el Informe de toma fisica 2021."/>
    <s v="Ingrid Acosta"/>
    <n v="1"/>
    <x v="1"/>
    <m/>
    <m/>
    <n v="288"/>
  </r>
  <r>
    <n v="289"/>
    <x v="2"/>
    <x v="1"/>
    <s v="OAP_x000a_OAJ_x000a_STAF_x000a_STDH_x000a_STMEO"/>
    <s v="Gestión Financiera"/>
    <x v="9"/>
    <s v="Subdirección técnica administrativa y financiera"/>
    <s v="STAF"/>
    <s v="Contabilidad"/>
    <s v="Inventarios"/>
    <s v=" Vida útil de la propiedad, planta y equipo"/>
    <s v="Catalina Cárdenas Martínez "/>
    <x v="1"/>
    <s v="PMCB-2021-068"/>
    <s v="3.3.2.2"/>
    <n v="89"/>
    <n v="2021"/>
    <s v="Hallazgo administrativo por falta de revisión del deterioro en Propiedad, Planta y Equipo del IDIPRON."/>
    <s v="Los criterios respecto al reporte de la vida útil y el valor residual de los bienes muebles, no se encuentran actualizados."/>
    <s v="Actualizar la Política Contable de Propiedad, Planta y Equipo"/>
    <n v="2"/>
    <s v="Actualización Política Contable"/>
    <s v="Política Contable actualizada"/>
    <n v="1"/>
    <s v="No aplica"/>
    <d v="2021-11-01T00:00:00"/>
    <d v="2022-05-30T00:00:00"/>
    <m/>
    <x v="0"/>
    <s v="SI"/>
    <n v="0"/>
    <s v="20-12-2021: Se incluye formulacion al tablero de control"/>
    <m/>
    <m/>
    <m/>
    <m/>
    <s v="SIN AVANCE"/>
    <n v="260"/>
    <s v="CON TIEMPO"/>
    <s v="SIN DILIGENCIAR"/>
    <s v="20-12-2021: Se incluye formulacion al tablero de control"/>
    <s v="SIN DILIGENCIAR"/>
    <n v="0"/>
    <n v="0"/>
    <s v="EN EJECUCION"/>
    <s v="NO APLICA"/>
    <s v="ABIERTA"/>
    <s v="Se evidencia manual de politicas contables con fecha 03/01/2022 y resolucion 517 de 2021"/>
    <d v="2022-02-28T00:00:00"/>
    <s v="No"/>
    <s v="No aplica"/>
    <n v="1"/>
    <s v="CUMPLIMIENTO TOTAL"/>
    <n v="-44620"/>
    <s v="CON TIEMPO"/>
    <m/>
    <m/>
    <m/>
    <m/>
    <m/>
    <m/>
    <s v="PENDIENTE POR EVALUACION"/>
    <s v="ESTA ACTIVIDAD SE ENCUENTRA PENDIENTE POR EVALUACIÓN POR PARTE DE LA OFICINA DE CONTROL INTERNO"/>
    <d v="2022-05-31T00:00:00"/>
    <s v="N/A"/>
    <n v="1"/>
    <s v="CUMPLIMIENTO TOTAL"/>
    <n v="0"/>
    <s v="VENCIDO"/>
    <x v="2"/>
    <s v="Las evidencias aportadas subsanan el hallazgo y mitigan la probabilidad de una nueva materialización del riesgo, sin embargo se recomienda la socialización del documento."/>
    <s v="Franklin Augusto Serrano Rojas"/>
    <n v="1"/>
    <x v="1"/>
    <m/>
    <m/>
    <n v="289"/>
  </r>
  <r>
    <n v="290"/>
    <x v="2"/>
    <x v="1"/>
    <s v="OAP_x000a_OAJ_x000a_STAF_x000a_STDH_x000a_STMEO"/>
    <s v="Gestión Tecnológica y de la Información"/>
    <x v="14"/>
    <s v="Subdirección técnica administrativa y financiera"/>
    <s v="STAF"/>
    <s v="Sistemas"/>
    <s v="planes de mejoramiento"/>
    <s v="Acciones cumplidas inefectivas"/>
    <s v="Adriana Botero Pinilla"/>
    <x v="1"/>
    <s v="PMCB-2021-069"/>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Elaborar y remitir al área de almacén los conceptos técnicos de baja de los equipos tecnológicos que se encuentren inservibles y que sean solicitados por las diferentes sedes y/o unidades o de acuerdo a la ejecución de la actividad 5 del procedimiento MANTENIMIENTO PREVENTIVO DE SOFTWARE Y HARDWARE A-TIC-PR-004"/>
    <n v="1"/>
    <s v="Conceptos de Baja emitidos"/>
    <s v="Número de conceptos técnicos de baja emitidos / Número de Conceptos técnicos de baja solicitados*100"/>
    <n v="1"/>
    <s v="No aplica"/>
    <d v="2021-11-01T00:00:00"/>
    <d v="2022-07-30T00:00:00"/>
    <m/>
    <x v="0"/>
    <s v="SI"/>
    <n v="61"/>
    <s v="20-12-2021: Se incluye formulacion al tablero de control"/>
    <m/>
    <m/>
    <m/>
    <m/>
    <s v="SIN AVANCE"/>
    <n v="321"/>
    <s v="CON TIEMPO"/>
    <s v="SIN DILIGENCIAR"/>
    <s v="20-12-2021: Se incluye formulacion al tablero de control"/>
    <s v="SIN DILIGENCIAR"/>
    <n v="0"/>
    <n v="0"/>
    <s v="EN EJECUCION"/>
    <s v="NO APLICA"/>
    <s v="ABIERTA"/>
    <s v="Se evidencia que se han remitido al área de almacén 6 conceptos técnicos de baja de los equipos tecnológicos _x000a__x000a_La actividad continua en desarrollo"/>
    <d v="2022-02-28T00:00:00"/>
    <s v="No"/>
    <s v="Seguir remitiendo  los coneptos técnicos de baja de los equipos "/>
    <n v="0.5"/>
    <s v="AVANCE PARCIAL"/>
    <n v="-44620"/>
    <s v="CON TIEMPO"/>
    <m/>
    <m/>
    <m/>
    <m/>
    <m/>
    <m/>
    <s v="ABIERTO"/>
    <s v="Se evidencia existencia de conceptos tecnicos emitidos durante el peridodo de la acción. Sin embargo, para poder establecer el cumplimiento de la acción, así como para  medir el indicador y alcance de la meta es necesario conocer las solicitudes de conceptos tecnicos relaizados (evidenciar soporte y cantidad de ellas) . Teniendo en cuenta lo anterior y dado el reporte y evidencias entregados no es posible la medición del  indicador._x000a_"/>
    <d v="2022-05-31T00:00:00"/>
    <s v="Para poder establecer el cumplimiento de la acción, así como para  medir el indicador y alcance de la meta es necesario conocer las solicitudes de conceptos tecnicos relaizados (evidenciar soporte y cantidad de ellas) . Teniendo en cuenta lo anterior y dado el reporte y evidencias entregados no es posible la medición del  indicador._x000a__x000a_"/>
    <n v="0"/>
    <s v="SIN AVANCE"/>
    <n v="61"/>
    <s v="CON TIEMPO"/>
    <x v="1"/>
    <s v="Se evidencia que se realizaron un total de 22 Conceptos Tecnicos a diferentes areas y unidades tales como: San blas, Distrito Convenios, La florida, La rioja, OASIS, El perdomo, Planeación, entre otros, en las siguientes fechas; 12 de abril y 27 de abril de 2022. _x000a_Analisis del indicador: No es posible medir el indicador toda vez que no se tiene establecido el numero de cotizaciones a realizar versus las solicitudes. Por tanto se deja en 50% en estado ABIERTO. Hasta que se aporten las solciitudes y asi poder medir el indicador."/>
    <s v="Ingrid Acosta"/>
    <n v="0.5"/>
    <x v="3"/>
    <m/>
    <m/>
    <n v="290"/>
  </r>
  <r>
    <n v="291"/>
    <x v="2"/>
    <x v="1"/>
    <s v="OAP_x000a_OAJ_x000a_STAF_x000a_STDH_x000a_STMEO"/>
    <s v="Gestión Financiera"/>
    <x v="9"/>
    <s v="Subdirección técnica administrativa y financiera"/>
    <s v="STAF"/>
    <s v="Contabilidad"/>
    <s v="planes de mejoramiento"/>
    <s v="Acciones cumplidas inefectivas"/>
    <s v="Catalina Cárdenas Martínez "/>
    <x v="1"/>
    <s v="PMCB-2021-070"/>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Aprobar el manual de políticas contables de la entidad"/>
    <n v="2"/>
    <s v="Aprobación Manual de políticas contables"/>
    <s v="Manual aprobado"/>
    <n v="1"/>
    <s v="No aplica"/>
    <d v="2021-10-14T00:00:00"/>
    <d v="2021-12-30T00:00:00"/>
    <m/>
    <x v="0"/>
    <s v="SI"/>
    <n v="-151"/>
    <s v="20-12-2021: Se incluye formulacion al tablero de control"/>
    <m/>
    <m/>
    <m/>
    <m/>
    <s v="SIN AVANCE"/>
    <n v="109"/>
    <s v="CON TIEMPO"/>
    <s v="SIN DILIGENCIAR"/>
    <s v="20-12-2021: Se incluye formulacion al tablero de control"/>
    <s v="SIN DILIGENCIAR"/>
    <n v="0"/>
    <n v="0"/>
    <s v="EN EJECUCION"/>
    <s v="NO APLICA"/>
    <s v="ABIERTA"/>
    <s v="Se evidencia Resolución 517 de 2021 - Actualización de políticas contables y 001 MANUAL DE POLÍTICAS CONTABLES IDIPRON A-GFI-MA-001"/>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151"/>
    <s v="VENCIDO"/>
    <x v="3"/>
    <s v="Se Aprobación y socialización Manual de políticas contables del IDIPRON A-GFI-MA-001. - Se reportó cumplimiento del 100% en la cuenta anual del 2021 a la CB"/>
    <s v="Carlos Andrés Guerra"/>
    <n v="1"/>
    <x v="1"/>
    <m/>
    <m/>
    <n v="291"/>
  </r>
  <r>
    <n v="292"/>
    <x v="2"/>
    <x v="1"/>
    <s v="OAP_x000a_OAJ_x000a_STAF_x000a_STDH_x000a_STMEO"/>
    <s v="Gestión Financiera"/>
    <x v="9"/>
    <s v="Subdirección técnica administrativa y financiera"/>
    <s v="STAF"/>
    <s v="Contabilidad"/>
    <s v="planes de mejoramiento"/>
    <s v="Acciones cumplidas inefectivas"/>
    <s v="Catalina Cárdenas Martínez "/>
    <x v="1"/>
    <s v="PMCB-2021-071"/>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Socializar el Manual de Políticas Contables"/>
    <n v="3"/>
    <s v="Socialización del Manual de Políticas Contables"/>
    <s v="Número de socializaciones realizadas / Número de socializaciones programadas (1)*100"/>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Se evidencia correo de socializacion del dia 03-01-2022 mediante el cual se realiza la socializacion del manual de politicas contables"/>
    <d v="2022-02-28T00:00:00"/>
    <s v="No"/>
    <s v="No aplica"/>
    <n v="1"/>
    <s v="CUMPLIMIENTO TOTAL"/>
    <n v="-44620"/>
    <s v="CON TIEMPO"/>
    <m/>
    <m/>
    <m/>
    <m/>
    <m/>
    <m/>
    <s v="PENDIENTE POR EVALUACION"/>
    <s v="ESTA ACTIVIDAD SE ENCUENTRA PENDIENTE POR EVALUACIÓN POR PARTE DE LA OFICINA DE CONTROL INTERNO"/>
    <d v="2022-05-31T00:00:00"/>
    <s v="N/A"/>
    <n v="1"/>
    <s v="CUMPLIMIENTO TOTAL"/>
    <n v="-30"/>
    <s v="VENCIDO"/>
    <x v="2"/>
    <s v="La evidencia aportada subsana el hallazgo y corresponde a la actividad propuesta"/>
    <s v="Franklin Augusto Serrano Rojas"/>
    <n v="1"/>
    <x v="1"/>
    <m/>
    <m/>
    <n v="292"/>
  </r>
  <r>
    <n v="293"/>
    <x v="2"/>
    <x v="1"/>
    <s v="OAP_x000a_OAJ_x000a_STAF_x000a_STDH_x000a_STMEO"/>
    <s v="Gestión Financiera"/>
    <x v="9"/>
    <s v="Subdirección técnica administrativa y financiera"/>
    <s v="STAF"/>
    <s v="Contabilidad"/>
    <s v="planes de mejoramiento"/>
    <s v="Acciones cumplidas inefectivas"/>
    <s v="Catalina Cárdenas Martínez "/>
    <x v="1"/>
    <s v="PMCB-2021-072"/>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Debilidad de conocimiento en la relevancia por parte de los supervisores y apoyos a la supervisión, de la causación de los hechos económicos que  faciliten el flujo de información de hechos económicos hacia el área contable y otras áreas"/>
    <s v="Crear el Manual de Operaciones Contables en el que se indique que  los hechos económicos se deben causar durante el periodo en el cual ocurren_x000a_"/>
    <n v="4"/>
    <s v="Creación del Manual de Operaciones Contables"/>
    <s v="Manual de Operaciones Contables"/>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Se evidencia manual de politicas contables con fecha 03/01/2022"/>
    <d v="2022-02-28T00:00:00"/>
    <s v="No"/>
    <s v="Manual de Operaciones Contables en el que se indique que  los hechos económicos se deben causar durante el periodo en el cual ocurren"/>
    <n v="0.4"/>
    <s v="AVANCE PARCIAL"/>
    <n v="-44620"/>
    <s v="CON TIEMPO"/>
    <m/>
    <m/>
    <m/>
    <m/>
    <m/>
    <m/>
    <s v="ABIERTO"/>
    <s v="De acuerdo a los soportes que adjunta el proceso, se tiene las siguientes observaciones:_x000a__x000a_* si bien dentro del avance se dice que para el comité realizado el 13 de mayo del 2022 se aprobo el Manual operativo de Políticas Contables, se solicita que se adjunte el acta de reunión de dicho comité en donde conste que el Manual fue aprobado._x000a_* Se adjuntan otras políticas como de estimación del deterioror activos no generadores de efecetivo, Políticas operativas cuenta por cobrar y políticas operativas relacionadas con el efectivo y equivalentes de efectivo, que no se relacionan dentro de los soportes y avances."/>
    <d v="2022-05-31T00:00:00"/>
    <s v="* Adjuntar el acta de comité realizado el 13 de mayo del 2022 donde conste que se aprueba el manual operativo de Políticas Contabes._x000a_* Ajustar la versión final del Manual a la plantilla de Manual que se encuentra en el Manual de procesos y procedimientos/Procesos estratégicos/ Gestión de mejoramiento/ Formatos_x000a_* Aprobación y oficialización del manual."/>
    <n v="0.5"/>
    <s v="AVANCE PARCIAL"/>
    <n v="-30"/>
    <s v="VENCIDO"/>
    <x v="2"/>
    <s v="El Manual de Operaciones Contables aportado como evidencia no estáoficializado ni publicado"/>
    <s v="Franklin Augusto Serrano Rojas"/>
    <n v="0.5"/>
    <x v="2"/>
    <m/>
    <m/>
    <n v="293"/>
  </r>
  <r>
    <n v="294"/>
    <x v="2"/>
    <x v="1"/>
    <s v="OAP_x000a_OAJ_x000a_STAF_x000a_STDH_x000a_STMEO"/>
    <s v="Oficina Asesora Jurídica-  STAF - STMEO"/>
    <x v="5"/>
    <s v="Oficina asesora juridica"/>
    <s v="OAJ"/>
    <s v="Adquisiciones"/>
    <s v="planes de mejoramiento"/>
    <s v="Acciones cumplidas inefectivas"/>
    <s v="Catalina Cárdenas Martínez "/>
    <x v="1"/>
    <s v="PMCB-2021-073"/>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Debilidad de conocimiento en la relevancia por parte de los supervisores y apoyos a la supervisión, de la causación de los hechos económicos que  faciliten el flujo de información de hechos económicos hacia el área contable y otras áreas"/>
    <s v="Incluir dentro del manual de supervisión lineamiento frente a  &quot;que  los hechos económicos se deben causar durante el periodo en el cual ocurren&quot; "/>
    <n v="5"/>
    <s v="Manual de supervisión con lineamiento de los hechos económicos"/>
    <s v="Manual de supervisión con lineamiento de los hechos económicos"/>
    <n v="1"/>
    <s v="No aplica"/>
    <d v="2021-11-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No presenta avance"/>
    <d v="2022-05-31T00:00:00"/>
    <s v="Ejecuion de actividades"/>
    <n v="0"/>
    <s v="SIN AVANCE"/>
    <n v="123"/>
    <s v="CON TIEMPO"/>
    <x v="5"/>
    <s v="No se observa de las evidencias avance en la acción"/>
    <s v="Navis Alberto Florez Leon"/>
    <n v="0"/>
    <x v="3"/>
    <m/>
    <m/>
    <n v="294"/>
  </r>
  <r>
    <n v="295"/>
    <x v="2"/>
    <x v="1"/>
    <s v="OAP_x000a_OAJ_x000a_STAF_x000a_STDH_x000a_STMEO"/>
    <s v="Gestión Financiera / Oficina Asesora Jurídica"/>
    <x v="9"/>
    <s v="Subdirección técnica administrativa y financiera"/>
    <s v="STAF"/>
    <s v="Presupuesto"/>
    <s v="Presupuesto"/>
    <s v="Pasivos exigibles"/>
    <s v="Catalina Cárdenas Martínez "/>
    <x v="1"/>
    <s v="PMCB-2021-074"/>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Crear un instructivo para la liberación y/o reconocimiento y pago de pasivos exigibles"/>
    <n v="1"/>
    <s v="Instructivo pasivos exigibles"/>
    <s v="Instructivo creado"/>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No presenta avance"/>
    <d v="2022-02-28T00:00:00"/>
    <s v="No"/>
    <s v="&quot; instructivo para la liberación y/o reconocimiento y pago de pasivos exigibles._x000a_&quot;"/>
    <n v="0"/>
    <s v="SIN AVANCE"/>
    <n v="-44620"/>
    <s v="CON TIEMPO"/>
    <m/>
    <m/>
    <m/>
    <m/>
    <m/>
    <m/>
    <s v="ABIERTO"/>
    <s v="* Se evidencia la creación del Instructivo para la depuración de pasivos exigibles - A-GFI-IN-011 con versión 1 y vigencia del 29 de abril del 2022._x000a_* Es importante que el correo enviado desde MIPG informando de la oficialización del documento es una divulgación NO una socialización._x000a_La socialización del documento se debe realizar desde el proceso."/>
    <d v="2022-05-31T00:00:00"/>
    <s v="N/A"/>
    <n v="1"/>
    <s v="CUMPLIMIENTO TOTAL"/>
    <n v="-30"/>
    <s v="VENCIDO"/>
    <x v="2"/>
    <s v="El Instructivo para la Depuración de Pasivos Exigibles, aportado com oevidencia, subsana el hallazgo y mitiga la probabilidad de materalización del riesgo"/>
    <s v="Franklin Augusto Serrano Rojas"/>
    <n v="1"/>
    <x v="1"/>
    <m/>
    <m/>
    <n v="295"/>
  </r>
  <r>
    <n v="296"/>
    <x v="2"/>
    <x v="1"/>
    <s v="OAP_x000a_OAJ_x000a_STAF_x000a_STDH_x000a_STMEO"/>
    <s v="Gestión Financiera"/>
    <x v="9"/>
    <s v="Subdirección técnica administrativa y financiera"/>
    <s v="STAF"/>
    <s v="Presupuesto"/>
    <s v="Presupuesto"/>
    <s v="Pasivos exigibles"/>
    <s v="Catalina Cárdenas Martínez "/>
    <x v="1"/>
    <s v="PMCB-2021-075"/>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Realizar seguimiento bimestral a la ejecución de las reservas presupuestales"/>
    <n v="2"/>
    <s v="Acta y/o memorando"/>
    <s v="Número de seguimientos realizados / Número de seguimientos programados (4)*100"/>
    <n v="1"/>
    <s v="No aplica"/>
    <d v="2021-11-01T00:00:00"/>
    <d v="2022-08-30T00:00:00"/>
    <m/>
    <x v="0"/>
    <s v="SI"/>
    <n v="92"/>
    <s v="20-12-2021: Se incluye formulacion al tablero de control"/>
    <m/>
    <m/>
    <m/>
    <m/>
    <s v="SIN AVANCE"/>
    <n v="352"/>
    <s v="CON TIEMPO"/>
    <s v="SIN DILIGENCIAR"/>
    <s v="20-12-2021: Se incluye formulacion al tablero de control"/>
    <s v="SIN DILIGENCIAR"/>
    <n v="0"/>
    <n v="0"/>
    <s v="EN EJECUCION"/>
    <s v="NO APLICA"/>
    <s v="ABIERTA"/>
    <s v="No presenta avance"/>
    <d v="2022-02-28T00:00:00"/>
    <s v="No"/>
    <s v="&quot;_x000a_ seguimiento bimestral a la ejecución de las reservas presupuestales&quot;"/>
    <n v="0"/>
    <s v="SIN AVANCE"/>
    <n v="-44620"/>
    <s v="CON TIEMPO"/>
    <m/>
    <m/>
    <m/>
    <m/>
    <m/>
    <m/>
    <s v="ABIERTO"/>
    <s v="* Se evidencia dos seguimientos realizados por el área uno con fecha del 31 de enero del 2022 y el otro con fecha del 28 de marzo del 2022"/>
    <d v="2022-05-31T00:00:00"/>
    <s v="Quedan pendientes dos seguimientos por realizar"/>
    <n v="0.5"/>
    <s v="AVANCE PARCIAL"/>
    <n v="92"/>
    <s v="CON TIEMPO"/>
    <x v="2"/>
    <s v="Se aportan evidencias de dos seguimentos"/>
    <s v="Franklin Augusto Serrano Rojas"/>
    <n v="0.4"/>
    <x v="3"/>
    <m/>
    <m/>
    <n v="296"/>
  </r>
  <r>
    <n v="297"/>
    <x v="2"/>
    <x v="1"/>
    <s v="OAP_x000a_OAJ_x000a_STAF_x000a_STDH_x000a_STMEO"/>
    <s v="Oficina Asesora Jurídica/Gestión Financiera"/>
    <x v="5"/>
    <s v="Oficina asesora juridica"/>
    <s v="OAJ"/>
    <s v="Adquisiciones"/>
    <s v="Presupuesto"/>
    <s v="Pasivos exigibles"/>
    <s v="Catalina Cárdenas Martínez "/>
    <x v="1"/>
    <s v="PMCB-2021-076"/>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Incluir en el Manual de buenas prácticas en Contratación los lineamientos para la liberación y/o reconocimiento y pago de pasivos exigibles"/>
    <n v="3"/>
    <s v="Documento pasivos exigibles"/>
    <s v="Documento creado"/>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dentro del Manual de Buenas practicas en contratación - A-GCO-MA-003, en el numeral 5.3 Etapa Postcontratual los lineamientos para la liberación y/o reconocimiento y pago de pasivos exigibles."/>
    <d v="2022-05-31T00:00:00"/>
    <s v="N/A"/>
    <n v="1"/>
    <s v="CUMPLIMIENTO TOTAL"/>
    <n v="-30"/>
    <s v="VENCIDO"/>
    <x v="5"/>
    <s v="se evidencia cumplimiento de acción en manuel de buenas prácticas A-GCO-MA-003 version 2 de 25 de abril de 2022"/>
    <s v="Navis Alberto Florez Leon"/>
    <n v="1"/>
    <x v="1"/>
    <m/>
    <m/>
    <n v="297"/>
  </r>
  <r>
    <n v="298"/>
    <x v="2"/>
    <x v="1"/>
    <s v="OAP_x000a_OAJ_x000a_STAF_x000a_STDH_x000a_STMEO"/>
    <s v="Oficina Asesora Jurídica"/>
    <x v="5"/>
    <s v="Oficina asesora juridica"/>
    <s v="OAJ"/>
    <s v="Adquisiciones"/>
    <s v="Presupuesto"/>
    <s v="Pasivos exigibles"/>
    <s v="Catalina Cárdenas Martínez "/>
    <x v="1"/>
    <s v="PMCB-2021-077"/>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Socializar el documento de buenas prácticas en Contratación con los lineamientos para la liberación y/o reconocimiento y pago de pasivos exigibles"/>
    <n v="4"/>
    <s v="Socialización del documento de buenas prácticas en contratación"/>
    <s v="Número de socializaciones realizadas / Número de socializaciones programadas (1)*100"/>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acta de reunión sobre la socialización del Manual de buenas practicas en contratación y linemiento sobre pasivos exigibles, realizada el 26 de abril del 2022"/>
    <d v="2022-05-31T00:00:00"/>
    <s v="N/A"/>
    <n v="1"/>
    <s v="CUMPLIMIENTO TOTAL"/>
    <n v="-30"/>
    <s v="VENCIDO"/>
    <x v="5"/>
    <s v="se evidencia cumplimiento se reporta acta de fecha 29 de abril de 2022. acta A-GDO-FT-004 solicialización de buenas prácticas pasivos xigibles"/>
    <s v="Navis Alberto Florez Leon"/>
    <n v="1"/>
    <x v="1"/>
    <m/>
    <m/>
    <n v="298"/>
  </r>
  <r>
    <n v="299"/>
    <x v="17"/>
    <x v="6"/>
    <s v="STAF_x000a_STDH"/>
    <s v="Supervisor del contrato de dotación"/>
    <x v="16"/>
    <s v="Subdirección técnica de desarrollo humano"/>
    <s v="STDH"/>
    <s v="Carrera administrativa, bienestar social y capacitación"/>
    <m/>
    <m/>
    <s v="Ingrid Carolina Ardila Muñoz"/>
    <x v="1"/>
    <s v="PMCB-2021-078"/>
    <s v="3.2.2"/>
    <n v="94"/>
    <n v="2021"/>
    <s v="Hallazgo administrativo por incumplimiento de la fecha establecida en el Decreto 1978 de 1989 para la entrega de la primera y la segunda dotación de la vigencia 2021 a los funcionarios que desempeñan funciones administrativas o de conducción"/>
    <s v="Porque la solicitud del inicio del proceso no se realizó oportunamente.  "/>
    <s v="Radicar en enero  a la Oficina Asesora Jurídica el proceso de dotación año 2022, adjuntando memorando de solicitud que informe:_x000a_1.  Las fechas de entrega de cada una de las dotaciones._x000a_2. Aclarando los tiempos que requiere el proceso una vez adjudicado, los cuales deben ser incluidos para que las fechas se puedan cumplir._x000a_En caso que el proceso de dotación vigencia 2022 se realice en diferentes compras  la radicación sería:_x000a_1ra radicación: Enero_x000a_2da radicación: Mayo_x000a_3ra radicación: Septiembre"/>
    <n v="1"/>
    <s v="Entrega oportuna de dotaciones"/>
    <s v="# De dotaciones entregadas oportunamente /  (3) dotaciones a entregar"/>
    <n v="1"/>
    <s v="Registro A-GDH-FT- 036 &quot;Entrega de dotación de Ley&quot; firmada por los funcionarios"/>
    <d v="2022-01-01T00:00:00"/>
    <d v="2022-12-15T00:00:00"/>
    <m/>
    <x v="0"/>
    <s v="SI"/>
    <n v="199"/>
    <s v="03-01-2022:Se incluye formulacion al tablero de control"/>
    <m/>
    <m/>
    <m/>
    <m/>
    <s v="SIN AVANCE"/>
    <n v="459"/>
    <s v="CON TIEMPO"/>
    <s v="SIN DILIGENCIAR"/>
    <s v="03-01-2022:Se incluye formulacion al tablero de control"/>
    <s v="SIN DILIGENCIAR"/>
    <n v="0"/>
    <n v="0"/>
    <s v="EN EJECUCION"/>
    <s v="NO APLICA"/>
    <s v="ABIERTA"/>
    <s v="En ejecucion"/>
    <d v="2022-02-28T00:00:00"/>
    <s v="No"/>
    <s v="Cumplimiento de acciones formuladas"/>
    <n v="0"/>
    <s v="SIN AVANCE"/>
    <n v="-44620"/>
    <s v="CON TIEMPO"/>
    <m/>
    <m/>
    <m/>
    <m/>
    <m/>
    <m/>
    <s v="ABIERTO"/>
    <s v="Se verifica los soportes adjuntos, la cual se evidencia memorando a la Oficina Asesora Juridica solicitando información de fechas de entrega de dotación y tiempos mediante el memorando 2022IE1113 del 31 de enero de 2022, dandole alcance mediante el memorando 2022IE1165 del 3 de Febrero de 2022._x000a__x000a_Se  evidencia primera entrega de dotación a los funcionarios mediante formato A-GDH-FT-036 diligenciado y firmado correctamente por los fucnionarios._x000a__x000a_La actividad aun se encuentra en ejecución "/>
    <d v="2022-05-31T00:00:00"/>
    <s v="Pendiente segunda y tercera entrega de Dotación"/>
    <n v="0.33300000000000002"/>
    <s v="AVANCE PARCIAL"/>
    <n v="199"/>
    <s v="CON TIEMPO"/>
    <x v="1"/>
    <s v="Se realizo la primera entrega formal de dotación para los funcionarios, soportado con la entrega el formato &quot;&quot;A-GDH-FT-036 ENTREGA DOTACIÓN&quot;&quot; con fecha del 30/04/2022; Análisis del indicador: Se realiza la primera entrega de dotación a personal administrativo y conductores de acuerdo a los tiempos legales establecidos por la Resolución 414 de 2014 &quot;&quot; Por la cual se dictan disposiciones para la entrega de dotación de los empleados públicos del IDIPRON&quot;&quot;. (1/3)*100=33,33% de ejecución"/>
    <s v="Ingrid Acosta"/>
    <n v="0.33"/>
    <x v="3"/>
    <m/>
    <m/>
    <n v="299"/>
  </r>
  <r>
    <n v="300"/>
    <x v="17"/>
    <x v="6"/>
    <s v="STAF_x000a_STDH"/>
    <s v="Responsable Área de Nómina"/>
    <x v="16"/>
    <s v="Subdirección técnica de desarrollo humano"/>
    <s v="STDH"/>
    <s v="Nomina y liquidaciones"/>
    <m/>
    <m/>
    <s v="Ingrid Carolina Ardila Muñoz"/>
    <x v="1"/>
    <s v="PMCB-2021-079"/>
    <s v="3.2.3"/>
    <n v="94"/>
    <n v="2021"/>
    <s v="Hallazgo administrativo, por diferencias entre los valores de ejecución en el Rubro Factores Salariales Especiales, pago de Prima Técnica, según los soportes de información suministrados por la entidad"/>
    <s v="La información solicitada era muy extensa y no se realizó una verificación de lo enviado contra lo solicitado."/>
    <s v="Elaborar semestralmente informe sobre las variaciones de las primas técnicas."/>
    <n v="1"/>
    <s v="Informes de variación de primas técnicas"/>
    <s v="# De informes presentados/ (2) informes proyectados"/>
    <n v="1"/>
    <s v="Memorandos"/>
    <d v="2022-01-15T00:00:00"/>
    <d v="2022-12-16T00:00:00"/>
    <m/>
    <x v="0"/>
    <s v="SI"/>
    <n v="200"/>
    <s v="03-01-2022:Se incluye formulacion al tablero de control"/>
    <m/>
    <m/>
    <m/>
    <m/>
    <s v="SIN AVANCE"/>
    <n v="460"/>
    <s v="CON TIEMPO"/>
    <s v="SIN DILIGENCIAR"/>
    <s v="03-01-2022:Se incluye formulacion al tablero de control"/>
    <s v="SIN DILIGENCIAR"/>
    <n v="0"/>
    <n v="0"/>
    <s v="EN EJECUCION"/>
    <s v="NO APLICA"/>
    <s v="ABIERTA"/>
    <s v="En ejecucion"/>
    <d v="2022-02-28T00:00:00"/>
    <s v="No"/>
    <s v="Cumplimiento de acciones formuladas"/>
    <n v="0"/>
    <s v="SIN AVANCE"/>
    <n v="-44620"/>
    <s v="CON TIEMPO"/>
    <m/>
    <m/>
    <m/>
    <m/>
    <m/>
    <m/>
    <s v="ABIERTO"/>
    <s v="Se verifica los soportes adjuntos, Se evidencia primer informe semestral a las variaciones de las primas Técnicas (julio a Diciembre del 2021) enviado al Subdirector, mediante correo electronico y adjunto a el archivo en mención el dia 4 de febrero de 2022_x000a__x000a_La actividad aun se encuentra en ejecución "/>
    <d v="2022-05-31T00:00:00"/>
    <s v="Pendiente segundo seguimiento semestral a las variaciones de las primas Técnicas."/>
    <n v="0.5"/>
    <s v="AVANCE PARCIAL"/>
    <n v="200"/>
    <s v="CON TIEMPO"/>
    <x v="1"/>
    <s v="Avance de Actividades:_x000a_El 04/02/2022 se remitio mediante corrreo electrónico  a la Subdirección Técnica de Desarrollo Humano del IDIPRON, el primer informe semestral a las variaciones de las primas tecnicas, dicho informe se envío en archivo excel._x000a__x000a_Análisis indicador: Se ejecuta el indicador en un 50% mediante el envío del primer informe semestral de variaciones de Prima Técnica al Subdirector. 1/2"/>
    <s v="Ingrid Acosta"/>
    <n v="0.5"/>
    <x v="3"/>
    <m/>
    <m/>
    <n v="300"/>
  </r>
  <r>
    <n v="301"/>
    <x v="17"/>
    <x v="6"/>
    <s v="STAF_x000a_STDH"/>
    <s v="Servicios administrativos / Gestión Financiera (Contabilidad)"/>
    <x v="3"/>
    <s v="Subdirección técnica administrativa y financiera"/>
    <s v="STAF"/>
    <s v="Servicios administrativos"/>
    <m/>
    <m/>
    <s v="Ingrid Carolina Ardila Muñoz"/>
    <x v="1"/>
    <s v="PMCB-2021-080"/>
    <s v="3.2.5"/>
    <n v="94"/>
    <n v="2021"/>
    <s v="Hallazgo administrativo por la falta de coherencia en la información suministrada por el IDIPRON al Organismo de Control Fiscal, contenida tanto en el archivo de información general como en el archivo de información detallada; así como la no entrega de información adicional solicitada, referente a la ejecución del presupuesto para el Rubro de Servicios Públicos de Gobierno (Energía, acueducto y alcantarillado y aseo)."/>
    <s v="Se manejan dos bases de datos, una base de datos es de ejecución y la otra de seguimiento a las facturas de servicios públicos."/>
    <s v="Realizar mesas de trabajo trimestralmente entre el proceso Servicios Administrativos y el área de contabilidad, para conciliar la información de las dos bases de datos de seguimiento a los servicios públicos."/>
    <n v="1"/>
    <s v="Conciliaciones de servicios públicos"/>
    <s v="Mesas de trabajo realizadas / Mesas de trabajo programadas (4)*100"/>
    <n v="1"/>
    <s v="Actas de reunión _x000a_Registro de asistencia "/>
    <d v="2022-01-03T00:00:00"/>
    <d v="2022-12-15T00:00:00"/>
    <m/>
    <x v="0"/>
    <s v="SI"/>
    <n v="199"/>
    <s v="03-01-2022:Se incluye formulacion al tablero de control"/>
    <m/>
    <m/>
    <m/>
    <m/>
    <s v="SIN AVANCE"/>
    <n v="459"/>
    <s v="CON TIEMPO"/>
    <s v="SIN DILIGENCIAR"/>
    <s v="03-01-2022:Se incluye formulacion al tablero de control"/>
    <s v="SIN DILIGENCIAR"/>
    <n v="0"/>
    <n v="0"/>
    <s v="EN EJECUCION"/>
    <s v="NO APLICA"/>
    <s v="ABIERTA"/>
    <s v="En ejecucion"/>
    <d v="2022-02-28T00:00:00"/>
    <s v="No"/>
    <s v="ejecucion de actividades definidas"/>
    <n v="0"/>
    <s v="SIN AVANCE"/>
    <n v="-44620"/>
    <s v="CON TIEMPO"/>
    <m/>
    <m/>
    <m/>
    <m/>
    <m/>
    <m/>
    <s v="ABIERTO"/>
    <s v="Se verifica los soportes y se evidencia:_x000a__x000a_Acta de reunión del 18 de abril del 2022 con el Proceso Servicios Administrativos y el de Contabilidad, la cual se realiza conciliación de la información de servicos publicos y posteriormente registro en Sysma, el soporte cuenta con lista de asistencia._x000a__x000a_Actividad aun se encuentra en ejecución."/>
    <d v="2022-05-31T00:00:00"/>
    <s v="Pendiente Tres (3) reuniones la cual tenga como fin la conciliación de la información con el area de contabilidad."/>
    <n v="0.25"/>
    <s v="AVANCE MINIMO"/>
    <n v="199"/>
    <s v="CON TIEMPO"/>
    <x v="1"/>
    <s v="Se evidencio que el dia 18 de abril de 2022, se realizo´reunión soportada con acta de reunión de revision trimestral servicios publicos 1er trimestre Cod. A-GDO-FT-004._x000a_Analisis del indicador:   De cuatro reuniones se ha realizado solo una. 1/4: 25%"/>
    <s v="Ingrid Acosta"/>
    <n v="0.25"/>
    <x v="3"/>
    <m/>
    <m/>
    <n v="301"/>
  </r>
  <r>
    <n v="302"/>
    <x v="17"/>
    <x v="6"/>
    <s v="STAF_x000a_STDH"/>
    <s v="Oficina Asesora Jurídica - Subdirección Técnica de Desarrollo Humano-bienestar y capacitaciones"/>
    <x v="5"/>
    <s v="Oficina asesora juridica"/>
    <s v="OAJ"/>
    <s v="Adquisiciones"/>
    <m/>
    <m/>
    <s v="Catalina Cárdenas Martínez "/>
    <x v="1"/>
    <s v="PMCB-2021-081"/>
    <s v="3.2.6"/>
    <n v="94"/>
    <n v="2021"/>
    <s v="Hallazgo administrativo por faltas al Artículo 2.2.1.2.1.4.1. del Decreto 1082 de 2015, en la suscripción del contrato 1033 de 2021"/>
    <s v="Porque el artículo 2.2.1.2.1.4.9 del Decreto 1082 de 2015 establece que el acto administrativo no es necesario cuando el contrato a celebrar es de prestación de servicios profesionales y de apoyo a la gestión y este argumento no es válido para la Contraloría."/>
    <s v="Elaborar una mesa de trabajo Técnica y Jurídica  liderada por la Oficina Asesora Jurídica, para determinar la modalidad de contratación de cara a la Ley de garantías y a las necesidades propias del Área."/>
    <n v="1"/>
    <s v="Mesa de Trabajo"/>
    <s v="Una mesa de trabajo técnica y jurídica "/>
    <n v="1"/>
    <s v="Listado de asistencia A-GDH-FT-010 y Acta A-GDO-FT-004"/>
    <d v="2022-01-01T00:00:00"/>
    <d v="2022-07-18T00:00:00"/>
    <m/>
    <x v="0"/>
    <s v="SI"/>
    <n v="49"/>
    <s v="03-01-2022:Se incluye formulacion al tablero de control"/>
    <m/>
    <m/>
    <m/>
    <m/>
    <s v="SIN AVANCE"/>
    <n v="309"/>
    <s v="CON TIEMPO"/>
    <s v="SIN DILIGENCIAR"/>
    <s v="03-01-2022:Se incluye formulacion al tablero de control"/>
    <s v="SIN DILIGENCIAR"/>
    <n v="0"/>
    <n v="0"/>
    <s v="EN EJECUCION"/>
    <s v="NO APLICA"/>
    <s v="ABIERTA"/>
    <s v="En ejecucion"/>
    <d v="2022-02-28T00:00:00"/>
    <s v="SI"/>
    <s v="ejecucion de actividades definidas"/>
    <n v="0"/>
    <s v="SIN AVANCE"/>
    <n v="-44620"/>
    <s v="CON TIEMPO"/>
    <m/>
    <m/>
    <m/>
    <m/>
    <m/>
    <m/>
    <s v="ABIERTO"/>
    <s v="* Se evidencia acta de reunión sobre Definición modalidad de contratación vigencia 2022 para Plan de mejoramiento Bienestar e incentivos, realizada el 9 de febrero del 2022"/>
    <d v="2022-05-31T00:00:00"/>
    <s v="N/A"/>
    <n v="1"/>
    <s v="CUMPLIMIENTO TOTAL"/>
    <n v="49"/>
    <s v="CON TIEMPO"/>
    <x v="1"/>
    <s v="Se observo que el dia 9 de febrero de 2022, se realizo mea de trabajo para la definición modalidad de contratación 2022, para plan de mejormiento bienestar e incentivos y PIC, soportado con acta de reunión A-GDO-FT-004._x000a_Analisis del indicador: 1/1 : 100%"/>
    <s v="Ingrid Acosta"/>
    <n v="1"/>
    <x v="1"/>
    <m/>
    <m/>
    <n v="302"/>
  </r>
  <r>
    <n v="303"/>
    <x v="17"/>
    <x v="6"/>
    <s v="STAF_x000a_STDH"/>
    <s v="Responsable Área de Bienestar "/>
    <x v="16"/>
    <s v="Subdirección técnica de desarrollo humano"/>
    <s v="STDH"/>
    <s v="Carrera administrativa, bienestar social y capacitación"/>
    <m/>
    <m/>
    <s v="Ingrid Carolina Ardila Muñoz"/>
    <x v="1"/>
    <s v="PMCB-2021-082"/>
    <s v="3.2.7"/>
    <n v="94"/>
    <n v="2021"/>
    <s v="Hallazgo administrativo por fallas en los estudios previos artículo 2.2.1.1.1.6.1. del decreto 1082 de 2015 y manual de supervisión e interventoría de la entidad."/>
    <s v="Porque el Plan de Bienestar contempla actividades con costo que al momento de ser cotizadas en el mercado, se reciben diferentes propuestas de ejecución contempladas a nivel global."/>
    <s v="Al momento de adelantar las cotizaciones, solicitar que se discriminen los precios requeridos para la ejecución de la actividad con costo contemplados en el Plan de Bienestar e Incentivos."/>
    <n v="1"/>
    <s v="Cotizaciones detalladas"/>
    <s v="# De cotizaciones en las que se discriminan los precios en las actividades con costo de bienestar/Total de cotizaciones recibidas de las actividades con costo de bienestar"/>
    <n v="1"/>
    <s v="Requerimiento de cotizaciones_x000a_Cotizaciones recibidas "/>
    <d v="2022-01-01T00:00:00"/>
    <d v="2022-06-30T00:00:00"/>
    <m/>
    <x v="0"/>
    <s v="SI"/>
    <n v="31"/>
    <s v="03-01-2022:Se incluye formulacion al tablero de control"/>
    <m/>
    <m/>
    <m/>
    <m/>
    <s v="SIN AVANCE"/>
    <n v="291"/>
    <s v="CON TIEMPO"/>
    <s v="SIN DILIGENCIAR"/>
    <s v="03-01-2022:Se incluye formulacion al tablero de control"/>
    <s v="SIN DILIGENCIAR"/>
    <n v="0"/>
    <n v="0"/>
    <s v="EN EJECUCION"/>
    <s v="NO APLICA"/>
    <s v="ABIERTA"/>
    <s v="En ejecucion"/>
    <d v="2022-02-28T00:00:00"/>
    <s v="No"/>
    <s v="Cumplimiento de acciones formuladas"/>
    <n v="0"/>
    <s v="SIN AVANCE"/>
    <n v="-44620"/>
    <s v="CON TIEMPO"/>
    <m/>
    <m/>
    <m/>
    <m/>
    <m/>
    <m/>
    <s v="ABIERTO"/>
    <s v="Se verifica los soportes adjuntos, Se evidencia tres cotizaciones las cuales discriminan los costos o precios de las actividades del plan de Bienestar e Incentivos de las cajas de compensación Cafam, Compensar y Colsubsidio._x000a__x000a_Se evidencia correos de solicitud y envio de contizaciones._x000a__x000a_Se evidencia que cumple con la actividad propuesta_x000a__x000a_"/>
    <d v="2022-05-31T00:00:00"/>
    <s v="No aplica ya que el cumplimiento es del 100%"/>
    <n v="1"/>
    <s v="CUMPLIMIENTO TOTAL"/>
    <n v="31"/>
    <s v="CON TIEMPO"/>
    <x v="1"/>
    <s v="Se observa que el dia 7 de febrero de 2022, se enviaron tres correos solicitando corización detallada con catidades y especificaciones para el plan de bienestar e incentivos 2022, a las cajas de compensacion CAFAM, COLSUBISIDO Y COMPENSAR, asi mismo, se tiene soporte de las respuestas de las cajas de compensación._x000a_Analisis del indicador: # De cotizaciones en las que se discriminan los precios en las actividades con costo de bienestar/Total de cotizaciones recibidas de las actividades con costo de bienestar, 3/3. Se observa que el indicador esta mal formulado debe invertirse el numerador por el denominador para que la ponderación de un correcto resutado aqui coincidio porque se recibiron la 3 corizaciones requeridas, pero si solo hubieran llegado 2 el indicador seria 3/2: 150%. lo que seria incorrecto, verificar formulación de indicadores"/>
    <s v="Ingrid Acosta"/>
    <n v="1"/>
    <x v="1"/>
    <m/>
    <m/>
    <n v="303"/>
  </r>
  <r>
    <n v="304"/>
    <x v="17"/>
    <x v="6"/>
    <s v="STAF_x000a_STDH"/>
    <s v="Servicios administrativos / Oficina Asesora Jurídica"/>
    <x v="3"/>
    <s v="Subdirección técnica administrativa y financiera"/>
    <s v="STAF"/>
    <s v="Servicios administrativos"/>
    <m/>
    <m/>
    <s v="Ingrid Carolina Ardila Muñoz"/>
    <x v="1"/>
    <s v="PMCB-2021-083"/>
    <s v="3.2.8"/>
    <n v="94"/>
    <n v="2021"/>
    <s v="Hallazgo administrativo por falta al principio de planeación en el contrato 1494 de 2021"/>
    <s v="En la planeación inicial de la suscripción de los convenios, no se tuvieron en cuenta los consumos históricos para el alcance de los nuevos procesos contractuales."/>
    <s v="Capacitar a los supervisores y/o apoyos a la supervisión del proceso Servicios Administrativos, respecto al Principio de Planeación que permita tener en cuenta los consumos históricos para el alcance de los nuevos procesos contractuales."/>
    <n v="1"/>
    <s v="Capacitación principio de Planeación en la Contratación"/>
    <s v="Número de capacitaciones realizadas /  Número de capacitaciones solicitadas (1)*100"/>
    <n v="1"/>
    <s v="Listado de asistencia A-GDH-FT-010 y Acta A-GDO-FT-004"/>
    <d v="2022-01-03T00:00:00"/>
    <d v="2022-04-30T00:00:00"/>
    <m/>
    <x v="0"/>
    <s v="SI"/>
    <n v="-30"/>
    <s v="03-01-2022:Se incluye formulacion al tablero de control"/>
    <m/>
    <m/>
    <m/>
    <m/>
    <s v="SIN AVANCE"/>
    <n v="230"/>
    <s v="CON TIEMPO"/>
    <s v="SIN DILIGENCIAR"/>
    <s v="03-01-2022:Se incluye formulacion al tablero de control"/>
    <s v="SIN DILIGENCIAR"/>
    <n v="0"/>
    <n v="0"/>
    <s v="EN EJECUCION"/>
    <s v="NO APLICA"/>
    <s v="ABIERTA"/>
    <s v="En ejecucion"/>
    <d v="2022-02-28T00:00:00"/>
    <s v="No"/>
    <s v="ejecucion de actividades definidas"/>
    <n v="0"/>
    <s v="SIN AVANCE"/>
    <n v="-44620"/>
    <s v="CON TIEMPO"/>
    <m/>
    <m/>
    <m/>
    <m/>
    <m/>
    <m/>
    <s v="ABIERTO"/>
    <s v="Se verifican los soportes adjuntos y se evidencia:_x000a__x000a_Capacitación realizada el 25 de marzo de 2022 a todos los suepervisores mediante acta de reunión._x000a__x000a_Se evidencia lista de asistencia y presentación de la capacitación _x000a__x000a_Se evidencia que se cumple la actividad propuesta. "/>
    <d v="2022-05-31T00:00:00"/>
    <s v="No aplica ya que el cumplimiento es del 100%"/>
    <n v="1"/>
    <s v="CUMPLIMIENTO TOTAL"/>
    <n v="-30"/>
    <s v="VENCIDO"/>
    <x v="1"/>
    <s v="Se observo que el dia 25 de marzo de 2022, se realizo capacitación en principio de planeación de contratación._x000a_Analisis del indicador: 1/1 : 100%"/>
    <s v="Ingrid Acosta"/>
    <n v="1"/>
    <x v="1"/>
    <m/>
    <m/>
    <n v="304"/>
  </r>
  <r>
    <n v="305"/>
    <x v="17"/>
    <x v="6"/>
    <s v="STAF_x000a_STDH"/>
    <s v="Oficina Asesora Jurídica - Subdirección Técnica de Desarrollo Humano-bienestar y capacitaciones"/>
    <x v="5"/>
    <s v="Oficina asesora juridica"/>
    <s v="OAJ"/>
    <s v="Adquisiciones"/>
    <m/>
    <m/>
    <s v="Catalina Cárdenas Martínez "/>
    <x v="1"/>
    <s v="PMCB-2021-084"/>
    <s v="3.2.9"/>
    <n v="94"/>
    <n v="2021"/>
    <s v="Hallazgo administrativo por faltas al Artículo 2.2.1.2.1.4.1. del decreto 1082 de 2015, faltas al manual de supervisión e interventoría de la entidad. "/>
    <s v="Porque el artículo 2.2.1.2.1.4.9 del Decreto 1082 de 2015 establece que el acto administrativo no es necesario cuando el contrato a celebrar es de prestación de servicios profesionales y de apoyo a la gestión y este argumento no es válido para la Contraloría."/>
    <s v="Elaborar una mesa de trabajo Técnica y Jurídica  liderada por la Oficina Asesora Jurídica, para determinar la modalidad de contratación de cara a la Ley de garantías y a las necesidades propias del Área."/>
    <n v="1"/>
    <s v="Mesa de Trabajo"/>
    <s v="Una mesa de trabajo técnica y jurídica"/>
    <n v="1"/>
    <s v="Listado de asistencia A-GDH-FT-010 y Acta A-GDO-FT-004"/>
    <d v="2022-01-01T00:00:00"/>
    <d v="2022-07-18T00:00:00"/>
    <m/>
    <x v="0"/>
    <s v="SI"/>
    <n v="49"/>
    <s v="03-01-2022:Se incluye formulacion al tablero de control"/>
    <m/>
    <m/>
    <m/>
    <m/>
    <s v="SIN AVANCE"/>
    <n v="309"/>
    <s v="CON TIEMPO"/>
    <s v="SIN DILIGENCIAR"/>
    <s v="03-01-2022:Se incluye formulacion al tablero de control"/>
    <s v="SIN DILIGENCIAR"/>
    <n v="0"/>
    <n v="0"/>
    <s v="EN EJECUCION"/>
    <s v="NO APLICA"/>
    <s v="ABIERTA"/>
    <s v="En ejecucion"/>
    <d v="2022-02-28T00:00:00"/>
    <s v="SI"/>
    <s v="ejecucion de actividades definidas"/>
    <n v="0"/>
    <s v="SIN AVANCE"/>
    <n v="-44620"/>
    <s v="CON TIEMPO"/>
    <m/>
    <m/>
    <m/>
    <m/>
    <m/>
    <m/>
    <s v="ABIERTO"/>
    <s v="* Se evidencia acta de reunión sobre Definición modalidad de contratación vigencia 2022 para Plan de mejoramiento Bienestar e incentivos, realizada el 9 de febrero del 2022"/>
    <d v="2022-05-31T00:00:00"/>
    <s v="N/A"/>
    <n v="1"/>
    <s v="CUMPLIMIENTO TOTAL"/>
    <n v="49"/>
    <s v="CON TIEMPO"/>
    <x v="1"/>
    <s v="Se evidencia que el dia 9 de febrero de 2022, soportada con acta de reunión sobre Definición modalidad de contratación vigencia 2022 para Plan de mejoramiento Bienestar e incentivos._x000a_Analisis del indicador.. realizada la capacitación 1/1: 100%"/>
    <s v="Ingrid Acosta"/>
    <n v="1"/>
    <x v="1"/>
    <m/>
    <m/>
    <n v="305"/>
  </r>
  <r>
    <n v="306"/>
    <x v="15"/>
    <x v="4"/>
    <s v="OAP"/>
    <s v="STAF- Area sistemas_x000a__x000a_OAP - MIPG"/>
    <x v="14"/>
    <s v="Subdirección técnica administrativa y financiera"/>
    <s v="STAF"/>
    <s v="Sistemas"/>
    <s v="Planeacion"/>
    <s v="Herramientas de gestión (riesgos, indicadores, balance social, planes y proyectos de inversión)"/>
    <s v="Adriana Botero Pinilla"/>
    <x v="3"/>
    <s v="PMVD-2021-001"/>
    <s v="5.8"/>
    <s v="Seguimiento a la meta del Sector Gestión Pública"/>
    <n v="2021"/>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Definir la metodología para la identificación de los riesgos de seguridad digital"/>
    <n v="1"/>
    <s v="Metodología identificación de  riesgos de seguridad digital"/>
    <s v="Metodología para la identificación de los riesgos de seguridad digital realizada / Metodología para la identificación de los riesgos de seguridad digital programada (1)*100"/>
    <n v="1"/>
    <s v="Metodología para la identificación de los riesgos de seguridad digital"/>
    <d v="2022-01-03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 evidencia la existencia del manual para la administración del riesgo en su versión 6, el cuál contempla la tecnologia y su seguridad dentro de los factores de riesgo y establece lineamientos para la administración de los riesgos de seguridad._x000a__x000a__x000a__x000a__x000a__x000a__x000a__x000a__x000a__x000a__x000a__x000a_"/>
    <d v="2022-05-31T00:00:00"/>
    <s v="No aplica"/>
    <n v="1"/>
    <s v="CUMPLIMIENTO TOTAL"/>
    <n v="31"/>
    <s v="CON TIEMPO"/>
    <x v="0"/>
    <m/>
    <m/>
    <m/>
    <x v="0"/>
    <m/>
    <m/>
    <n v="306"/>
  </r>
  <r>
    <n v="307"/>
    <x v="15"/>
    <x v="4"/>
    <s v="OAP"/>
    <s v="GESTION DOCUMENTAL"/>
    <x v="8"/>
    <s v="Subdirección técnica administrativa y financiera"/>
    <s v="STAF"/>
    <s v="Administración documental"/>
    <s v="Planeacion"/>
    <s v="Herramientas de gestión (riesgos, indicadores, balance social, planes y proyectos de inversión)"/>
    <s v="Adriana Botero Pinilla "/>
    <x v="3"/>
    <s v="PMVD-2021-002"/>
    <s v="5.8"/>
    <s v="Seguimiento a la meta del Sector Gestión Pública)"/>
    <n v="2021"/>
    <s v="Realizar el monitoreo y control (con equipos de medición) de las condiciones ambientales, en los sitios donde se conservan los soportes físicos de la gestión de la entidad."/>
    <s v="No se efectuaba control de las condiciones ambientales de los sitios donde se conservan los soportes físicos de la gestión de la entidad."/>
    <s v="Realizar reporte mensual de los sistemas de monitoreo y control de las condiciones ambientales de los sitios donde se conserva la documentación de la entidad"/>
    <n v="1"/>
    <s v="Reporte de los sistemas de monitoreo y control"/>
    <s v="Reportes de los sistemas de monitoreo y control realizados / Reportes de los sistemas de monitoreo y control programados (12)*100"/>
    <n v="1"/>
    <s v="Reporte de los sistemas de monitoreo y control "/>
    <d v="2021-01-01T00:00:00"/>
    <d v="2022-12-30T00:00:00"/>
    <m/>
    <x v="0"/>
    <s v="SI"/>
    <n v="214"/>
    <s v="20-12-2021: Se incluye formulacion al tablero de control"/>
    <m/>
    <m/>
    <m/>
    <m/>
    <s v="SIN AVANCE"/>
    <n v="474"/>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 observa evidencia de los reportes realizados para los meses de febrero, marzo y abril"/>
    <d v="2022-05-31T00:00:00"/>
    <s v="Aportar evidencias de los reportes mensuales de los sistemas de monitoreo y control de las condiciones ambientales de los sitios donde se conserva la documentación de la entidad correspondientes a los mess siguientes."/>
    <n v="0.25"/>
    <s v="AVANCE MINIMO"/>
    <n v="214"/>
    <s v="CON TIEMPO"/>
    <x v="0"/>
    <m/>
    <m/>
    <m/>
    <x v="0"/>
    <m/>
    <m/>
    <n v="307"/>
  </r>
  <r>
    <n v="308"/>
    <x v="15"/>
    <x v="4"/>
    <s v="OAP"/>
    <s v="STAF- Area sistemas_x000a__x000a_OAP - MIPG"/>
    <x v="14"/>
    <s v="Subdirección técnica administrativa y financiera"/>
    <s v="STAF"/>
    <s v="Sistemas"/>
    <s v="Planeacion"/>
    <s v="Herramientas de gestión (riesgos, indicadores, balance social, planes y proyectos de inversión)"/>
    <s v="Adriana Botero Pinilla"/>
    <x v="3"/>
    <s v="PMVD-2021-003"/>
    <s v="5.8"/>
    <s v="Seguimiento a la meta del Sector Gestión Pública"/>
    <n v="2021"/>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m/>
    <x v="0"/>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gún lo reportado, aún no se ha realizado la socialización del documento."/>
    <d v="2022-05-31T00:00:00"/>
    <s v="Pendiente ejecutar la acción planteada"/>
    <n v="0"/>
    <s v="SIN AVANCE"/>
    <n v="62"/>
    <s v="CON TIEMPO"/>
    <x v="0"/>
    <m/>
    <m/>
    <m/>
    <x v="0"/>
    <m/>
    <m/>
    <n v="308"/>
  </r>
  <r>
    <n v="309"/>
    <x v="15"/>
    <x v="4"/>
    <s v="OAP"/>
    <s v="STAF- Area sistemas_x000a__x000a_OAP - MIPG"/>
    <x v="14"/>
    <s v="Subdirección técnica administrativa y financiera"/>
    <s v="STAF"/>
    <s v="Sistemas"/>
    <s v="Planeacion"/>
    <s v="Herramientas de gestión (riesgos, indicadores, balance social, planes y proyectos de inversión)"/>
    <s v="Adriana Botero Pinilla"/>
    <x v="3"/>
    <s v="PMVD-2021-004"/>
    <s v="5.8"/>
    <s v="Seguimiento a la meta del Sector Gestión Pública"/>
    <n v="202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Definir la metodología para la identificación de los riesgos de seguridad digital"/>
    <n v="1"/>
    <s v="Metodología identificación de  riesgos de seguridad digital"/>
    <s v="Metodología para la identificación de los riesgos de seguridad digital realizada / Metodología para la identificación de los riesgos de seguridad digital programada (1)*100"/>
    <n v="1"/>
    <s v="Metodología para la identificación de los riesgos de seguridad digital"/>
    <d v="2022-01-03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 evidencia la existencia del manual para la administración del riesgo en su versión 6, el cuál contempla la tecnologia y su seguridad dentro de los factores de riesgo y establece lineamientos para la administración de los riesgos de seguridad._x000a__x000a__x000a__x000a__x000a__x000a__x000a__x000a__x000a__x000a_"/>
    <d v="2022-05-31T00:00:00"/>
    <s v="No aplica"/>
    <n v="1"/>
    <s v="CUMPLIMIENTO TOTAL"/>
    <n v="31"/>
    <s v="CON TIEMPO"/>
    <x v="0"/>
    <m/>
    <m/>
    <m/>
    <x v="0"/>
    <m/>
    <m/>
    <n v="309"/>
  </r>
  <r>
    <n v="310"/>
    <x v="15"/>
    <x v="4"/>
    <s v="OAP"/>
    <s v="STAF- Area sistemas_x000a__x000a_OAP - MIPG"/>
    <x v="14"/>
    <s v="Subdirección técnica administrativa y financiera"/>
    <s v="STAF"/>
    <s v="Sistemas"/>
    <s v="Planeacion"/>
    <s v="Herramientas de gestión (riesgos, indicadores, balance social, planes y proyectos de inversión)"/>
    <s v="Adriana Botero Pinilla"/>
    <x v="3"/>
    <s v="PMVD-2021-005"/>
    <s v="5.8"/>
    <s v="Seguimiento a la meta del Sector Gestión Pública"/>
    <n v="202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m/>
    <x v="0"/>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gún lo reportado, aún no se ha realizado la socialización del documento."/>
    <d v="2022-05-31T00:00:00"/>
    <s v="Pendiente ejecutar la acción planteada"/>
    <n v="0"/>
    <s v="SIN AVANCE"/>
    <n v="62"/>
    <s v="CON TIEMPO"/>
    <x v="0"/>
    <m/>
    <m/>
    <m/>
    <x v="0"/>
    <m/>
    <m/>
    <n v="310"/>
  </r>
  <r>
    <n v="311"/>
    <x v="15"/>
    <x v="4"/>
    <s v="OAP"/>
    <s v="OAP - MIPG"/>
    <x v="12"/>
    <s v="Oficina asesora de planeacion"/>
    <s v="OAP"/>
    <s v="MIPG"/>
    <s v="Planeacion"/>
    <s v="Herramientas de gestión (riesgos, indicadores, balance social, planes y proyectos de inversión)"/>
    <s v="Willington Granados Herrera"/>
    <x v="3"/>
    <s v="PMVD-2021-006"/>
    <s v="5.8"/>
    <s v="Seguimiento a la meta del Sector Gestión Pública"/>
    <n v="2021"/>
    <s v="Monitorear desde le CICCI, el estado de los riesgos aceptados (apetito por el riesgo), con el fin de identificar cambios sustantivos que afecten el funcionamiento de la entidad."/>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Actividad No. 1. Si bien se adjunta acta de reunión con el grupo de SST, el documento no evidencia que se haya desarrollado el tema especifico que era la definición de las necesidades de la señalética.  Se recomienda al proceso que en proximas ocasiones en las actas ese deje explícito el desarrollo  del tema objeto del hallazgo._x000a__x000a__x000a_Actividad No. 2 No obstante lo anterior, se evidencia la adquisición e  instalacion de la señaletica en los diferentes puntos de la entidad que incluyen los puntos de atención a la ciudadanía "/>
    <d v="2022-05-31T00:00:00"/>
    <s v="ninguna"/>
    <n v="1"/>
    <s v="CUMPLIMIENTO TOTAL"/>
    <n v="-60"/>
    <s v="VENCIDO"/>
    <x v="0"/>
    <m/>
    <m/>
    <m/>
    <x v="0"/>
    <m/>
    <m/>
    <n v="311"/>
  </r>
  <r>
    <n v="312"/>
    <x v="15"/>
    <x v="4"/>
    <s v="OAP"/>
    <s v="OAP - MIPG"/>
    <x v="12"/>
    <s v="Oficina asesora de planeacion"/>
    <s v="OAP"/>
    <s v="MIPG"/>
    <s v="Planeacion"/>
    <s v="Herramientas de gestión (riesgos, indicadores, balance social, planes y proyectos de inversión)"/>
    <s v="Willington Granados Herrera"/>
    <x v="3"/>
    <s v="PMVD-2021-007"/>
    <s v="5.8"/>
    <s v="Seguimiento a la meta del Sector Gestión Pública"/>
    <n v="2021"/>
    <s v="Realizar seguimiento a los indicadores de gestión y utilizar los resultados para llevar a cabo mejoras a los procesos y procedimientos de la entidad. "/>
    <s v="Falta de formulación e implementación de una metodología que establezca los lineamientos frente a la formulación, medición y seguimiento a los indicadores de gestión del IDIPRON "/>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Se evidencia la implementación de la metodología, el monitoreo de los mapas de riesgo y su seguimiento."/>
    <d v="2022-05-31T00:00:00"/>
    <s v="Presentación de los resultados al CICCI"/>
    <n v="0.8"/>
    <s v="AVANCE SIGNIFICATIVO"/>
    <n v="-60"/>
    <s v="VENCIDO"/>
    <x v="0"/>
    <m/>
    <m/>
    <m/>
    <x v="0"/>
    <m/>
    <m/>
    <n v="312"/>
  </r>
  <r>
    <n v="313"/>
    <x v="15"/>
    <x v="4"/>
    <s v="OAP"/>
    <s v="OAP - MIPG"/>
    <x v="12"/>
    <s v="Oficina asesora de planeacion"/>
    <s v="OAP"/>
    <s v="MIPG"/>
    <s v="Planeacion"/>
    <s v="Herramientas de gestión (riesgos, indicadores, balance social, planes y proyectos de inversión)"/>
    <s v="Willington Granados Herrera"/>
    <x v="3"/>
    <s v="PMVD-2021-008"/>
    <s v="5.8"/>
    <s v="Seguimiento a la meta del Sector Gestión Pública"/>
    <n v="2021"/>
    <s v="Fomentar la generación de acciones para apoyar la segunda línea de defensa frente al seguimiento del riesgo, por parte del CICCI."/>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Se evidencia la implementación de la metodología, el monitoreo de los mapas de riesgo y su seguimiento."/>
    <d v="2022-05-31T00:00:00"/>
    <s v="Presentación de los resultados al CICCI"/>
    <n v="0.8"/>
    <s v="AVANCE SIGNIFICATIVO"/>
    <n v="-60"/>
    <s v="VENCIDO"/>
    <x v="0"/>
    <m/>
    <m/>
    <m/>
    <x v="0"/>
    <m/>
    <m/>
    <n v="313"/>
  </r>
  <r>
    <n v="314"/>
    <x v="15"/>
    <x v="4"/>
    <s v="OAP"/>
    <s v="OAP - MIPG"/>
    <x v="12"/>
    <s v="Oficina asesora de planeacion"/>
    <s v="OAP"/>
    <s v="MIPG"/>
    <s v="Planeacion"/>
    <s v="Herramientas de gestión (riesgos, indicadores, balance social, planes y proyectos de inversión)"/>
    <s v="Willington Granados Herrera"/>
    <x v="3"/>
    <s v="PMVD-2021-009"/>
    <s v="5.8"/>
    <s v="Seguimiento a la meta del Sector Gestión Pública"/>
    <n v="2021"/>
    <s v="Aumentar los mecanismos y controles para evitar la materialización de posibles riesgos de corrupción, mediante las acciones de racionalización de trámites y de otros procedimientos administrativos implementados por la entidad."/>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Se evidencia la implementación de la metodología, el monitoreo de los mapas de riesgo y su seguimiento."/>
    <d v="2022-05-31T00:00:00"/>
    <s v="Presentación de los resultados al CICCI"/>
    <n v="0.8"/>
    <s v="AVANCE SIGNIFICATIVO"/>
    <n v="-60"/>
    <s v="VENCIDO"/>
    <x v="0"/>
    <m/>
    <m/>
    <m/>
    <x v="0"/>
    <m/>
    <m/>
    <n v="314"/>
  </r>
  <r>
    <n v="315"/>
    <x v="15"/>
    <x v="4"/>
    <s v="OAP"/>
    <s v="OAP - MIPG"/>
    <x v="12"/>
    <s v="Oficina asesora de planeacion"/>
    <s v="OAP"/>
    <s v="MIPG"/>
    <s v="Planeacion"/>
    <s v="Herramientas de gestión (riesgos, indicadores, balance social, planes y proyectos de inversión)"/>
    <s v="Willington Granados Herrera"/>
    <x v="3"/>
    <s v="PMVD-2021-010"/>
    <s v="5.8"/>
    <s v="Seguimiento a la meta del Sector Gestión Pública"/>
    <n v="2021"/>
    <s v="Incluir el propósito del control y el manejo de las desviaciones del control en los controles definidos por la entidad para mitigar los riesgos de corrupción."/>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Se evidencia la implementación de la metodología, el monitoreo de los mapas de riesgo y su seguimiento."/>
    <d v="2022-05-31T00:00:00"/>
    <s v="Presentación de los resultados al CICCI"/>
    <n v="0.8"/>
    <s v="AVANCE SIGNIFICATIVO"/>
    <n v="-60"/>
    <s v="VENCIDO"/>
    <x v="0"/>
    <m/>
    <m/>
    <m/>
    <x v="0"/>
    <m/>
    <m/>
    <n v="315"/>
  </r>
  <r>
    <n v="316"/>
    <x v="4"/>
    <x v="3"/>
    <s v="OAJ"/>
    <s v="GESTIÓN CONTRACTUAL-Oficina de Comunicaciones"/>
    <x v="5"/>
    <s v="Oficina asesora juridica"/>
    <s v="OAJ"/>
    <s v="Adquisiciones"/>
    <s v="Contratacion"/>
    <s v="Publicación SECOP"/>
    <s v="Catalina Cárdenas Martínez "/>
    <x v="3"/>
    <s v="PMVD-2021-011"/>
    <n v="1"/>
    <s v="Establecer posibles actos de corrupción en el Instituto Distrital para la Protección de la Niñez y la Juventud-IDIPRON."/>
    <n v="2021"/>
    <s v="1._x0009_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
    <s v="No hay claridad en los lineamientos. _x000a_No se socializan los tiempos para subir la documentación a SECOP II."/>
    <s v="Dar línea a través del envio bimestral (agosto - octubre y diciembre) de medios visuales a todo el IDIPRON haciendo referencia a la actualización del expediente virtual en el SECOP II."/>
    <n v="1"/>
    <s v="No aplica"/>
    <s v="No. envíos realizados/ 3 envíos programados "/>
    <s v="3 envíos de medio audiovisual a todos los correos institucionales del Instituto."/>
    <s v="No aplica"/>
    <d v="2021-08-09T00:00:00"/>
    <d v="2022-02-09T00:00:00"/>
    <m/>
    <x v="0"/>
    <s v="SI"/>
    <n v="-110"/>
    <s v="20-12-2021: Se incluye formulacion al tablero de control"/>
    <m/>
    <m/>
    <m/>
    <m/>
    <s v="SIN AVANCE"/>
    <n v="150"/>
    <s v="CON TIEMPO"/>
    <s v="SIN DILIGENCIAR"/>
    <s v="20-12-2021: Se incluye formulacion al tablero de control"/>
    <s v="SIN DILIGENCIAR"/>
    <n v="0"/>
    <n v="0"/>
    <s v="EN EJECUCION"/>
    <s v="NO APLICA"/>
    <s v="ABIERTA"/>
    <s v="No presenta seguimiento"/>
    <d v="2022-02-28T00:00:00"/>
    <s v="SI"/>
    <s v="ejecucion de actividades definidas"/>
    <n v="0"/>
    <s v="SIN AVANCE"/>
    <n v="-44620"/>
    <s v="VENCIDO"/>
    <d v="2022-03-18T00:00:00"/>
    <s v="No se encuentran evidencias que permitan establecer el envío de medios audiovisuales al todo el IDIPRON, haciendo referencia a la actualización del expediente virtual en el SECOP II."/>
    <s v="FRANKLIN AUGUSTO SERRANO ROJAS"/>
    <n v="0"/>
    <s v="VENCIDO"/>
    <m/>
    <s v="ABIERTO"/>
    <s v="* Se evidencia el envio por correo electronico de la pieza comunicativa &quot;Paso a paso de cómo cargar información del contrato en SECOP II&quot; en las siguiente fechas:_x000a_- 13/10/2022_x000a_- 17/11/2022 _x000a_- 10/12/2022 "/>
    <d v="2022-05-31T00:00:00"/>
    <s v="N/A"/>
    <n v="1"/>
    <s v="CUMPLIMIENTO TOTAL"/>
    <n v="-110"/>
    <s v="VENCIDO"/>
    <x v="0"/>
    <m/>
    <m/>
    <m/>
    <x v="0"/>
    <m/>
    <m/>
    <n v="316"/>
  </r>
  <r>
    <n v="317"/>
    <x v="4"/>
    <x v="3"/>
    <s v="OAJ"/>
    <s v="GESTIÓN CONTRACTUAL-Oficina de Comunicaciones"/>
    <x v="5"/>
    <s v="Oficina asesora juridica"/>
    <s v="OAJ"/>
    <s v="Contratación"/>
    <s v="Contratacion"/>
    <s v="Publicación SECOP"/>
    <s v="Catalina Cárdenas Martínez "/>
    <x v="3"/>
    <s v="PMVD-2021-012"/>
    <n v="1"/>
    <s v="Establecer posibles actos de corrupción en el Instituto Distrital para la Protección de la Niñez y la Juventud-IDIPRON."/>
    <n v="2021"/>
    <s v="1._x0009_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
    <s v="No hay claridad en los lineamientos. _x000a_No se socializan los tiempos para subir la documentación a SECOP II."/>
    <s v="Diseñar un instrumento de comunicación didáctica donde se de claridad a los contratistas del cómo cargar el informe con sus respetivos soportes en el SECOP II y divulgarlo de manera trimestral vía correo electrónico y página Web institucional."/>
    <n v="2"/>
    <s v="No aplica"/>
    <s v="No. envíos realizados/ 3 envíos programados "/>
    <s v="1 Instrumento de comunicación didáctica divulgado a todos los correos institucionales del Instituto y en la página Web del Instituto."/>
    <s v="No aplica"/>
    <d v="2021-08-16T00:00:00"/>
    <d v="2022-03-16T00:00:00"/>
    <m/>
    <x v="0"/>
    <s v="SI"/>
    <n v="-75"/>
    <s v="20-12-2021: Se incluye formulacion al tablero de control"/>
    <m/>
    <m/>
    <m/>
    <m/>
    <s v="SIN AVANCE"/>
    <n v="185"/>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d v="2022-03-17T00:00:00"/>
    <s v="No se encuetran evidencias que permitan establecer cumplimiento de la accion por ende no hay claridad en los lineamientos, ni observa  socialización de los tiempos para subir la documentación a SECOP II."/>
    <s v="NAVIS ALBERTO FLOREZ LEON"/>
    <n v="0"/>
    <s v="VENCIDO"/>
    <m/>
    <s v="ABIERTO"/>
    <s v="* Se evidencia el envio por correo electronico de la pieza comunicativa &quot;Paso a paso de cómo cargar información del contrato en SECOP II&quot; en las siguiente fechas:_x000a_- 13/10/2022_x000a_- 17/11/2022 _x000a_- 10/12/2022 "/>
    <d v="2022-05-31T00:00:00"/>
    <s v="N/A"/>
    <n v="1"/>
    <s v="CUMPLIMIENTO TOTAL"/>
    <n v="-75"/>
    <s v="VENCIDO"/>
    <x v="0"/>
    <m/>
    <m/>
    <m/>
    <x v="0"/>
    <m/>
    <m/>
    <n v="317"/>
  </r>
  <r>
    <n v="318"/>
    <x v="4"/>
    <x v="3"/>
    <s v="OAJ"/>
    <s v="GESTIÓN CONTRACTUAL"/>
    <x v="5"/>
    <s v="Oficina asesora juridica"/>
    <s v="OAJ"/>
    <s v="Contratación"/>
    <s v="Contratacion"/>
    <s v="Publicación SECOP"/>
    <s v="Catalina Cárdenas Martínez "/>
    <x v="3"/>
    <s v="PMVD-2021-013"/>
    <n v="2"/>
    <s v="Establecer posibles actos de corrupción en el Instituto Distrital para la Protección de la Niñez y la Juventud-IDIPRON."/>
    <n v="2021"/>
    <s v="&quot;2._x0009_Establecer puntos de control para la verificación de la publicación de los informes de ejecución de los contratos que suscriba el instituto.&quot;"/>
    <s v="Los contratistas omiten el cargue de los informes de ejecución mensual de los contratos de SECOP II "/>
    <s v="Expedir memorando dirigido a los Supervisores y Apoyos a la supervisión donde se indique que es requisito para la aprobación de la respectiva cuenta de cobro que el informe del periodo anterior se encuentre debidamente publicado en el SECOP II en la sección de ejecución. "/>
    <n v="1"/>
    <s v="No aplica"/>
    <s v="1 Memorando elaborado y divulgado"/>
    <s v="1 Memorando o circular"/>
    <s v="No aplica"/>
    <d v="2021-09-01T00:00:00"/>
    <d v="2021-09-10T00:00:00"/>
    <m/>
    <x v="0"/>
    <s v="SI"/>
    <n v="-262"/>
    <s v="20-12-2021: Se incluye formulacion al tablero de control"/>
    <m/>
    <m/>
    <m/>
    <m/>
    <s v="SIN AVANCE"/>
    <n v="-2"/>
    <s v="VENCIDO"/>
    <s v="SIN DILIGENCIAR"/>
    <s v="20-12-2021: Se incluye formulacion al tablero de control"/>
    <s v="SIN DILIGENCIAR"/>
    <n v="0"/>
    <n v="0"/>
    <s v="INCUMPLIDA"/>
    <s v="NO APLICA"/>
    <s v="ABIERTA"/>
    <s v="No presenta seguimiento"/>
    <d v="2022-02-28T00:00:00"/>
    <s v="SI"/>
    <s v="ejecucion de actividades definidas"/>
    <n v="0"/>
    <s v="SIN AVANCE"/>
    <n v="-44620"/>
    <s v="VENCIDO"/>
    <d v="2022-03-17T00:00:00"/>
    <s v="Se observa en las evidencias que no hay sustento documental que permita identificar la expdición del 1 memorando dirigido a suervisores para efectos de cumplir con la presente acción"/>
    <s v="NAVIS ALBERTO FLOREZ LEON"/>
    <n v="0"/>
    <s v="VENCIDO"/>
    <m/>
    <s v="ABIERTO"/>
    <s v="* Se evidencia el envio del memorando con fecha del 2 de noviembre del 2021 "/>
    <d v="2022-05-31T00:00:00"/>
    <s v="N/A"/>
    <n v="1"/>
    <s v="CUMPLIMIENTO TOTAL"/>
    <n v="-262"/>
    <s v="VENCIDO"/>
    <x v="0"/>
    <m/>
    <m/>
    <m/>
    <x v="0"/>
    <m/>
    <m/>
    <n v="318"/>
  </r>
  <r>
    <n v="319"/>
    <x v="4"/>
    <x v="3"/>
    <s v="OAJ"/>
    <s v="GESTIÓN CONTRACTUAL-Oficina de Comunicaciones"/>
    <x v="5"/>
    <s v="Oficina asesora juridica"/>
    <s v="OAJ"/>
    <s v="Contratación"/>
    <s v="Contratacion"/>
    <s v="Resoluciones de fijación de honorarios"/>
    <s v="Catalina Cárdenas Martínez "/>
    <x v="3"/>
    <s v="PMVD-2021-015"/>
    <n v="3"/>
    <s v="Establecer posibles actos de corrupción en el Instituto Distrital para la Protección de la Niñez y la Juventud-IDIPRON."/>
    <n v="2021"/>
    <s v="&quot;3._x0009_Instruir a los servidores públicos y contratistas responsables de la revisión de los documentos precontractuales para que den aplicación estricta a las resoluciones de fijación de honorarios profesionales, para que se apliquen en su integridad cada de los requisitos o cuando sea necesario invocar las excepciones que existen en la misma.&quot;_x000a_"/>
    <s v="La resolución esta redactada con un lenguaje que da lugar a la ambigüedad_  En la resolución 025 de 2020 resolución, parágrafo 2 se menciona que los honorarios se aplican  como referencia. Información aclaratoria frente a la interpretación correcta que se debe hacer._x000a_"/>
    <s v="Publicar cápsulas de información aclarando la interpretación correcta de la resolucion de honorarios."/>
    <n v="2"/>
    <s v="No aplica"/>
    <s v="Capsula de información/ 3 envíos realizados"/>
    <s v="1 cápsula de información bimestral divulgada "/>
    <s v="No aplica"/>
    <d v="2021-09-01T00:00:00"/>
    <d v="2022-02-02T00:00:00"/>
    <m/>
    <x v="0"/>
    <s v="SI"/>
    <n v="-117"/>
    <s v="20-12-2021: Se incluye formulacion al tablero de control"/>
    <m/>
    <m/>
    <m/>
    <m/>
    <s v="SIN AVANCE"/>
    <n v="143"/>
    <s v="CON TIEMPO"/>
    <s v="SIN DILIGENCIAR"/>
    <s v="20-12-2021: Se incluye formulacion al tablero de control"/>
    <s v="SIN DILIGENCIAR"/>
    <n v="0"/>
    <n v="0"/>
    <s v="EN EJECUCION"/>
    <s v="NO APLICA"/>
    <s v="ABIERTA"/>
    <s v="No presenta seguimiento"/>
    <d v="2022-02-28T00:00:00"/>
    <s v="SI"/>
    <s v="ejecucion de actividades definidas"/>
    <n v="0"/>
    <s v="SIN AVANCE"/>
    <n v="-44620"/>
    <s v="VENCIDO"/>
    <d v="2022-03-18T00:00:00"/>
    <s v="No se encontró evidencia de Publicación de cápsulas de información aclarando la interpretación correcta de la resolucion de honorarios."/>
    <s v="FRANKLIN AUGUSTO SERRANO ROJAS"/>
    <n v="0"/>
    <s v="VENCIDO"/>
    <m/>
    <s v="ABIERTO"/>
    <s v="* Se evidencia las piezas counicativas sobre la resolución de honorarios con fecha del:_x000a_- 21 de abril del 2022_x000a_- 27 de abril del 2022_x000a_- 4 de mayo del 2022"/>
    <d v="2022-05-31T00:00:00"/>
    <s v="N/A"/>
    <n v="1"/>
    <s v="CUMPLIMIENTO TOTAL"/>
    <n v="-117"/>
    <s v="VENCIDO"/>
    <x v="0"/>
    <m/>
    <m/>
    <m/>
    <x v="0"/>
    <m/>
    <m/>
    <n v="319"/>
  </r>
  <r>
    <n v="320"/>
    <x v="4"/>
    <x v="3"/>
    <s v="OAJ"/>
    <s v="GESTIÓN CONTRACTUAL"/>
    <x v="5"/>
    <s v="Oficina asesora juridica"/>
    <s v="OAJ"/>
    <s v="Contratación"/>
    <s v="Contratacion"/>
    <s v="Documentación contrato"/>
    <s v="Catalina Cárdenas Martínez "/>
    <x v="3"/>
    <s v="PMVD-2021-016"/>
    <n v="4"/>
    <s v="Establecer posibles actos de corrupción en el Instituto Distrital para la Protección de la Niñez y la Juventud-IDIPRON."/>
    <n v="2021"/>
    <s v="4. Impartir instrucciones a los centros de gestión para que al momento de iniciar los procesos de contratación de personal se verifique con estricto cumplimiento a las normas vigentes, la revisión y verificación de los documentos soporte de los futuros contratistas"/>
    <s v="Faltan más puntos de control para la verificación de documentos"/>
    <s v="Revisión de manera aleatoria del 10% de los expedientes contractuales de los contratos  de prestación de servicios suscritos por la entidad para el primer semestre de 2022"/>
    <n v="4"/>
    <s v="No aplica"/>
    <s v="(Numero de expedientes revisados de contratos de prestación de servicios suscritos en el primer semestre de 2022/Numero de expedientes  de contratos de prestación de servicios suscritos en el primer semestre de 2022)*100"/>
    <s v="Revisar de manera aleatoria del 10% de los expedientes contractuales de los contratos  de prestación de servicios suscritos por la entidad para el primer semestre de 2022"/>
    <s v="No aplica"/>
    <d v="2022-03-03T00:00:00"/>
    <d v="2022-04-29T00:00:00"/>
    <m/>
    <x v="0"/>
    <s v="SI"/>
    <n v="-31"/>
    <s v="20-12-2021: Se incluye formulacion al tablero de control"/>
    <m/>
    <m/>
    <m/>
    <m/>
    <s v="SIN AVANCE"/>
    <n v="22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Verificando la matriz que adjunta el proceso esta cuenta con 56 contrattos de los cuales de realializo la validación a 18 contratos, lo que equivale un 32,1%"/>
    <d v="2022-05-31T00:00:00"/>
    <s v="N/A"/>
    <n v="1"/>
    <s v="CUMPLIMIENTO TOTAL"/>
    <n v="-31"/>
    <s v="VENCIDO"/>
    <x v="0"/>
    <m/>
    <m/>
    <m/>
    <x v="0"/>
    <m/>
    <m/>
    <n v="320"/>
  </r>
  <r>
    <n v="321"/>
    <x v="4"/>
    <x v="3"/>
    <s v="OAJ"/>
    <s v="GESTIÓN CONTRACTUAL"/>
    <x v="5"/>
    <s v="Oficina asesora juridica"/>
    <s v="OAJ"/>
    <s v="Contratación"/>
    <s v="Contratacion"/>
    <s v="Documentación contrato"/>
    <s v="Catalina Cárdenas Martínez "/>
    <x v="3"/>
    <s v="PMVD-2021-015"/>
    <n v="5"/>
    <s v="Establecer posibles actos de corrupción en el Instituto Distrital para la Protección de la Niñez y la Juventud-IDIPRON."/>
    <n v="2021"/>
    <s v="5. Establecer puntos de control previos a la contratación para verificación de las revisiones efectuadas por los centros de gestión a los documentos contractuales."/>
    <s v="Los documentos de los contratistas vienen con falencias."/>
    <s v="Revisión por parte del Grupo Precontractual de los documentos y reportar las novedades (observaciones, devoluciones) que se encuentren en la documentación del futuro contratista aportada por cada Proyecto de Inversión."/>
    <n v="5"/>
    <s v="No aplica"/>
    <s v="Contratos revisados/ contratos allegados al área precontratuales"/>
    <s v="100% de los contratos"/>
    <s v="No aplica"/>
    <d v="2021-09-01T00:00:00"/>
    <d v="2022-02-02T00:00:00"/>
    <m/>
    <x v="0"/>
    <s v="SI"/>
    <n v="-117"/>
    <s v="20-12-2021: Se incluye formulacion al tablero de control"/>
    <m/>
    <m/>
    <m/>
    <m/>
    <s v="SIN AVANCE"/>
    <n v="143"/>
    <s v="CON TIEMPO"/>
    <s v="SIN DILIGENCIAR"/>
    <s v="20-12-2021: Se incluye formulacion al tablero de control"/>
    <s v="SIN DILIGENCIAR"/>
    <n v="0"/>
    <n v="0"/>
    <s v="EN EJECUCION"/>
    <s v="NO APLICA"/>
    <s v="ABIERTA"/>
    <s v="No presenta seguimiento"/>
    <d v="2022-02-28T00:00:00"/>
    <s v="SI"/>
    <s v="ejecucion de actividades definidas"/>
    <n v="0"/>
    <s v="SIN AVANCE"/>
    <n v="-44620"/>
    <s v="VENCIDO"/>
    <d v="2022-03-18T00:00:00"/>
    <s v="No se hallaron evidencias que comprueben la realización de la actividad"/>
    <s v="FRANKLIN AUGUSTO SERRANO ROJAS"/>
    <n v="0"/>
    <s v="VENCIDO"/>
    <m/>
    <s v="ABIERTO"/>
    <s v="* Se evidencia las piezas counicativas sobre la resolución de honorarios con fecha del:_x000a_- 21 de abril del 2022_x000a_- 27 de abril del 2022_x000a_- 4 de mayo del 2022"/>
    <d v="2022-05-31T00:00:00"/>
    <s v="N/A"/>
    <n v="1"/>
    <s v="CUMPLIMIENTO TOTAL"/>
    <n v="-117"/>
    <s v="VENCIDO"/>
    <x v="0"/>
    <m/>
    <m/>
    <m/>
    <x v="0"/>
    <m/>
    <m/>
    <n v="321"/>
  </r>
  <r>
    <n v="322"/>
    <x v="10"/>
    <x v="2"/>
    <s v="STAF"/>
    <s v="Mantenimiento de Bienes - Atención a la Ciudadanía"/>
    <x v="4"/>
    <s v="Subdirección técnica administrativa y financiera"/>
    <s v="STAF"/>
    <s v="Mantenimiento de bienes"/>
    <s v="Infraestructura"/>
    <s v="Acondicionamiento para personas con discapacidad"/>
    <s v="Ingrid Carolina Ardila Muñoz"/>
    <x v="3"/>
    <s v="PMVD-2021-010"/>
    <n v="5"/>
    <s v="INFORME EVALUACIÓN DE ACCESIBILIDAD DEL PUNTO DE SERVICIO A LACIUDADANÍA DEL INSTITUTO DISTRITAL PARA LA PROTECCIÓN DE LA NIÑEZ Y LA JUVENTUD - IDIPRON"/>
    <n v="2021"/>
    <s v="No existen zonas destinadas para la ubicación de personas  usuarias de silla de ruedas, la espera se realiza sobre circulaciones o independiente al área general de la sala, siendo no accesible."/>
    <s v="No existen puntos de atención a la ciudadanía "/>
    <s v="Establecer zonas de ubicación de personas usuarias de silla de ruedas en el punto principal de atención a la ciudadanía en la Calle 61, en la calle 15 y Distrito joven. "/>
    <n v="1"/>
    <s v="No aplica"/>
    <s v="No aplica"/>
    <s v="No aplica"/>
    <s v="No aplica"/>
    <d v="2021-07-01T00:00:00"/>
    <d v="2021-08-30T00:00:00"/>
    <m/>
    <x v="0"/>
    <s v="SI"/>
    <n v="-273"/>
    <s v="20-12-2021: Se incluye formulacion al tablero de control"/>
    <m/>
    <m/>
    <m/>
    <m/>
    <s v="SIN AVANCE"/>
    <n v="-13"/>
    <s v="VENCIDO"/>
    <s v="SIN DILIGENCIAR"/>
    <s v="20-12-2021: Se incluye formulacion al tablero de control"/>
    <s v="SIN DILIGENCIAR"/>
    <n v="0"/>
    <n v="0"/>
    <s v="INCUMPLIDA"/>
    <s v="NO APLICA"/>
    <s v="ABIERTA"/>
    <s v="&quot;Se Evidencia que la actividad se encuentra vencida_x000a__x000a_Se verifica los soportes adjuntos en donde se evidencia registro fotografico de mobiliarioa de adecuación en los punto principal de atención a la ciudadanía en la Calle 61, en la calle 15 y Distrito joven. _x000a__x000a_Se solicia a la OCI el cierre preliminar del Hallazgo, ya que se evidencia que cumple con la actividad propuesta. &quot;"/>
    <d v="2022-02-28T00:00:00"/>
    <s v="No"/>
    <s v="No aplica"/>
    <n v="1"/>
    <s v="CUMPLIMIENTO TOTAL"/>
    <n v="-44620"/>
    <s v="VENCIDO"/>
    <d v="2022-03-17T00:00:00"/>
    <s v="NO existe información para verificar el avance de la acción"/>
    <s v="NAVIS ALBERTO FLOREZ LEON"/>
    <n v="0"/>
    <s v="VENCIDO"/>
    <m/>
    <s v="ABIERTO"/>
    <s v="Se evidencia la implementación de la metodología, el monitoreo de los mapas de riesgo y su seguimiento."/>
    <d v="2022-05-31T00:00:00"/>
    <s v="Presentación de los resultados al CICCI"/>
    <n v="0.8"/>
    <s v="AVANCE SIGNIFICATIVO"/>
    <n v="-273"/>
    <s v="VENCIDO"/>
    <x v="0"/>
    <m/>
    <m/>
    <m/>
    <x v="0"/>
    <m/>
    <m/>
    <n v="322"/>
  </r>
  <r>
    <n v="323"/>
    <x v="10"/>
    <x v="2"/>
    <s v="STAF"/>
    <s v="Mantenimiento de Bienes - Seguridad y Salud en el Trabajo"/>
    <x v="4"/>
    <s v="Subdirección técnica administrativa y financiera"/>
    <s v="STAF"/>
    <s v="Mantenimiento de bienes"/>
    <s v="Infraestructura"/>
    <s v="Acondicionamiento   espacios físicos de acceso al ciudadano"/>
    <s v="Ingrid Carolina Ardila Muñoz"/>
    <x v="3"/>
    <s v="PMVD-2021-009"/>
    <n v="6"/>
    <s v="INFORME EVALUACIÓN DE ACCESIBILIDAD DEL PUNTO DE SERVICIO A LACIUDADANÍA DEL INSTITUTO DISTRITAL PARA LA PROTECCIÓN DE LA NIÑEZ Y LA JUVENTUD - IDIPRON"/>
    <n v="2021"/>
    <s v="En algunas dependencias, el ancho de las circulaciones es inadecuado, porque se presentan obstáculos y en otros espacios porque el ancho de libre de paso es de 50 cm."/>
    <s v="Poco espacio para la circulación entre dependencias en  el punto de atención de atención a la ciudadanía"/>
    <s v="1. Realizar un diagnóstico de las condiciones actuales de accesibilidad y circulación de la sede administrativa calle 63._x000a_2. Realizar una propuesta de las condiciones de accesibilidad requeridas para la sede administrativa calle 63. _x000a_3. Socializar la propuesta de las condiciones de accesibilidad requeridas para la sede administrativa calle 63."/>
    <n v="1"/>
    <s v="No aplica"/>
    <s v="No aplica"/>
    <s v="No aplica"/>
    <s v="No aplica"/>
    <d v="2021-07-01T00:00:00"/>
    <d v="2021-12-30T00:00:00"/>
    <m/>
    <x v="0"/>
    <s v="SI"/>
    <n v="-151"/>
    <s v="20-12-2021: Se incluye formulacion al tablero de control"/>
    <m/>
    <m/>
    <m/>
    <m/>
    <s v="SIN AVANCE"/>
    <n v="109"/>
    <s v="CON TIEMPO"/>
    <s v="SIN DILIGENCIAR"/>
    <s v="20-12-2021: Se incluye formulacion al tablero de control"/>
    <s v="SIN DILIGENCIAR"/>
    <n v="0"/>
    <n v="0"/>
    <s v="EN EJECUCION"/>
    <s v="NO APLICA"/>
    <s v="ABIERTA"/>
    <s v="Se Evidencia que la actividad se encuentra vencida_x000a__x000a_Se revisan los soportes de adjuntos y se evidencia correo enviado desde la STAF solicitando información sobre el hallazgo a la Subdireeción de Métodos _x000a__x000a_La actividad aun se encuentra en ejecución."/>
    <d v="2022-02-28T00:00:00"/>
    <s v="No"/>
    <s v="Realizar diagnóstico de necesidades de pupitres para los salones"/>
    <n v="0"/>
    <s v="SIN AVANCE"/>
    <n v="-44620"/>
    <s v="VENCIDO"/>
    <d v="2022-03-17T00:00:00"/>
    <s v="NO existe información para verificar el avance de la actividad "/>
    <s v="NAVIS ALBERTO FLOREZ LEON"/>
    <n v="0"/>
    <s v="VENCIDO"/>
    <m/>
    <s v="ABIERTO"/>
    <s v="Se evidencia la implementación de la metodología, el monitoreo de los mapas de riesgo y su seguimiento."/>
    <d v="2022-05-31T00:00:00"/>
    <s v="Presentación de los resultados al CICCI"/>
    <n v="0.8"/>
    <s v="AVANCE SIGNIFICATIVO"/>
    <n v="-151"/>
    <s v="VENCIDO"/>
    <x v="0"/>
    <m/>
    <m/>
    <m/>
    <x v="0"/>
    <m/>
    <m/>
    <n v="323"/>
  </r>
  <r>
    <n v="324"/>
    <x v="10"/>
    <x v="2"/>
    <s v="STAF"/>
    <s v="Mantenimiento de Bienes - Seguridad y Salud en el Trabajo"/>
    <x v="4"/>
    <s v="Subdirección técnica administrativa y financiera"/>
    <s v="STAF"/>
    <s v="Mantenimiento de bienes"/>
    <s v="Infraestructura"/>
    <s v="Acondicionamiento   espacios físicos de acceso al ciudadano"/>
    <s v="Ingrid Carolina Ardila Muñoz"/>
    <x v="3"/>
    <s v="PMVD-2021-007"/>
    <n v="8"/>
    <s v="INFORME EVALUACIÓN DE ACCESIBILIDAD DEL PUNTO DE SERVICIO A LACIUDADANÍA DEL INSTITUTO DISTRITAL PARA LA PROTECCIÓN DE LA NIÑEZ Y LA JUVENTUD - IDIPRON"/>
    <n v="2021"/>
    <s v="Las circulaciones no cuentan con un ancho de paso adecuado. No se garantizan zonas donde se puedan realizar giros y maniobras por parte de las personas con discapacidad física."/>
    <s v="Poco espacio para la circulación entre dependencias en la sede de la calle 63"/>
    <s v="1. Realizar un diagnóstico de las condiciones actuales de accesibilidad y circulación de la sede administrativa calle 63._x000a_2. Realizar una propuesta de las condiciones de accesibilidad requeridas para la sede administrativa calle 63. _x000a_3. Socializar la propuesta de las condiciones de accesibilidad requeridas para la sede administrativa calle 63."/>
    <n v="1"/>
    <s v="No aplica"/>
    <s v="No aplica"/>
    <s v="No aplica"/>
    <s v="No aplica"/>
    <d v="2021-07-01T00:00:00"/>
    <d v="2021-12-30T00:00:00"/>
    <m/>
    <x v="0"/>
    <s v="SI"/>
    <n v="-151"/>
    <s v="20-12-2021: Se incluye formulacion al tablero de control"/>
    <m/>
    <m/>
    <m/>
    <m/>
    <s v="SIN AVANCE"/>
    <n v="109"/>
    <s v="CON TIEMPO"/>
    <s v="SIN DILIGENCIAR"/>
    <s v="20-12-2021: Se incluye formulacion al tablero de control"/>
    <s v="SIN DILIGENCIAR"/>
    <n v="0"/>
    <n v="0"/>
    <s v="EN EJECUCION"/>
    <s v="NO APLICA"/>
    <s v="ABIERTA"/>
    <s v="Se Evidencia que la actividad se encuentra vencida_x000a__x000a_Se verifica los soportes adjuntos en donde se evidencia acta de reunión en donde se realiza un diagnostico de las condiciones actuales de accesibilidad, asi mismo se realiza propuesta de requerimientos de calle 63 dando cumplimiento a la accesibilidad y circulación._x000a__x000a_Se solicia a la OCI el cierre preliminar del Hallazgo, ya que se evidencia que cumple con la actividad propuesta. _x000a__x000a_Mediante acta se socializa a las partes que intervienen entre seguridad y salud en el trabajo y mantenimiento de bienes  _x000a__x000a_Se solicia a la OCI el cierre preliminar del Hallazgo, ya que se evidencia que cumple con la actividad propuesta."/>
    <d v="2022-02-28T00:00:00"/>
    <s v="No"/>
    <s v="No aplica"/>
    <n v="1"/>
    <s v="CUMPLIMIENTO TOTAL"/>
    <n v="-44620"/>
    <s v="VENCIDO"/>
    <d v="2022-03-17T00:00:00"/>
    <s v="NO existe información para verificar el avance de la actividad "/>
    <s v="NAVIS ALBERTO FLOREZ LEON"/>
    <n v="0"/>
    <s v="VENCIDO"/>
    <m/>
    <s v="ABIERTO"/>
    <s v="Se evidencia la implementación de la metodología, el monitoreo de los mapas de riesgo y su seguimiento."/>
    <d v="2022-05-31T00:00:00"/>
    <s v="Presentación de los resultados al CICCI"/>
    <n v="0.8"/>
    <s v="AVANCE SIGNIFICATIVO"/>
    <n v="-151"/>
    <s v="VENCIDO"/>
    <x v="0"/>
    <m/>
    <m/>
    <m/>
    <x v="0"/>
    <m/>
    <m/>
    <n v="324"/>
  </r>
  <r>
    <n v="325"/>
    <x v="10"/>
    <x v="2"/>
    <s v="STAF"/>
    <s v="Atención a la Ciudadanía - Seguridad y Salud en el Trabajo"/>
    <x v="11"/>
    <s v="Subdirección técnica administrativa y financiera"/>
    <s v="STAF"/>
    <s v="Atencion al ciudadano"/>
    <s v="Infraestructura"/>
    <s v="Acondicionamiento   espacios físicos de acceso al ciudadano"/>
    <s v="Willington Granados Herrera"/>
    <x v="3"/>
    <s v="PMVD-2021-006"/>
    <n v="9"/>
    <s v="INFORME EVALUACIÓN DE ACCESIBILIDAD DEL PUNTO DE SERVICIO A LACIUDADANÍA DEL INSTITUTO DISTRITAL PARA LA PROTECCIÓN DE LA NIÑEZ Y LA JUVENTUD - IDIPRON"/>
    <n v="2021"/>
    <s v="No cuenta con una señalética accesible, ya que el material es reflectivo y la información no se encuentra de manera audible y visual (en sistema braille, lengua de señas, macro carácter y alto relieve)."/>
    <s v="La señalética existente en la entidad no es accesible "/>
    <s v="1. Realizar una  mesa de trabajo con el Área de Seguridad y Salud en el Trabajo para identificar conjuntamente las necesidades de señalética en los puntos de atención a la ciudadanía. _x000a_2. Realizar la instalación de la señalética accesible en los puntos de atención a la ciudadanía, de acuerdo con las necesidades identificadas y lo señalado en el norma NTC 6047. "/>
    <n v="1"/>
    <s v="No aplica"/>
    <s v="No aplica"/>
    <s v="No aplica"/>
    <s v="No aplica"/>
    <d v="2021-07-01T00:00:00"/>
    <d v="2021-12-30T00:00:00"/>
    <m/>
    <x v="0"/>
    <s v="SI"/>
    <n v="-151"/>
    <s v="20-12-2021: Se incluye formulacion al tablero de control"/>
    <m/>
    <m/>
    <m/>
    <m/>
    <s v="SIN AVANCE"/>
    <n v="109"/>
    <s v="CON TIEMPO"/>
    <s v="SIN DILIGENCIAR"/>
    <s v="20-12-2021: Se incluye formulacion al tablero de control"/>
    <s v="SIN DILIGENCIAR"/>
    <n v="0"/>
    <n v="0"/>
    <s v="EN EJECUCION"/>
    <s v="NO APLICA"/>
    <s v="ABIERTA"/>
    <s v="Se evidencia correo electronico de informe de avance  del proceso contractual"/>
    <d v="2022-02-21T00:00:00"/>
    <s v="No"/>
    <s v="Acta de reunion de coordinacion de mesa de trabajo con el Área de Seguridad y Salud en el Trabajo para identificar conjuntamente las necesidades de señalética en los puntos de atención a la ciudadanía_x000a__x000a_Registro fotografico de la instalación de la señalética accesible en los puntos de atención a la ciudadanía_x000a__x000a_"/>
    <n v="0.05"/>
    <s v="AVANCE MINIMO"/>
    <n v="-44620"/>
    <s v="VENCIDO"/>
    <d v="2022-03-17T00:00:00"/>
    <s v="NO existe información que permita  verificar el avance de la actividad "/>
    <s v="NAVIS ALBERTO FLOREZ LEON"/>
    <n v="0"/>
    <s v="VENCIDO"/>
    <m/>
    <s v="ABIERTO"/>
    <s v="Actividad No. 1. Si bien se adjunta acta de reunión con el grupo de SST, el documento no evidencia que se haya desarrollado el tema especifico que era la definición de las necesidades de la señalética.  Se recomienda al proceso que en proximas ocasiones en las actas ese deje explícito el desarrollo  del tema objeto del hallazgo._x000a__x000a__x000a_Actividad No. 2 No obstante lo anterior, se evidencia la adquisición e  instalacion de la señaletica en los diferentes puntos de la entidad que incluyen los puntos de atención a la ciudadanía "/>
    <d v="2022-05-31T00:00:00"/>
    <s v="ninguna"/>
    <n v="1"/>
    <s v="CUMPLIMIENTO TOTAL"/>
    <n v="-151"/>
    <s v="VENCIDO"/>
    <x v="0"/>
    <m/>
    <m/>
    <m/>
    <x v="0"/>
    <m/>
    <m/>
    <n v="325"/>
  </r>
  <r>
    <n v="326"/>
    <x v="10"/>
    <x v="2"/>
    <s v="STAF"/>
    <s v="ATENCION A LA CIUDADANÍA "/>
    <x v="11"/>
    <s v="Subdirección técnica administrativa y financiera"/>
    <s v="STAF"/>
    <s v="Atencion al ciudadano"/>
    <s v="Atención al ciudadano"/>
    <s v="Quejas, reclamos, sugerencias y solicitudes "/>
    <s v="Willington Granados Herrera"/>
    <x v="0"/>
    <s v="PMAI-2021-002"/>
    <s v="No aplica"/>
    <s v="AUDITORÍA DE SEGUIMIENTO AL PROCESO ATENCIÓN AL CIUDADANO VIGENCIA 1 DE ENERO 2020 AL 30 DE JUNIO DE 2020 "/>
    <n v="2021"/>
    <s v="OBSERVACIÓN: Se evidenció 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sto porque se evidenció respuesta fuera de términos durante la vigencia auditada. Cómo se puede evidenciar en el punto 15.1.2 Requerimientos Fuera de Términos."/>
    <s v="La respuesta de las peticiones ciudadanas está acargo de cada depedencia. Por tal razón, atención a la ciudadanía no puede garantizar el cierre oportuno de las peticiones ciudadanas.  "/>
    <s v="Atención a la ciudadanía enviará de forma mensual al área de control interno disciplinario la información de las dependencias que cerras por fuera de términos. Así mismo realizará capacitaciones al personal administrativo sobre los términos para dar respuestas según la ley 1755 y las implicaciones según el código único disciplinario."/>
    <s v="No aplica"/>
    <s v="No aplica"/>
    <s v="No aplica"/>
    <s v="No aplica"/>
    <s v="No aplica"/>
    <d v="2021-03-15T00:00:00"/>
    <d v="2021-06-30T00:00:00"/>
    <m/>
    <x v="0"/>
    <s v="SI"/>
    <n v="-334"/>
    <s v="De acuerdo con los soportes suministrados por el proceso, se evidencia un cumplimiento del 100%, en las actividades propuestas. "/>
    <d v="2021-06-25T00:00:00"/>
    <s v="NO"/>
    <s v="N/A "/>
    <n v="1"/>
    <s v="CUMPLIMIENTO TOTAL"/>
    <n v="-74"/>
    <s v="VENCIDO"/>
    <d v="2021-11-12T00:00:00"/>
    <s v="La acción esta repetida es igual a la acción asociada con el cód. PMAI-2020017"/>
    <s v="Sulma Esperanza Avendaño M."/>
    <n v="0"/>
    <n v="1"/>
    <s v="EN EJECUCION"/>
    <s v="NO APLICA"/>
    <s v="PENDIENTE POR EVALUAR"/>
    <s v="En el primer seguimiento se reporta por parte de la OAP: De acuerdo con los soportes suministrados por el proceso, se evidencia un cumplimiento del 100%, en las actividades propuestas."/>
    <d v="2022-02-21T00:00:00"/>
    <s v="No"/>
    <s v="carpetas primer seguimiento"/>
    <n v="1"/>
    <s v="CUMPLIMIENTO TOTAL"/>
    <n v="-44619"/>
    <s v="VENCIDO"/>
    <d v="2022-03-18T00:00:00"/>
    <s v="Verificadas las evidencias no se observa que se integren documentos que den cuenta del envio de forma mensual al área de control interno disciplinario de la información de las dependencias de la entidad para identificar peticiones que se resuelven  por fuera de términos. No hay eviedncia de capacitaciones al personal administrativo sobre los términos para dar respuestas según la ley 1755 y las implicaciones según el código único disciplinario."/>
    <s v="NAVIS ALBERTO FLOREZ LEON"/>
    <n v="0"/>
    <s v="VENCIDO"/>
    <m/>
    <s v="ABIERTO"/>
    <s v="Actividad No 1.   Se evidencia que el proceso ha venido realizando el envío de los correos electrónicos al proceso de Control Interno Disciplinario. El proceso ha formalizado esta actividad como uno de los  controles de su mapa de riesgos.                                                                                                                                                                                                                                _x000a__x000a_Actividad No. 2 Se evidencia que se realizaron las capacitaciones sobre Bogotá Te Escucha "/>
    <d v="2022-05-31T00:00:00"/>
    <s v="ninguna"/>
    <n v="1"/>
    <s v="CUMPLIMIENTO TOTAL"/>
    <n v="-334"/>
    <s v="VENCIDO"/>
    <x v="4"/>
    <s v="revisadas las evidencias se observa que el proceso envió a la Oficina de Control interno Disciplinario el reporte corresponidente a derechos de petición respondidos fuera de términos, mas sin embargo no hay evidencias referidas a capacitaciones en lo que se refiere a cumplimientos de términos en el marco de ley 1755/2015"/>
    <s v="Navis Alberto Florez León"/>
    <n v="0.5"/>
    <x v="2"/>
    <m/>
    <m/>
    <n v="326"/>
  </r>
  <r>
    <n v="327"/>
    <x v="10"/>
    <x v="2"/>
    <s v="STAF"/>
    <s v="SALUD OCUPACIONAL_x000a_INFRAESTRUCTURA_x000a_ATENCION A LA CIUDADANÍA"/>
    <x v="16"/>
    <s v="Subdirección técnica de desarrollo humano"/>
    <s v="STDH"/>
    <s v="Seguridad y salud en el trabajo"/>
    <s v="Infraestructura"/>
    <s v="Acondicionamiento   espacios físicos de acceso al ciudadano"/>
    <s v="Ingrid Carolina Ardila Muñoz"/>
    <x v="0"/>
    <s v="PMAI-2021-003"/>
    <s v="No aplica"/>
    <s v="AUDITORÍA DE SEGUIMIENTO AL PROCESO ATENCIÓN AL CIUDADANO VIGENCIA 1 DE ENERO 2020 AL 30 DE JUNIO DE 2020 "/>
    <n v="2021"/>
    <s v="HALLAZGO: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Se observan avances en cuanto a los ajustes razonables que se deben implementar en la entidad. Sin embargo no existe la señalización que establece la norma. "/>
    <s v="Teniendo en cuenta que es un hallazgo que implica a más dependencias se realizarán mesas de trabajo con el area de salud ocupacional e infraestructura para la formulación de un plan de trabajo y adquisición e instalación  de la señalización necesaria en los puntos de atención de la entidad. "/>
    <s v="No aplica"/>
    <s v="No aplica"/>
    <s v="No aplica"/>
    <s v="No aplica"/>
    <s v="No aplica"/>
    <d v="2021-03-15T00:00:00"/>
    <d v="2021-06-30T00:00:00"/>
    <m/>
    <x v="0"/>
    <s v="SI"/>
    <n v="-334"/>
    <s v=" Teniendo en cuenta que los productos de la actividad son un plan de trabajo, la adquisición e instalación de la señalización necesaria en los puntos de atención de la entidad, el avance reportado no evidencia progreso en la actividad planteada.         _x000a_En el acta se definen unos compromisos, pero no un Plan de Trabajo, donde se establezcan fechas y responsables para la adquisición e instalación de señalización en todos los puntos de atención al ciudadano y no solo en la sede de la calle 63, como lo mencionan. se revisan soportes, los cuales estan acorde con lo registrado.                                                              Nota: Es importante señalar que la fecha final de la actividad es el 30/06/2021.          "/>
    <d v="2021-06-25T00:00:00"/>
    <s v="SI"/>
    <s v="Formulación de un plan de trabajo y adquisición e instalación  de la señalización necesaria en los puntos de atención de la entidad. (Desarrollo Humano)"/>
    <n v="0"/>
    <s v="SIN AVANCE"/>
    <n v="-74"/>
    <s v="VENCIDO"/>
    <d v="2021-11-12T00:00:00"/>
    <s v="La acción se encuentra vencida. No se observan avances de esta."/>
    <s v="Sulma Esperanza Avendaño M."/>
    <n v="0"/>
    <n v="0"/>
    <s v="INCUMPLIDA"/>
    <s v="NO APLICA"/>
    <s v="ABIERTA"/>
    <s v="&quot;Se evidencia que la actividad se encuentra vencida._x000a__x000a_Se verifica el los soportes adjuntos la cual se evidencia designación de supervisión de la adquisición de la señalitica para sedes de la entidad_x000a__x000a_La actividad aun se encuentra en ejecución&quot;"/>
    <d v="2022-02-28T00:00:00"/>
    <s v="No"/>
    <s v="Pendiente instalación de la Señalitica en las diferentes sedes de la entidad"/>
    <n v="0.5"/>
    <s v="AVANCE PARCIAL"/>
    <n v="-44620"/>
    <s v="VENCIDO"/>
    <d v="2022-03-18T00:00:00"/>
    <s v="Revisado archivo de evidencias se observa que no hay elementos que permitan establecer que se realizaron las mesas de trabajo con el area de salud ocupacional e infraestructura para la formulación de un plan de trabajo y la adquisición e instalación  de la señalización necesaria en los puntos de atención de la entidad."/>
    <s v="NAVIS ALBERTO FLOREZ LEON"/>
    <n v="0"/>
    <s v="VENCIDO"/>
    <m/>
    <s v="ABIERTO"/>
    <s v="Se evidencia que la actividad se encuentra vencida._x000a__x000a_Se verifica los soportes adjuntos, Se evidencia Acta de entrega a la OAP de las 177 señales con lenguaje inclusivo con fecha de 30 de marzo de 2022, para su instalación, sin embargo no se evidencia adjunto el plan de trabajo y adquisición e instalación de la señalización necesaria en los puntos de atención de la entidad, como lo refiere en la actividad formulada_x000a__x000a__x000a__x000a_"/>
    <d v="2022-05-31T00:00:00"/>
    <s v="Plan de trabajo y adquisición e instalación  de la señalización necesaria en los puntos de atención de la entidad. (Desarrollo Humano)"/>
    <n v="0.7"/>
    <s v="AVANCE SIGNIFICATIVO"/>
    <n v="-334"/>
    <s v="VENCIDO"/>
    <x v="0"/>
    <m/>
    <m/>
    <m/>
    <x v="0"/>
    <m/>
    <m/>
    <n v="327"/>
  </r>
  <r>
    <n v="328"/>
    <x v="7"/>
    <x v="0"/>
    <s v="STMEO"/>
    <s v="Subdirección Técnica de Metodos Educativos y Operativa.-STMEO  _x000a_Oficina Asesora de Planeación.  "/>
    <x v="0"/>
    <s v="Subdirección técnica de métodos educativos y operativa"/>
    <s v="STMEO"/>
    <m/>
    <s v="Planeacion"/>
    <s v="Herramientas de gestión (riesgos, indicadores, balance social, planes y proyectos de inversión)"/>
    <s v="Yuri Yesenia Orjuela"/>
    <x v="0"/>
    <s v="PMAI-2021-004"/>
    <s v="No aplica"/>
    <s v="AUDITORÍA DE GESTIÓN AL PROCESO RESTITUCIÓN DE DERECHOS, 2017. HALLAZGOS Y ACCIONES DE MEJORA, INCORPORADAS PARA VERIFICACIÓN EN AUDITORÍA DE GESTIÓN AL PROCESO MISIONAL, 2019."/>
    <n v="2021"/>
    <s v="9.9.2 Indicadores de Gestión  : 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y el numeral 5.4 Mecanismos de Medición y Seguimiento de la NTD: SIG 001:2011.   "/>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x v="0"/>
    <s v="SI"/>
    <n v="-59"/>
    <s v="12-09-2021: Se actualiza tablero de control , se incluye hallazgo nuevo"/>
    <m/>
    <m/>
    <m/>
    <m/>
    <s v="SIN AVANCE"/>
    <n v="201"/>
    <s v="CON TIEMPO"/>
    <d v="2021-11-19T00:00:00"/>
    <s v="No se observan evidencias"/>
    <s v="Sulma Esperanza Avendaño M."/>
    <n v="0"/>
    <n v="0"/>
    <s v="EN EJECUCION"/>
    <s v="NO APLICA"/>
    <s v="ABIERTA"/>
    <s v="En ejecucion"/>
    <d v="2022-02-28T00:00:00"/>
    <s v="No"/>
    <s v="ejecucion de actividades definidas"/>
    <n v="0"/>
    <s v="SIN AVANCE"/>
    <n v="-44620"/>
    <s v="CON TIEMPO"/>
    <d v="2022-03-18T00:00:00"/>
    <s v=" NO SE REPORTA AVANCE NI EVIDENCIAS"/>
    <s v="VERONICA MUÑOZ"/>
    <n v="0"/>
    <s v="ABIERTO"/>
    <m/>
    <s v="ABIERTO"/>
    <s v="Se realiza implementación y resultados en los informes de gestión, la oficialización de dichos indicadores queda anclada a la caracterización del proceso, la cual se encuentra oficializada."/>
    <d v="2022-05-31T00:00:00"/>
    <s v="Caracterización oficializada, hoja de vida de indicadores codificada "/>
    <n v="0.5"/>
    <s v="AVANCE PARCIAL"/>
    <n v="-59"/>
    <s v="VENCIDO"/>
    <x v="0"/>
    <m/>
    <m/>
    <m/>
    <x v="0"/>
    <m/>
    <m/>
    <n v="328"/>
  </r>
  <r>
    <n v="329"/>
    <x v="7"/>
    <x v="0"/>
    <s v="STMEO"/>
    <s v="Subdirección de Métodos - Área Educación"/>
    <x v="0"/>
    <s v="Subdirección técnica de métodos educativos y operativa"/>
    <s v="STMEO"/>
    <s v=" Educación"/>
    <s v="Autorregulación"/>
    <s v="Aplicación y actualización de procedimientos y formatos"/>
    <s v="Yuri Yesenia Orjuela"/>
    <x v="0"/>
    <s v="PMAI-2021-005"/>
    <s v="No aplica"/>
    <s v="AUDITORÍA DE GESTIÓN AL PROCESO RESTITUCIÓN DE DERECHOS, 2017. HALLAZGOS Y ACCIONES DE MEJORA, INCORPORADAS PARA VERIFICACIÓN EN AUDITORÍA DE GESTIÓN AL PROCESO MISIONAL, 2019."/>
    <n v="2021"/>
    <s v="Los procedimientos que se evaluaron para las tres Áreas de Derecho presentan debilidades o ausencia de identificación de puntos de control y mecanismos de verificación en actividades de revisión y/o toma de decisiones, o tienen puntos de control sin enunciar cuál es la fuente de información con la que se hace la verificación o análisis. El no contar con puntos de control adecuados compromete a los procesos a riesgos en su gestión afectando así el desempeño de la Institución. Por lo anterior, se está incumpliendo el Manual de Elaboración y Control de Documentos E-MEJ-MA-002”, numeral 10.1, que refiere la importancia de la materialización de los controles en los procedimientos."/>
    <s v="Para el momento en cual fueron creados los documentos no se tuevieron en cueta los aspectos relacionados en la observación "/>
    <s v="Ajsutar por parte del los líderes   de los componentes de las áreas de Sociolegal, Salud  y psicosocial   los procedimientos  e instructivos para inlcuir los puntos de control."/>
    <s v="No aplica"/>
    <s v="No aplica"/>
    <s v="No aplica"/>
    <s v="No aplica"/>
    <s v="No aplica"/>
    <d v="2020-11-15T00:00:00"/>
    <d v="2021-12-15T00:00:00"/>
    <m/>
    <x v="0"/>
    <s v="SI"/>
    <n v="-166"/>
    <s v="12-09-2021: Se actualiza tablero de control , se incluye hallazgo nuevo"/>
    <m/>
    <m/>
    <m/>
    <m/>
    <s v="SIN AVANCE"/>
    <n v="94"/>
    <s v="CON TIEMPO"/>
    <d v="2021-11-19T00:00:00"/>
    <s v="No se observan evidencias"/>
    <s v="Sulma Esperanza Avendaño M."/>
    <n v="0"/>
    <n v="0"/>
    <s v="EN EJECUCION"/>
    <s v="NO APLICA"/>
    <s v="ABIERTA"/>
    <s v="No se reporta avance"/>
    <d v="2022-02-28T00:00:00"/>
    <s v="SI"/>
    <s v="ejecucion de actividades definidas"/>
    <n v="0"/>
    <s v="SIN AVANCE"/>
    <n v="-44620"/>
    <s v="VENCIDO"/>
    <d v="2022-03-18T00:00:00"/>
    <s v=" NO SE REPORTA AVANCE NI EVIDENCIAS"/>
    <s v="VERONICA MUÑOZ"/>
    <n v="0"/>
    <s v="VENCIDO"/>
    <m/>
    <s v="ABIERTO"/>
    <s v="Se verifica la actualización y oficialización de puntos de control en procedimientos e instructivos."/>
    <d v="2022-05-31T00:00:00"/>
    <s v="se da cumplimiento total a la actividad planteada."/>
    <n v="1"/>
    <s v="CUMPLIMIENTO TOTAL"/>
    <n v="-166"/>
    <s v="VENCIDO"/>
    <x v="0"/>
    <m/>
    <m/>
    <m/>
    <x v="0"/>
    <m/>
    <m/>
    <n v="329"/>
  </r>
  <r>
    <n v="330"/>
    <x v="7"/>
    <x v="0"/>
    <s v="STMEO"/>
    <s v="Subdirección Técnica de Metodos Educativos y Operativa.-STMEO _x000a_Líder área de Salud    "/>
    <x v="0"/>
    <s v="Subdirección técnica de métodos educativos y operativa"/>
    <s v="STMEO"/>
    <s v="Salud"/>
    <s v="Modelo pedagogico"/>
    <s v="salud- asistencia a primeros auxilios - afiliaciones a salud"/>
    <s v="Yuri Yesenia Orjuela"/>
    <x v="0"/>
    <s v="PMAI-2021-006"/>
    <s v="No aplica"/>
    <s v="AUDITORÍA DE GESTIÓN AL PROCESO RESTITUCIÓN DE DERECHOS, 2017. HALLAZGOS Y ACCIONES DE MEJORA, INCORPORADAS PARA VERIFICACIÓN EN AUDITORÍA DE GESTIÓN AL PROCESO MISIONAL, 2019."/>
    <n v="2021"/>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m/>
    <x v="2"/>
    <m/>
    <n v="-210"/>
    <s v="20-12-2021: Se incluye formulacion al tablero de control"/>
    <m/>
    <m/>
    <m/>
    <m/>
    <s v="SIN AVANCE"/>
    <n v="50"/>
    <s v="CON TIEMPO"/>
    <s v="SIN DILIGENCIAR"/>
    <s v="20-12-2021: Se incluye formulacion al tablero de contro_x000a_No se evidencian soportes de avance en la acción. Vencimiento a noviembre de 2021l"/>
    <s v="Zuly Marcela Rojas Tolosa"/>
    <n v="0"/>
    <n v="0"/>
    <s v="EN EJECUCION"/>
    <s v="NO APLICA"/>
    <s v="ABIERTA"/>
    <s v="No se reporta avance"/>
    <d v="2022-02-28T00:00:00"/>
    <s v="SI"/>
    <s v="ejecucion de actividades definidas"/>
    <n v="0"/>
    <s v="SIN AVANCE"/>
    <n v="-44620"/>
    <s v="VENCIDO"/>
    <m/>
    <m/>
    <m/>
    <m/>
    <m/>
    <m/>
    <s v="ABIERTO"/>
    <s v="Se verifica la gestión e implementación de capacitaciones al personal de enfermería."/>
    <d v="2022-05-31T00:00:00"/>
    <s v="se da cumplimiento total a la actividad planteada."/>
    <n v="1"/>
    <s v="CUMPLIMIENTO TOTAL"/>
    <n v="-210"/>
    <s v="VENCIDO"/>
    <x v="0"/>
    <m/>
    <m/>
    <m/>
    <x v="0"/>
    <m/>
    <m/>
    <n v="330"/>
  </r>
  <r>
    <n v="331"/>
    <x v="7"/>
    <x v="0"/>
    <s v="STMEO"/>
    <s v="Subdirección Técnica de Metodos Educativos y Operativa.-STMEO _x000a_Líder área de Salud     "/>
    <x v="0"/>
    <s v="Subdirección técnica de métodos educativos y operativa"/>
    <s v="STMEO"/>
    <s v="Salud"/>
    <s v="Modelo pedagogico"/>
    <s v="salud- asistencia a primeros auxilios - afiliaciones a salud"/>
    <s v="Yuri Yesenia Orjuela"/>
    <x v="0"/>
    <s v="PMAI-2021-007"/>
    <s v="No aplica"/>
    <s v="AUDITORÍA DE GESTIÓN AL PROCESO RESTITUCIÓN DE DERECHOS, 2017. HALLAZGOS Y ACCIONES DE MEJORA, INCORPORADAS PARA VERIFICACIÓN EN AUDITORÍA DE GESTIÓN AL PROCESO MISIONAL, 2019."/>
    <n v="2021"/>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Falta claridad en el Manual de Salud, e instructivo de enfermería,  para establecer las Unidades de Protección Integral en las cuales se requiere atención 24 horas, por parte de el/la auxiliar de enfermería."/>
    <s v="Ajustar el Manual de Salud y  el Instructivo de Acciones de Enfermería para establecer las necesidades del Servicio de Enfermería las 24 horas, así como la forma en cual se prestará dicho servicio."/>
    <s v="No aplica"/>
    <s v="No aplica"/>
    <s v="No aplica"/>
    <s v="No aplica"/>
    <s v="No aplica"/>
    <d v="2021-04-01T00:00:00"/>
    <d v="2021-07-01T00:00:00"/>
    <m/>
    <x v="2"/>
    <m/>
    <n v="-333"/>
    <s v="20-12-2021: Se incluye formulacion al tablero de control"/>
    <m/>
    <m/>
    <m/>
    <m/>
    <s v="SIN AVANCE"/>
    <n v="-73"/>
    <s v="VENCIDO"/>
    <s v="SIN DILIGENCIAR"/>
    <s v="20-12-2021: Se incluye formulacion al tablero de control"/>
    <s v="SIN DILIGENCIAR"/>
    <n v="0"/>
    <n v="0"/>
    <s v="INCUMPLIDA"/>
    <s v="NO APLICA"/>
    <s v="ABIERTA"/>
    <s v="No se reporta avance"/>
    <d v="2022-02-28T00:00:00"/>
    <s v="SI"/>
    <s v="ejecucion de actividades definidas"/>
    <n v="0"/>
    <s v="SIN AVANCE"/>
    <n v="-44620"/>
    <s v="VENCIDO"/>
    <m/>
    <m/>
    <m/>
    <m/>
    <m/>
    <m/>
    <s v="ABIERTO"/>
    <s v="se verifica la actualización con las indicaciones planteadas del Manual Operativo del área de salud."/>
    <d v="2022-05-31T00:00:00"/>
    <s v="se da cumplimiento total a la actividad planteada."/>
    <n v="1"/>
    <s v="CUMPLIMIENTO TOTAL"/>
    <n v="-333"/>
    <s v="VENCIDO"/>
    <x v="0"/>
    <m/>
    <m/>
    <m/>
    <x v="0"/>
    <m/>
    <m/>
    <n v="331"/>
  </r>
  <r>
    <n v="332"/>
    <x v="7"/>
    <x v="0"/>
    <s v="STMEO"/>
    <s v="Subdirección Técnica de Metodos Educativos y Operativa.-STMEO  _x000a_Líder del área Psicosocial.   "/>
    <x v="0"/>
    <s v="Subdirección técnica de métodos educativos y operativa"/>
    <s v="STMEO"/>
    <s v="Psicosocial"/>
    <s v="Modelo pedagogico"/>
    <s v="seguimiento de NNAJ dentro del modelo"/>
    <s v="Yuri Yesenia Orjuela"/>
    <x v="0"/>
    <s v="PMAI-2021-008"/>
    <s v="No aplica"/>
    <s v="AUDITORÍA DE GESTIÓN AL PROCESO RESTITUCIÓN DE DERECHOS, 2017. HALLAZGOS Y ACCIONES DE MEJORA, INCORPORADAS PARA VERIFICACIÓN EN AUDITORÍA DE GESTIÓN AL PROCESO MISIONAL, 2019."/>
    <n v="2021"/>
    <s v="NO CONFORMIDAD:_x000a_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
    <s v="No se realizó la oficialización del Instructivo -Ruta de atención por medicina alternativa."/>
    <s v="Realizar la formalización del documento     RUTA PARA LA ATENCIÓN AL COMPONENTE MITIGACIÓN. "/>
    <s v="No aplica"/>
    <s v="No aplica"/>
    <s v="No aplica"/>
    <s v="No aplica"/>
    <s v="No aplica"/>
    <d v="2021-04-01T00:00:00"/>
    <d v="2021-07-01T00:00:00"/>
    <m/>
    <x v="2"/>
    <m/>
    <n v="-333"/>
    <s v="20-12-2021: Se incluye formulacion al tablero de control"/>
    <m/>
    <m/>
    <m/>
    <m/>
    <s v="SIN AVANCE"/>
    <n v="-73"/>
    <s v="VENCIDO"/>
    <s v="SIN DILIGENCIAR"/>
    <s v="20-12-2021: Se incluye formulacion al tablero de control"/>
    <s v="SIN DILIGENCIAR"/>
    <n v="0"/>
    <n v="0"/>
    <s v="INCUMPLIDA"/>
    <s v="NO APLICA"/>
    <s v="ABIERTA"/>
    <s v="No se reporta avance"/>
    <d v="2022-02-28T00:00:00"/>
    <s v="SI"/>
    <s v="ejecucion de actividades definidas"/>
    <n v="0"/>
    <s v="SIN AVANCE"/>
    <n v="-44620"/>
    <s v="VENCIDO"/>
    <m/>
    <m/>
    <m/>
    <m/>
    <m/>
    <m/>
    <s v="ABIERTO"/>
    <s v="se verifica la oficialización de la ruta."/>
    <d v="2022-05-31T00:00:00"/>
    <s v="se da cumplimiento total a la actividad planteada."/>
    <n v="1"/>
    <s v="CUMPLIMIENTO TOTAL"/>
    <n v="-333"/>
    <s v="VENCIDO"/>
    <x v="0"/>
    <m/>
    <m/>
    <m/>
    <x v="0"/>
    <m/>
    <m/>
    <n v="332"/>
  </r>
  <r>
    <n v="333"/>
    <x v="7"/>
    <x v="0"/>
    <s v="STMEO"/>
    <s v="Subdirección Técnica de Metodos Educativos y Operativa.-STMEO  -Área  de salud. _x000a_Oficina Asesora de Planeación.  "/>
    <x v="0"/>
    <s v="Subdirección técnica de métodos educativos y operativa"/>
    <s v="STMEO"/>
    <s v="Salud"/>
    <s v="Modelo pedagogico"/>
    <s v="seguimiento de NNAJ dentro del modelo"/>
    <s v="Yuri Yesenia Orjuela"/>
    <x v="0"/>
    <s v="PMAI-2021-009"/>
    <s v="No aplica"/>
    <s v="AUDITORÍA DE GESTIÓN AL PROCESO RESTITUCIÓN DE DERECHOS, 2017. HALLAZGOS Y ACCIONES DE MEJORA, INCORPORADAS PARA VERIFICACIÓN EN AUDITORÍA DE GESTIÓN AL PROCESO MISIONAL, 2019."/>
    <n v="2021"/>
    <s v="NO CONFORMIDAD:_x000a_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
    <s v="Si bien se  realizan los seguimientos a los NNAJ por parte de los profesionales del componente de mitigación y se consignan en FICHA FOS, se requiere del desarrollo especifico de parametros en el Sistema Misional de Información de la entidad  que permitan medir los resultados y hacer seguimiento a las intervenciones realizadas por los profesionales del componente de Mitigación.  "/>
    <s v="Diseñar y desarrollar un plan de trabajo para la construcción y desarrollo en el SIMI_x000a_ del  los parametros que permitan evidenciar   seguimientos y controles para medir la disminución del consumo como resultado de las  intervenciones. Ya que actualmente la  infriomación se registra a través de ficha FOS. "/>
    <s v="No aplica"/>
    <s v="No aplica"/>
    <s v="No aplica"/>
    <s v="No aplica"/>
    <s v="No aplica"/>
    <d v="2021-04-01T00:00:00"/>
    <d v="2022-04-01T00:00:00"/>
    <m/>
    <x v="2"/>
    <m/>
    <n v="-59"/>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verifica el diseño y desarrollo de pland e trabajo a través de mesas de trabajo y solicitudes de desarrollo, como se plantea en la acción."/>
    <d v="2022-05-31T00:00:00"/>
    <s v="se da cumplimiento total a la actividad planteada."/>
    <n v="1"/>
    <s v="CUMPLIMIENTO TOTAL"/>
    <n v="-59"/>
    <s v="VENCIDO"/>
    <x v="0"/>
    <m/>
    <m/>
    <m/>
    <x v="0"/>
    <m/>
    <m/>
    <n v="333"/>
  </r>
  <r>
    <n v="334"/>
    <x v="7"/>
    <x v="0"/>
    <s v="STMEO"/>
    <s v="Subdirección Técnica de Metodos Educativos y Operativa.-STMEO  -Área Psicosocial  _x000a_Oficina Asesora de Planeación.  "/>
    <x v="0"/>
    <s v="Subdirección técnica de métodos educativos y operativa"/>
    <s v="STMEO"/>
    <s v="Psicosocial"/>
    <s v="Modelo pedagogico"/>
    <s v="valoraciones iniciales y consultas sociales"/>
    <s v="Yuri Yesenia Orjuela"/>
    <x v="0"/>
    <s v="PMAI-2021-010"/>
    <s v="No aplica"/>
    <s v="AUDITORÍA DE GESTIÓN AL PROCESO RESTITUCIÓN DE DERECHOS, 2017. HALLAZGOS Y ACCIONES DE MEJORA, INCORPORADAS PARA VERIFICACIÓN EN AUDITORÍA DE GESTIÓN AL PROCESO MISIONAL, 2019."/>
    <n v="2021"/>
    <s v="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lo que genera un riesgo para el Instituto en cuanto a falta de recurso humano para el cumplimiento de su objeto misional por cuanto conlleva a la atención exclusiva de situaciones cotidianas, dejando a un lado procesos que requieren de la intervención constante y compleja"/>
    <s v="Desde la documentación del área no se encuentra establecido un estándar de atención diferenciado para internados, externados y  externado habitante, que establezca los tanto las condiciones de la población como las necesidades de atención diferenciadas . _x000a_2. El IDIPRON no atiende con estándar de ICBF, por lo cual es necesario definir un estándar de atención diferenciado.  _x000a_"/>
    <s v="Ajustar el manual  Operativo del área  sicosocial, por parte del líder del área y la STMEO, para establecer un estándar de atención diferenciado en UPI Internado, UPI Externado y UPI Externado Joven habitante de calle . "/>
    <s v="No aplica"/>
    <s v="No aplica"/>
    <s v="No aplica"/>
    <s v="No aplica"/>
    <s v="No aplica"/>
    <d v="2021-04-01T00:00:00"/>
    <d v="2022-04-01T00:00:00"/>
    <m/>
    <x v="2"/>
    <m/>
    <n v="-59"/>
    <s v="20-12-2021: Se incluye formulacion al tablero de control"/>
    <m/>
    <m/>
    <m/>
    <m/>
    <s v="SIN AVANCE"/>
    <n v="201"/>
    <s v="CON TIEMPO"/>
    <s v="SIN DILIGENCIAR"/>
    <s v="20-12-2021: Se incluye formulacion al tablero de control"/>
    <s v="SIN DILIGENCIAR"/>
    <n v="0"/>
    <n v="0"/>
    <s v="EN EJECUCION"/>
    <s v="NO APLICA"/>
    <s v="ABIERTA"/>
    <s v="Se verifica observación y se evidencia cierre en el informe de auditoría proceso misional - área sicosocial. _x000a__x000a_En el informe se indica “Se realiza la verificación del soporte, el cual es el Manual Operativo M-MSSMA-001; en esta versión oficializada el día 2 de junio de 2021, donde se describen las acciones de los equipos psicosociales diferenciando estás por cada contexto. Por esta razón se cierra este hallazgo.”_x000a_El informe se encuentra publicado en el link https://www.idipron.gov.co/sites/default_x000a_/files/docs/transparencia/control-interno/informes/auditorias/2021/Informe-Final-Auditoria-area-Sicosocial-2021.pdf"/>
    <d v="2022-02-28T00:00:00"/>
    <s v="No "/>
    <s v="No aplica"/>
    <n v="1"/>
    <s v="CUMPLIMIENTO TOTAL"/>
    <n v="-44620"/>
    <s v="CON TIEMPO"/>
    <m/>
    <m/>
    <m/>
    <m/>
    <m/>
    <m/>
    <s v="PENDIENTE POR EVALUACION"/>
    <s v="Se ecnuentra pendiente por evaluación de Control Interno"/>
    <d v="2022-05-31T00:00:00"/>
    <s v="Evaluación Control Interno"/>
    <n v="1"/>
    <s v="CUMPLIMIENTO TOTAL"/>
    <n v="-59"/>
    <s v="VENCIDO"/>
    <x v="0"/>
    <m/>
    <m/>
    <m/>
    <x v="0"/>
    <m/>
    <m/>
    <n v="334"/>
  </r>
  <r>
    <n v="335"/>
    <x v="7"/>
    <x v="0"/>
    <s v="STMEO"/>
    <s v="Subdirección Técnica de Metodos Educativos y Operativa.-STMEO  -Área Psicosocial  -Area Salud _x000a_Oficina Asesora de Planeación.  "/>
    <x v="0"/>
    <s v="Subdirección técnica de métodos educativos y operativa"/>
    <s v="STMEO"/>
    <s v="Psicosocial"/>
    <s v="Modelo pedagogico"/>
    <s v="valoraciones iniciales y consultas sociales"/>
    <s v="Yuri Yesenia Orjuela"/>
    <x v="0"/>
    <s v="PMAI-2021-011"/>
    <s v="No aplica"/>
    <s v="AUDITORÍA DE GESTIÓN AL PROCESO RESTITUCIÓN DE DERECHOS, 2017. HALLAZGOS Y ACCIONES DE MEJORA, INCORPORADAS PARA VERIFICACIÓN EN AUDITORÍA DE GESTIÓN AL PROCESO MISIONAL, 2019."/>
    <n v="2021"/>
    <s v="Valoraciones Iniciales :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así como de generar recomendaciones necesarias para el autocuidado y la prevención en salud en el marco de la restitución de derechos, incumpliendo con las funciones establecidas en la Resolución 322 de 2016 de la entidad, con el numeral  7.5.1 Control de la producción y de la prestación del servicio de la NTCGP 1000:2009 y lo mencionado en el Art. 52 de la Ley 1098 de 2006 del Código de la infancia y adolescencia. "/>
    <s v="1.Desde la documentación de las áreas no se encuentra establecido un estándar de atención diferenciado para internados, externados y  externado habitante, que establezca los tanto las condiciones de la población como las necesidades de atención diferenciadas .  _x000a_2. La realización  de las valoraciones unicilaes  en los externados depende de la asistencia de los NNAJ_x000a_a las UPI, por tanto  las valoraciones se realizan a los beneficiarios que tienen un mínimo de asistencia, lo cual debe ser definido en el Manual Operativo de las áreas.   "/>
    <s v="Ajustar por parte  de los Coordinadores de las areas de Salud y Psicosocial , los manuales operativos a  fin de establecer el numero de asistencias en las cuales se debe realizar la valoración inicial.   Aplicando un indicador de gestión, que de cuenta del cumplimiento de los crietrios de asisitencia  para la aplicación de las valoraciones iniciales. "/>
    <s v="No aplica"/>
    <s v="No aplica"/>
    <s v="No aplica"/>
    <s v="No aplica"/>
    <s v="No aplica"/>
    <d v="2021-04-01T00:00:00"/>
    <d v="2022-04-01T00:00:00"/>
    <m/>
    <x v="2"/>
    <m/>
    <n v="-59"/>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evidencia el ajuste en los Manuales Operativos con versiones actualizadas de lo solicitado."/>
    <d v="2022-05-31T00:00:00"/>
    <s v="se da cumplimiento total a la actividad planteada."/>
    <n v="1"/>
    <s v="CUMPLIMIENTO TOTAL"/>
    <n v="-59"/>
    <s v="VENCIDO"/>
    <x v="0"/>
    <m/>
    <m/>
    <m/>
    <x v="0"/>
    <m/>
    <m/>
    <n v="335"/>
  </r>
  <r>
    <n v="336"/>
    <x v="7"/>
    <x v="0"/>
    <s v="STMEO"/>
    <s v="Subdirección Técnica de Metodos Educativos y Operativa.-STMEO  _x000a_Cordinadores de Areas SE (3)"/>
    <x v="0"/>
    <s v="Subdirección técnica de métodos educativos y operativa"/>
    <s v="STMEO"/>
    <s v="Cordinadores de Areas SE (3)"/>
    <s v="Contratacion"/>
    <s v="Supervisión e interventoría"/>
    <s v="Yuri Yesenia Orjuela"/>
    <x v="0"/>
    <s v="PMAI-2021-012"/>
    <s v="No aplica"/>
    <s v="AUDITORÍA DE GESTIÓN AL PROCESO RESTITUCIÓN DE DERECHOS, 2017. HALLAZGOS Y ACCIONES DE MEJORA, INCORPORADAS PARA VERIFICACIÓN EN AUDITORÍA DE GESTIÓN AL PROCESO MISIONAL, 2019."/>
    <n v="2021"/>
    <s v="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lo que pone en riesgo en aspectos post contractuales al Instituto._x000a_"/>
    <s v="Debilidades en el seguimiento a la ejeución de los contratatos de prestación de servicios.  "/>
    <s v="Realizar revisiones cada dos meses en el SECOP , para verificar el cargue de los documentos correspondientes a cada pago por parte del coordinador de cada área y dejar contancia de la verifcacion realizada a través de  foramto de acta.  "/>
    <s v="No aplica"/>
    <s v="No aplica"/>
    <s v="No aplica"/>
    <s v="No aplica"/>
    <s v="No aplica"/>
    <d v="2021-04-01T00:00:00"/>
    <d v="2022-04-01T00:00:00"/>
    <m/>
    <x v="2"/>
    <m/>
    <n v="-59"/>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verifica las revisiones realizadas por los coordinadores de cada área sobre el cague de las evidencias en el SECOP"/>
    <d v="2022-05-31T00:00:00"/>
    <s v="se da cumplimiento total a la actividad planteada."/>
    <n v="1"/>
    <s v="CUMPLIMIENTO TOTAL"/>
    <n v="-59"/>
    <s v="VENCIDO"/>
    <x v="0"/>
    <m/>
    <m/>
    <m/>
    <x v="0"/>
    <m/>
    <m/>
    <n v="336"/>
  </r>
  <r>
    <n v="337"/>
    <x v="7"/>
    <x v="0"/>
    <s v="STMEO"/>
    <s v="Subdirección Técnica de Metodos Educativos y Operativa.-STMEO  _x000a_Oficina Asesora de Planeación.  "/>
    <x v="0"/>
    <s v="Subdirección técnica de métodos educativos y operativa"/>
    <s v="STMEO"/>
    <m/>
    <s v="Modelo pedagogico"/>
    <s v="seguimiento y evaluacion  de los programas, proyectos y metodologias"/>
    <s v="Yuri Yesenia Orjuela"/>
    <x v="0"/>
    <s v="PMAI-2021-013"/>
    <s v="No aplica"/>
    <s v="AUDITORÍA DE GESTIÓN AL PROCESO RESTITUCIÓN DE DERECHOS, 2017. HALLAZGOS Y ACCIONES DE MEJORA, INCORPORADAS PARA VERIFICACIÓN EN AUDITORÍA DE GESTIÓN AL PROCESO MISIONAL, 2019."/>
    <n v="2021"/>
    <s v="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y fomentar la toma efectiva de decisiones de tipo misional y administrativo. Lo que genera un desplazamiento de la función en cuanto al poder decisivo en los responsables de unidad frente a los procesos pedagógicos y psicosociales de los NNAJ._x000a_"/>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x v="2"/>
    <m/>
    <n v="-59"/>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verifica la oficialización a través de la acaracterización del proceso y la implementación y resultados en los informes de gestión oficial de la entidad. "/>
    <d v="2022-05-31T00:00:00"/>
    <s v="Caracterización oficializada, hoja de vida de indicadores codificada "/>
    <n v="0.5"/>
    <s v="AVANCE PARCIAL"/>
    <n v="-59"/>
    <s v="VENCIDO"/>
    <x v="0"/>
    <m/>
    <m/>
    <m/>
    <x v="0"/>
    <m/>
    <m/>
    <n v="337"/>
  </r>
  <r>
    <n v="338"/>
    <x v="7"/>
    <x v="0"/>
    <s v="STMEO"/>
    <s v="Subdirección Técnica de Metodos Educativos y Operativa.-STMEO _x000a_Líder área de Salud    "/>
    <x v="0"/>
    <s v="Subdirección técnica de métodos educativos y operativa"/>
    <s v="STMEO"/>
    <s v="Salud"/>
    <s v="Modelo pedagogico"/>
    <s v="salud- asistencia a primeros auxilios - afiliaciones a salud"/>
    <s v="Yuri Yesenia Orjuela"/>
    <x v="0"/>
    <s v="PMAI-2021-014"/>
    <s v="No aplica"/>
    <s v="AUDITORÍA DE GESTIÓN AL PROCESO RESTITUCIÓN DE DERECHOS, 2017. HALLAZGOS Y ACCIONES DE MEJORA, INCORPORADAS PARA VERIFICACIÓN EN AUDITORÍA DE GESTIÓN AL PROCESO MISIONAL, 2019."/>
    <n v="2021"/>
    <s v="De acuerdo con el lineamiento técnico del modelo para la atención de los niños, las niñas y adolescentes, con derechos inobservados, amenazados o vulnerados, vigencia 2017, establecido por el ICBF, y el riesgo que representa para los NNAJ, la falta de enfermeras en Upis las 24 horas. En las UPIS visitadas, en términos generales el horario de atención de enfermería es: de lunes a viernes durante todo el día y los sábados hasta medio día. Es del caso advertir, la importancia del servicio de enfermería durante las 24 horas, para la modalidad internado, como quiera que la población de los NNAJ que atiende el Idipron lo amerita, pues tienen tendencia a auto lesionarse y suelen ser agresivos entre ellos generando peleas, como se pudo evidenciar en algunas unidades._x000a_"/>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m/>
    <x v="2"/>
    <m/>
    <n v="-210"/>
    <s v="20-12-2021: Se incluye formulacion al tablero de control"/>
    <m/>
    <m/>
    <m/>
    <m/>
    <s v="SIN AVANCE"/>
    <n v="50"/>
    <s v="CON TIEMPO"/>
    <s v="SIN DILIGENCIAR"/>
    <s v="20-12-2021: Se incluye formulacion al tablero de control"/>
    <s v="SIN DILIGENCIAR"/>
    <n v="0"/>
    <n v="0"/>
    <s v="EN EJECUCION"/>
    <s v="NO APLICA"/>
    <s v="ABIERTA"/>
    <s v="No se reporta avance"/>
    <d v="2022-02-28T00:00:00"/>
    <s v="SI"/>
    <s v="ejecucion de actividades definidas"/>
    <n v="0"/>
    <s v="SIN AVANCE"/>
    <n v="-44620"/>
    <s v="VENCIDO"/>
    <m/>
    <m/>
    <m/>
    <m/>
    <m/>
    <m/>
    <s v="ABIERTO"/>
    <s v="Se verifica la gestión e implementación de capacitaciones al personal de enfermería."/>
    <d v="2022-05-31T00:00:00"/>
    <s v="se da cumplimiento total a la actividad planteada."/>
    <n v="1"/>
    <s v="CUMPLIMIENTO TOTAL"/>
    <n v="-210"/>
    <s v="VENCIDO"/>
    <x v="0"/>
    <m/>
    <m/>
    <m/>
    <x v="0"/>
    <m/>
    <m/>
    <n v="338"/>
  </r>
  <r>
    <n v="339"/>
    <x v="7"/>
    <x v="0"/>
    <s v="STMEO"/>
    <s v="STMEO_x000a_Responsable área de salud - Líder Componente Seguridad Alimentaria_x000a_ÁREA DE INFRAESTRUCTURA "/>
    <x v="0"/>
    <s v="Subdirección técnica de métodos educativos y operativa"/>
    <s v="STMEO"/>
    <s v="Calidad alimentaria _x000a__x000a_Area infraestrucrura"/>
    <s v="Infraestructura"/>
    <s v="Mantenimiento y adecuacion UPIS"/>
    <s v="Yuri Yesenia Orjuela"/>
    <x v="0"/>
    <s v="PMAI-2021-015"/>
    <s v="No aplica"/>
    <s v="AUDITORÍA DE GESTIÓN AL PROCESO RESTITUCIÓN DE DERECHOS, 2017. HALLAZGOS Y ACCIONES DE MEJORA, INCORPORADAS PARA VERIFICACIÓN EN AUDITORÍA DE GESTIÓN AL PROCESO MISIONAL, 2019."/>
    <n v="2021"/>
    <s v="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_x000a_"/>
    <s v="Debilidad en la  articulación entre la STMEO y el área de Infraestructura para realizar las mejoras y mantenimiento  de conformidad con lo establecido en la Resolución 2674 de 2013, "/>
    <s v="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_x000a_Se realizara una visita para diagnostico y una visita  al cumplimiento del cronograma de mejoras propuesto por el Area de infaestructura. "/>
    <s v="No aplica"/>
    <s v="No aplica"/>
    <s v="No aplica"/>
    <s v="No aplica"/>
    <s v="No aplica"/>
    <d v="2021-04-01T00:00:00"/>
    <d v="2021-12-01T00:00:00"/>
    <m/>
    <x v="2"/>
    <m/>
    <n v="-180"/>
    <s v="20-12-2021: Se incluye formulacion al tablero de control"/>
    <m/>
    <m/>
    <m/>
    <m/>
    <s v="SIN AVANCE"/>
    <n v="80"/>
    <s v="CON TIEMPO"/>
    <s v="SIN DILIGENCIAR"/>
    <s v="20-12-2021: Se incluye formulacion al tablero de control"/>
    <s v="SIN DILIGENCIAR"/>
    <n v="0"/>
    <n v="0"/>
    <s v="EN EJECUCION"/>
    <s v="NO APLICA"/>
    <s v="ABIERTA"/>
    <s v="No se reporta avance"/>
    <d v="2022-02-28T00:00:00"/>
    <s v="SI"/>
    <s v="ejecucion de actividades definidas"/>
    <n v="0"/>
    <s v="SIN AVANCE"/>
    <n v="-44620"/>
    <s v="VENCIDO"/>
    <m/>
    <m/>
    <m/>
    <m/>
    <m/>
    <m/>
    <s v="ABIERTO"/>
    <s v="Se verifica las visitas y articulación entre Subdirección de Métodos y la STAF (infraestructura) como se plantea en la acción"/>
    <d v="2022-05-31T00:00:00"/>
    <s v="se da cumplimiento total a la actividad planteada."/>
    <n v="1"/>
    <s v="CUMPLIMIENTO TOTAL"/>
    <n v="-180"/>
    <s v="VENCIDO"/>
    <x v="0"/>
    <m/>
    <m/>
    <m/>
    <x v="0"/>
    <m/>
    <m/>
    <n v="339"/>
  </r>
  <r>
    <n v="340"/>
    <x v="7"/>
    <x v="0"/>
    <s v="STMEO"/>
    <s v="Subdirección Técnica de Metodos Educativos y Operativa.-STMEO _x000a_Líder área  Sicosocial"/>
    <x v="0"/>
    <s v="Subdirección técnica de métodos educativos y operativa"/>
    <s v="STMEO"/>
    <s v="Psicosocial"/>
    <s v="Planeacion"/>
    <s v="Simi"/>
    <s v="Yuri Yesenia Orjuela"/>
    <x v="0"/>
    <s v="PMAI-2021-017"/>
    <s v="No aplica"/>
    <s v="AUDITORÍA DE GESTIÓN AL PROCESO RESTITUCIÓN DE DERECHOS, 2017. HALLAZGOS Y ACCIONES DE MEJORA, INCORPORADAS PARA VERIFICACIÓN EN AUDITORÍA DE GESTIÓN AL PROCESO MISIONAL, 2019."/>
    <n v="2021"/>
    <s v="Los Planes de Atención Individual y Familiar no responden a una estructura parametrizada y generalizada en físico o en SIMI, por tanto, el criterio de desarrollo es diferente en cada una de las unidades visitadas, lo que conlleva a omitir información relevante asociada a situación encontrada, logros propuestos o situación deseada._x000a_"/>
    <s v="A la fecha se encuentra pendiente la Oficialización de documento en el cual se estabelcen los criterios e instructivos  de diligenciamientodel PAIF . "/>
    <s v="Oficializar, socializar e implementar  por parte del coordinador del área de sicosocial el  instructivo de diligenciamiento PAIF."/>
    <s v="No aplica"/>
    <s v="No aplica"/>
    <s v="No aplica"/>
    <s v="No aplica"/>
    <s v="No aplica"/>
    <d v="2021-04-01T00:00:00"/>
    <d v="2021-12-01T00:00:00"/>
    <m/>
    <x v="2"/>
    <m/>
    <n v="-180"/>
    <s v="20-12-2021: Se incluye formulacion al tablero de control"/>
    <m/>
    <m/>
    <m/>
    <m/>
    <s v="SIN AVANCE"/>
    <n v="80"/>
    <s v="CON TIEMPO"/>
    <s v="SIN DILIGENCIAR"/>
    <s v="20-12-2021: Se incluye formulacion al tablero de control_x000a_Se observa construcción instructivo PAIF, se encuentra en proceso de oficialización."/>
    <s v="Zuly Marcela Rojas Tolosa"/>
    <n v="0.4"/>
    <n v="0.4"/>
    <s v="EN EJECUCION"/>
    <s v="NO APLICA"/>
    <s v="ABIERTA"/>
    <s v="No se reporta avance"/>
    <d v="2022-02-28T00:00:00"/>
    <s v="SI"/>
    <s v="ejecucion de actividades definidas"/>
    <n v="0.4"/>
    <s v="AVANCE PARCIAL"/>
    <n v="-44620"/>
    <s v="VENCIDO"/>
    <m/>
    <m/>
    <m/>
    <m/>
    <m/>
    <m/>
    <s v="ABIERTO"/>
    <s v="Se verifica la oficialización, socialización y aplicabilidad del instructivo mencionado."/>
    <d v="2022-05-31T00:00:00"/>
    <s v="se da cumplimiento total a la actividad planteada."/>
    <n v="1"/>
    <s v="CUMPLIMIENTO TOTAL"/>
    <n v="-180"/>
    <s v="VENCIDO"/>
    <x v="0"/>
    <m/>
    <m/>
    <m/>
    <x v="0"/>
    <m/>
    <m/>
    <n v="340"/>
  </r>
  <r>
    <n v="341"/>
    <x v="7"/>
    <x v="0"/>
    <s v="STMEO"/>
    <s v="_x000a_Subdirección Técnica de Metodos Educativos y Operativa.-STMEO - AREA PSICOSOCIAL _x000a_"/>
    <x v="2"/>
    <s v="Oficina asesora de planeacion"/>
    <s v="OAP"/>
    <s v="SIMI"/>
    <s v="Planeacion"/>
    <s v="Simi"/>
    <s v="Yuli Cristel Peña"/>
    <x v="0"/>
    <s v="PMAI-2021-018"/>
    <s v="No aplica"/>
    <s v="AUDITORÍA DE GESTIÓN AL PROCESO RESTITUCIÓN DE DERECHOS, 2017. HALLAZGOS Y ACCIONES DE MEJORA, INCORPORADAS PARA VERIFICACIÓN EN AUDITORÍA DE GESTIÓN AL PROCESO MISIONAL, 2019."/>
    <n v="2021"/>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Desarrollar y grarantizar  por parte de la OAP  el desarrollo e implementación  de  los formatos del área psicosocial en el Sistema de Información misional – SIMI."/>
    <s v="No aplica"/>
    <s v="No aplica"/>
    <s v="No aplica"/>
    <s v="No aplica"/>
    <s v="No aplica"/>
    <d v="2021-04-01T00:00:00"/>
    <d v="2021-12-01T00:00:00"/>
    <m/>
    <x v="2"/>
    <m/>
    <n v="-180"/>
    <s v="20-12-2021: Se incluye formulacion al tablero de control"/>
    <m/>
    <m/>
    <m/>
    <m/>
    <s v="SIN AVANCE"/>
    <n v="80"/>
    <s v="CON TIEMPO"/>
    <s v="SIN DILIGENCIAR"/>
    <s v="20-12-2021: Se incluye formulacion al tablero de control_x000a__x000a_Se avanza en la creación de los formatos del Área Sicosocial en SIMI, pero no en su totalidad"/>
    <s v="Zuly Marcela Rojas Tolosa"/>
    <n v="0.5"/>
    <n v="0.5"/>
    <s v="EN EJECUCION"/>
    <s v="NO APLICA"/>
    <s v="ABIERTA"/>
    <s v="Se evidencia correo electronioco de incio de actvidades ene l SIMI"/>
    <d v="2022-02-28T00:00:00"/>
    <s v="No"/>
    <s v="No aplica"/>
    <n v="1"/>
    <s v="CUMPLIMIENTO TOTAL"/>
    <n v="-44620"/>
    <s v="VENCIDO"/>
    <m/>
    <m/>
    <m/>
    <m/>
    <m/>
    <m/>
    <s v="PENDIENTE POR EVALUACION"/>
    <s v="Se presento con anterioridad evidencia, esta en estado pendiente por evaluación"/>
    <d v="2022-05-31T00:00:00"/>
    <s v="No aplica"/>
    <n v="1"/>
    <s v="CUMPLIMIENTO TOTAL"/>
    <n v="-180"/>
    <s v="VENCIDO"/>
    <x v="0"/>
    <m/>
    <m/>
    <m/>
    <x v="0"/>
    <m/>
    <m/>
    <n v="341"/>
  </r>
  <r>
    <n v="342"/>
    <x v="7"/>
    <x v="0"/>
    <s v="STMEO"/>
    <s v="_x000a_Subdirección Técnica de Metodos Educativos y Operativa.-STMEO - AREA PSICOSOCIAL _x000a_"/>
    <x v="0"/>
    <s v="Subdirección técnica de métodos educativos y operativa"/>
    <s v="STMEO"/>
    <s v="Psicosocial"/>
    <s v="Planeacion"/>
    <s v="Simi"/>
    <s v="Yuri Yesenia Orjuela"/>
    <x v="0"/>
    <s v="PMAI-2021-019"/>
    <s v="No aplica"/>
    <s v="AUDITORÍA DE GESTIÓN AL PROCESO RESTITUCIÓN DE DERECHOS, 2017. HALLAZGOS Y ACCIONES DE MEJORA, INCORPORADAS PARA VERIFICACIÓN EN AUDITORÍA DE GESTIÓN AL PROCESO MISIONAL, 2019."/>
    <n v="2021"/>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Realizar  por parte del profesional asignado del area de Psicosocial un seguimiento mensual  de manera aleatoria a la realización de las diferentes acciones del área a través del SIMI,  una  vez se realicen los desarrollos   por parte de la OAP  de  los formatos del área psicosocial en el Sistema de Información misional – SIMI, ."/>
    <s v="No aplica"/>
    <s v="No aplica"/>
    <s v="No aplica"/>
    <s v="No aplica"/>
    <s v="No aplica"/>
    <d v="2021-04-01T00:00:00"/>
    <d v="2021-12-01T00:00:00"/>
    <m/>
    <x v="2"/>
    <m/>
    <n v="-180"/>
    <s v="20-12-2021: Se incluye formulacion al tablero de control"/>
    <m/>
    <m/>
    <m/>
    <m/>
    <s v="SIN AVANCE"/>
    <n v="80"/>
    <s v="CON TIEMPO"/>
    <s v="SIN DILIGENCIAR"/>
    <s v="20-12-2021: Se incluye formulacion al tablero de control"/>
    <s v="SIN DILIGENCIAR"/>
    <n v="0"/>
    <n v="0"/>
    <s v="EN EJECUCION"/>
    <s v="NO APLICA"/>
    <s v="ABIERTA"/>
    <s v="No se reporta avance"/>
    <d v="2022-02-28T00:00:00"/>
    <s v="SI"/>
    <s v="ejecucion de actividades definidas"/>
    <n v="0"/>
    <s v="SIN AVANCE"/>
    <n v="-44620"/>
    <s v="VENCIDO"/>
    <m/>
    <m/>
    <m/>
    <m/>
    <m/>
    <m/>
    <s v="ABIERTO"/>
    <s v="Se verifica, la revisión desde la estrategia UPI como vamos, del uso del SIMI"/>
    <d v="2022-05-31T00:00:00"/>
    <s v="se da cumplimiento total a la actividad planteada."/>
    <n v="1"/>
    <s v="CUMPLIMIENTO TOTAL"/>
    <n v="-180"/>
    <s v="VENCIDO"/>
    <x v="0"/>
    <m/>
    <m/>
    <m/>
    <x v="0"/>
    <m/>
    <m/>
    <n v="342"/>
  </r>
  <r>
    <n v="343"/>
    <x v="7"/>
    <x v="0"/>
    <s v="STMEO"/>
    <s v="Subdirección Técnica de Metodos Educativos y Operativa.-Coordinadores de lo contextos pedagogicos internados , externados y Territortio."/>
    <x v="0"/>
    <s v="Subdirección técnica de métodos educativos y operativa"/>
    <s v="STMEO"/>
    <s v="Contexto pedagogico internado_x000a_Contexto pedagogico  externado_x000a_Contexto pedagogico  territorio"/>
    <s v="Modelo pedagogico"/>
    <s v="Remisiones interinstitucionales "/>
    <s v="Yuri Yesenia Orjuela"/>
    <x v="0"/>
    <s v="PMAI-2021-020"/>
    <s v="No aplica"/>
    <s v="AUDITORÍA DE GESTIÓN AL PROCESO RESTITUCIÓN DE DERECHOS, 2017. HALLAZGOS Y ACCIONES DE MEJORA, INCORPORADAS PARA VERIFICACIÓN EN AUDITORÍA DE GESTIÓN AL PROCESO MISIONAL, 2019."/>
    <n v="2021"/>
    <s v="No se evidencia oportunidad en las remisiones interinstitucionales ni seguimiento e impulso de estas, delegando de esta manera, la integralidad de la atención y la restitución de derechos a terceros. Cabe mencionar que, de acuerdo con el Código de la Infancia y la Adolescencia, la corresponsabilidad se refiere a “la concurrencia de actores y acciones conducentes a garantizar el ejercicio de los derechos de los niños, las niñas y los adolescentes._x000a_"/>
    <s v="Ausencia de puntos de control en las actividades del Instructivo COMITÉS MISIONALES- M-MEX-IN-003, que indiquen la necesidad de seguimiento a los casos que se presentan en comite y que requeiren remisiones inter e intrainstitucuonales. "/>
    <s v="Ajustar  por parte de los Coordinadores de lo contextos pedagogicos internados , externados y Territortio el  instructivo  COMITÉS MISIONALES M-MEX-IN-003, para inlcuir puntos de control, que indiquen actividades encaminadas a realizar los seguimientos de las acciones propuestas para los casos en los cuales se requiera remisión institucional de una NNAJ,  hasta que se cierre el caso. "/>
    <s v="No aplica"/>
    <s v="No aplica"/>
    <s v="No aplica"/>
    <s v="No aplica"/>
    <s v="No aplica"/>
    <d v="2021-04-01T00:00:00"/>
    <d v="2021-12-01T00:00:00"/>
    <m/>
    <x v="2"/>
    <m/>
    <n v="-180"/>
    <s v="20-12-2021: Se incluye formulacion al tablero de control"/>
    <m/>
    <m/>
    <m/>
    <m/>
    <s v="SIN AVANCE"/>
    <n v="80"/>
    <s v="CON TIEMPO"/>
    <s v="SIN DILIGENCIAR"/>
    <s v="No se presentan evidencias de ajustes al instructivo  COMITÉS MISIONALES M-MEX-IN-003_x000a_20-12-2021: Se incluye formulacion al tablero de control"/>
    <s v="Zuly Marcela Rojas Tolosa"/>
    <n v="0"/>
    <n v="0"/>
    <s v="EN EJECUCION"/>
    <s v="NO APLICA"/>
    <s v="ABIERTA"/>
    <s v="No se reporta avance"/>
    <d v="2022-02-28T00:00:00"/>
    <s v="SI"/>
    <s v="ejecucion de actividades definidas"/>
    <n v="0"/>
    <s v="SIN AVANCE"/>
    <n v="-44620"/>
    <s v="VENCIDO"/>
    <m/>
    <m/>
    <m/>
    <m/>
    <m/>
    <m/>
    <s v="ABIERTO"/>
    <s v="Se evidencia la actualización del instructivo y el planteamiento de puntos de control."/>
    <d v="2022-05-31T00:00:00"/>
    <s v="se da cumplimiento total a la actividad planteada."/>
    <n v="1"/>
    <s v="CUMPLIMIENTO TOTAL"/>
    <n v="-180"/>
    <s v="VENCIDO"/>
    <x v="0"/>
    <m/>
    <m/>
    <m/>
    <x v="0"/>
    <m/>
    <m/>
    <n v="343"/>
  </r>
  <r>
    <n v="344"/>
    <x v="7"/>
    <x v="0"/>
    <s v="STMEO"/>
    <s v="Subdirección Técnica de Metodos Educativos y Operativa.-STMEO  _x000a_Oficina Asesora de Planeación.  "/>
    <x v="0"/>
    <s v="Subdirección técnica de métodos educativos y operativa"/>
    <s v="STMEO"/>
    <m/>
    <s v="Planeacion"/>
    <s v="Herramientas de gestión (riesgos, indicadores, balance social, planes y proyectos de inversión)"/>
    <s v="Yuri Yesenia Orjuela"/>
    <x v="0"/>
    <s v="PMAI-2021-021"/>
    <s v="No aplica"/>
    <s v="AUDITORÍA DE GESTIÓN AL PROCESO RESTITUCIÓN DE DERECHOS, 2017. HALLAZGOS Y ACCIONES DE MEJORA, INCORPORADAS PARA VERIFICACIÓN EN AUDITORÍA DE GESTIÓN AL PROCESO MISIONAL, 2019."/>
    <n v="2021"/>
    <s v="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_x000a_"/>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x v="2"/>
    <m/>
    <n v="-59"/>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verifica la oficialización a través de la acaracterización del proceso y la implementación y resultados en los informes de gestión oficial de la entidad. "/>
    <d v="2022-05-31T00:00:00"/>
    <s v="Caracterización oficializada, hoja de vida de indicadores codificada "/>
    <n v="0.5"/>
    <s v="AVANCE PARCIAL"/>
    <n v="-59"/>
    <s v="VENCIDO"/>
    <x v="0"/>
    <m/>
    <m/>
    <m/>
    <x v="0"/>
    <m/>
    <m/>
    <n v="344"/>
  </r>
  <r>
    <n v="345"/>
    <x v="0"/>
    <x v="0"/>
    <s v="STMEO"/>
    <s v="Subdirección Técnica de Metodos Educativos y Operativa.-STMEO  _x000a_Cordinadores de Areas SE (3)"/>
    <x v="0"/>
    <s v="Subdirección técnica de métodos educativos y operativa"/>
    <s v="STMEO"/>
    <m/>
    <s v="Contratacion"/>
    <s v="Supervisión e interventoría"/>
    <s v="Yuri Yesenia Orjuela"/>
    <x v="0"/>
    <s v="PMAI-2021-021-1"/>
    <s v="No aplica"/>
    <s v="AUDITORÍA DE GESTIÓN AL PROCESO RESTITUCIÓN DE DERECHOS, 2017. HALLAZGOS Y ACCIONES DE MEJORA, INCORPORADAS PARA VERIFICACIÓN EN AUDITORÍA DE GESTIÓN AL PROCESO MISIONAL, 2019."/>
    <n v="2017"/>
    <s v="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s v="Realizar revisiones cada dos meses en el SECOP , para verificar el cargue de los documentos correspondientes a cada pago por parte del coordinador de cada área y dejar contancia de la verifcacion realizada a través de  foramto de acta.  "/>
    <s v="Subir al SECOP II la información relacionada con la ejecución de los contratos"/>
    <s v="No aplica"/>
    <s v="No aplica"/>
    <s v="No aplica"/>
    <s v="No aplica"/>
    <d v="2021-04-01T00:00:00"/>
    <s v="Sin información"/>
    <s v="Sin informacion"/>
    <m/>
    <x v="2"/>
    <m/>
    <e v="#VALUE!"/>
    <s v="11-04-2021: Se incluye formulacion al tablero de control"/>
    <m/>
    <m/>
    <m/>
    <m/>
    <m/>
    <m/>
    <m/>
    <m/>
    <m/>
    <m/>
    <m/>
    <m/>
    <m/>
    <m/>
    <s v="ABIERTA"/>
    <m/>
    <m/>
    <m/>
    <m/>
    <m/>
    <s v="SIN AVANCE"/>
    <n v="-44620"/>
    <e v="#VALUE!"/>
    <m/>
    <m/>
    <m/>
    <m/>
    <m/>
    <m/>
    <s v="ABIERTO"/>
    <s v="No se realiza ajuste toda vez que las actividades son diferentes"/>
    <d v="2022-05-31T00:00:00"/>
    <s v="Subir al SECOP II la información relacionada con la ejecución de los contratos"/>
    <n v="0"/>
    <s v="SIN AVANCE"/>
    <e v="#VALUE!"/>
    <e v="#VALUE!"/>
    <x v="0"/>
    <m/>
    <m/>
    <m/>
    <x v="0"/>
    <m/>
    <m/>
    <n v="345"/>
  </r>
  <r>
    <n v="346"/>
    <x v="8"/>
    <x v="2"/>
    <s v="STAF"/>
    <s v="Líder del área de Tesorería"/>
    <x v="9"/>
    <s v="Subdirección técnica administrativa y financiera"/>
    <s v="STAF"/>
    <s v="Tesoreria"/>
    <s v="Autorregulación"/>
    <s v="Documentación de procedimientos y formatos"/>
    <s v="Catalina Cárdenas Martínez "/>
    <x v="0"/>
    <s v="PMAI-2021-022"/>
    <s v="No aplica"/>
    <s v="Auditoría Interna Proceso Gestión Financiera - Subproceso Tesorería"/>
    <n v="2021"/>
    <s v="OBSERVACION 10.1 No se evidencia  un procedimiento  para  la disposición  de elementos  tales como tokens  bancarios  o tarjetas  prepagadas   que  ya  no  tengan  utilidad  o  viabilidad. "/>
    <s v="1. No se solicito información a los bancos sobre que hacer en caso de desactivación o vencimiento de los tokens y en el caso de las tarjetas nunca se realizo la devolución al proyecto_x000a__x000a_2. Se creia que eran desechos electrónicos que no serian recibidos por los bancos y las tarjetas se espero a que la subdirección las solicitara_x000a__x000a_3. No se ideo un instructivo que diera claridad al interior de la entidad sobre el tratamiento final para estos dispositivos y para las tarjetas que se dejen en custodia por parte de otras áreas"/>
    <s v="Crear un Instructivo para indicar la disposición  de elementos  tales como tokens  bancarios  o tarjetas  prepagadas   que  ya  no  tengan  utilidad  o  viabilidad. "/>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creación del Instructivo Solicitud y devolución de tokens - A-GFI-IN-010 con versión 1 y vigencia del 15 del junio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x v="0"/>
    <m/>
    <m/>
    <m/>
    <x v="0"/>
    <m/>
    <m/>
    <n v="346"/>
  </r>
  <r>
    <n v="347"/>
    <x v="8"/>
    <x v="2"/>
    <s v="STAF"/>
    <s v="Líder del área de Tesorería"/>
    <x v="9"/>
    <s v="Subdirección técnica administrativa y financiera"/>
    <s v="STAF"/>
    <s v="Tesoreria"/>
    <s v="Modelo pedagogico"/>
    <s v="Estimulo de corresponsabilidad"/>
    <s v="Catalina Cárdenas Martínez "/>
    <x v="0"/>
    <s v="PMAI-2021-023"/>
    <s v="No aplica"/>
    <s v="Auditoría Interna Proceso Gestión Financiera - Subproceso Tesorería"/>
    <n v="2021"/>
    <s v="OBSERVACION 10.2 Las tarjetas correspondientes al convenio de estímulos de corresponsabilidad  son custodiadas por un funcionario diferente al autorizado"/>
    <s v="1. No hay una carpeta fisica con las autorizaciones de las personas que pueden custodiar las tarjetas_x000a__x000a_2. Se creia que con el correo electrónico era suficiente soporte_x000a__x000a_3. No se solicito información directamente a los bancos sobre quienes son los autorizados"/>
    <s v="Modificar procedimiento &quot;Concesion de estimulo de corresponsabilidad&quot; (M-MEM-PR-001)  en que se incluya solicitar a los bancos información sobre quienes son las personas autorizadas para custodiar las tarjetas. Así como crear una carpeta digital en que se archiven dichas autorizaciones"/>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Procedimiento consesión de estímulos de corresponsabilidad - M-MEN-PR-001, con versión 9 y vigencia del 25 de agosto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x v="0"/>
    <m/>
    <m/>
    <m/>
    <x v="0"/>
    <m/>
    <m/>
    <n v="347"/>
  </r>
  <r>
    <n v="348"/>
    <x v="8"/>
    <x v="2"/>
    <s v="STAF"/>
    <s v="Líder del área de Tesorería"/>
    <x v="9"/>
    <s v="Subdirección técnica administrativa y financiera"/>
    <s v="STAF"/>
    <s v="Tesoreria"/>
    <s v="Gestion financiera"/>
    <s v="Diferencias en los saldos reportados"/>
    <s v="Catalina Cárdenas Martínez "/>
    <x v="0"/>
    <s v="PMAI-2021-025"/>
    <s v="No aplica"/>
    <s v="Auditoría Interna Proceso Gestión Financiera - Subproceso Tesorería"/>
    <n v="2021"/>
    <s v="OBSERVACION 10.4 Se evidenciaron debilidades en el reporte interno de información y diferencias en los saldos reportados a entidades externas "/>
    <s v="1. No se organizaron las fechas de entrega para informes anuales y no se definieron las actividades para presentar el informe de SIVICOF_x000a__x000a_2. Hace falta determinar los tiempos y fechas de entrega de los informes del área y hace falta crear el instructivo del informe_x000a__x000a_3. No se cuenta con un cronograma que genere las alertas correspondientes a los informes y no se cumple con el instructivo"/>
    <s v="Elaborar un cronograma de alertas correspondientes a los informes del área de Tesorería y socializar el instructivo 001 ELABORACIÓN FORMATO CB-0115 INFORME SOBRE RECURSOS DE TESORERÍA A-GFI-IN-001"/>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Instructivo Elaboración formato CB-0115 infrome sobre recursos de tesoreria - A-GFI-IN-001, versión  2 con vigencia del 2 de noviembre del 2021 y el Procedimiento Anual de caja PAC - A-GFI-PR-015 con versión 5 y vigencia del 16 de noviembre del 2021._x000a_* Lista de asistecia a la socialización del instructivo y procedimiento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x v="0"/>
    <m/>
    <m/>
    <m/>
    <x v="0"/>
    <m/>
    <m/>
    <n v="348"/>
  </r>
  <r>
    <n v="349"/>
    <x v="8"/>
    <x v="2"/>
    <s v="STAF"/>
    <s v="Líder del área de Tesorería"/>
    <x v="9"/>
    <s v="Subdirección técnica administrativa y financiera"/>
    <s v="STAF"/>
    <s v="Tesoreria"/>
    <s v="Gestion financiera"/>
    <s v="Diferencias en los saldos reportados"/>
    <s v="Catalina Cárdenas Martínez "/>
    <x v="0"/>
    <s v="PMAI-2021-026"/>
    <s v="No aplica"/>
    <s v="Auditoría Interna Proceso Gestión Financiera - Subproceso Tesorería"/>
    <n v="2021"/>
    <s v="OBSERVACION 10.5 Los  valores   tomados   como  referencia   para  establecer   el   cumplimiento   de  los  límites  de concentración  de riesgos en los excedentes del Instituto,  por emisor,  no corresponden  con los saldos de las cuentas bancarias según los extractos"/>
    <s v="1. Aunque existe una resolución sobre el tema, no es clara sobre qué saldos son los que se deben reportar_x000a__x000a_2. Los saldo se reportan según la interpretación del que envía la información_x000a__x000a_3. No se ha solicitado a Secretaria de Hacienda que de claridad sobre qué saldos son los que se deben reportar"/>
    <s v="Solicitar concepto a la Secretaria de Hacienda y a la Contraloría que den claridad sobre qué saldos son los que se deben reportar"/>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el correo con la solicitud de información a la Secretaria de Hacienda con su respectiva respuesta; y el memorando enviado a la contraloria con lla solicitud de la información, memorando con fecha del 26 de abril del 2021"/>
    <d v="2022-05-31T00:00:00"/>
    <s v="N/A"/>
    <n v="1"/>
    <s v="CUMPLIMIENTO TOTAL"/>
    <n v="-181"/>
    <s v="VENCIDO"/>
    <x v="0"/>
    <m/>
    <m/>
    <m/>
    <x v="0"/>
    <m/>
    <m/>
    <n v="349"/>
  </r>
  <r>
    <n v="350"/>
    <x v="8"/>
    <x v="2"/>
    <s v="STAF"/>
    <s v="Líder del área de Tesorería"/>
    <x v="9"/>
    <s v="Subdirección técnica administrativa y financiera"/>
    <s v="STAF"/>
    <s v="Tesoreria"/>
    <s v="Gestion financiera"/>
    <s v="Comprobantes contables"/>
    <s v="Catalina Cárdenas Martínez "/>
    <x v="0"/>
    <s v="PMAI-2021-027"/>
    <s v="No aplica"/>
    <s v="Auditoría Interna Proceso Gestión Financiera - Subproceso Tesorería"/>
    <n v="2021"/>
    <s v="OBSERVACION 10.6 Se observa  falencias  en requisitos de validación  y en archivo  de soportes  de algunos  formatos comprobantes de egreso, encontrándose  que no se imprimen y archivan las órdenes de pago, vulnerando procedimientos  &quot;EJECUCIÓN  DE PAGOS A-GFI-PR-013&quot; "/>
    <s v="1. Al cambiar de plataforma se hace necesario cambiar de actividades según la adaptabilidad del sistema_x000a__x000a_2. Las actividades no se documentan de acuerdo a la realidad del área _x000a__x000a_3. No se ha actualizado el procedimiento EJECUCION DE PAGOS A-GFI-PR-013"/>
    <s v="Actualizar el procedimiento EJECUCION DE PAGOS A-GFI-PR-013"/>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Procedimiento Ejecución de pagos - A-GFI-PR-003, con versión 8 y vigencia del 21 de septiembre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x v="0"/>
    <m/>
    <m/>
    <m/>
    <x v="0"/>
    <m/>
    <m/>
    <n v="350"/>
  </r>
  <r>
    <n v="351"/>
    <x v="8"/>
    <x v="2"/>
    <s v="STAF"/>
    <s v=" Servicios Administrativos / Gestión Documental "/>
    <x v="3"/>
    <s v="Subdirección técnica administrativa y financiera"/>
    <s v="STAF"/>
    <s v="Servicios administrativos"/>
    <s v="Gestion financiera"/>
    <s v="Radicación de facturas"/>
    <s v="Adriana Botero Pinilla "/>
    <x v="0"/>
    <s v="PMAI-2021-033"/>
    <s v="No aplica"/>
    <s v="Auditoría Interna Proceso Gestión Financiera - Subproceso Tesorería"/>
    <n v="2021"/>
    <s v="NO CONFORMIDAD 11.2 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quot;PLANEACIÓN, PRODUCCIÓN, GESTIÓN Y TRAMITE DOCUMENTAL,  código  A-GDO-IN-002  y  el  procedimiento   &quot;Administración  de  las Comunicaciones Oficiales&quot;,  A-GDO-PR-002.  "/>
    <s v="1. En el área no tenia se tenía la cultura de radicar todas la comunicaciones_x000a__x000a_2. No se le indico al auxiliar como debía hacerse el tramite correspondiente_x000a__x000a_3. No se ha realizado una sensibilización sobre los procedimientos en los que el área interviene."/>
    <s v="Modificar procedimiento  Gestión, Control y Pago de Servicios Públicos, Privados e Impuestos (A-SAD-PR-004) para fijar tiempos de entrega de las facturas en formato digital desde el área de Servicios Administrativos al área de Gestión Documental (3 días hábiles contados a partir del momento en que la factura  sea recibida por el área de Servicios Administrativos) y tiempos de entrega desde el área de  Gestión Documental a las áreas de Presupuesto, Contabilidad y Tesorería (1 día hábil)."/>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En ejecucion"/>
    <d v="2022-02-28T00:00:00"/>
    <s v="No"/>
    <s v="ejecucion de actividades definidas"/>
    <n v="0"/>
    <s v="SIN AVANCE"/>
    <n v="-44620"/>
    <s v="VENCIDO"/>
    <d v="2022-03-18T00:00:00"/>
    <s v="No se aportan evidencias - Sin avance"/>
    <s v="Carlos Andrés Guerra"/>
    <n v="0"/>
    <s v="VENCIDO"/>
    <m/>
    <s v="ABIERTO"/>
    <s v="Se evidencia que la actividad se encuentra vencida._x000a__x000a_Se verifican los soportes adjuntos y se evidencia:_x000a__x000a_Acta de Reunión del  01 de febrero de 2022 con el Proceso servicio sadministrativos y el area de tesoreria para la actualización de procedimiento, sin embargo a la fecha no se ha actualizado el documento, para darle cumplimiento a la actividad. _x000a__x000a_"/>
    <d v="2022-05-31T00:00:00"/>
    <s v="Pendiente actualizar y oficializar procedimiento con la inclusión de los tiempos de entrega "/>
    <n v="0.25"/>
    <s v="AVANCE MINIMO"/>
    <n v="-181"/>
    <s v="VENCIDO"/>
    <x v="0"/>
    <m/>
    <m/>
    <m/>
    <x v="0"/>
    <m/>
    <m/>
    <n v="351"/>
  </r>
  <r>
    <n v="352"/>
    <x v="8"/>
    <x v="2"/>
    <s v="STAF"/>
    <s v="Líder del área Financiera / Encargado de caja menor"/>
    <x v="9"/>
    <s v="Subdirección técnica administrativa y financiera"/>
    <s v="STAF"/>
    <s v="Servicios generales"/>
    <s v="Gestion financiera"/>
    <s v="Cajas menores"/>
    <s v="Catalina Cárdenas Martínez "/>
    <x v="0"/>
    <s v="PMAI-2021-034"/>
    <s v="No aplica"/>
    <s v="Auditoría Interna Proceso Gestión Financiera - Subproceso Tesorería"/>
    <n v="2021"/>
    <s v="NO CONFORMIDAD 11.3 Se evidencian debilidades en el procedimiento Programación, apertura y legalización de Cajas Menores A-GFI-PR-005 ya que la actividad 9 no se identifica como punto de control."/>
    <s v="1. En el área no realiza revisión, la revisión la efectúan las áreas de presupuesto y contabilidad_x000a__x000a_2. El área de contabilidad es la encargada de causar y elaborar el comprobante de cuentas por pagar y el área de presupuesto es quien expide el registro presupuestal por tanto, no se revisa._x000a__x000a_3. No se ha realizado no se ha realizado una actualización del procedimiento ."/>
    <s v="Realizar modificación al procedimiento Programación, apertura y legalización de Cajas Menores A-GFI-PR-005"/>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Procedimiento Programación, apertura y legalización de cajas menores - A-GFI-PR-005, con versión 7 y vigencia del 4 de noviembre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x v="0"/>
    <m/>
    <m/>
    <m/>
    <x v="0"/>
    <m/>
    <m/>
    <n v="352"/>
  </r>
  <r>
    <n v="353"/>
    <x v="8"/>
    <x v="2"/>
    <s v="STAF"/>
    <s v="Líder del área de Tesorería"/>
    <x v="9"/>
    <s v="Subdirección técnica administrativa y financiera"/>
    <s v="STAF"/>
    <s v="Tesoreria"/>
    <s v="Autorregulación"/>
    <s v="Aplicación y actualización de procedimientos y formatos"/>
    <s v="Catalina Cárdenas Martínez "/>
    <x v="0"/>
    <s v="PMAI-2021-035"/>
    <s v="No aplica"/>
    <s v="Auditoría Interna Proceso Gestión Financiera - Subproceso Tesorería"/>
    <n v="2021"/>
    <s v="NO CONFORMIDAD 11.4 Se evidencia  el  incumplimiento de las actividades establecidas  en el procedimiento  &quot;COBRO  DE CARTERA   A-GFI-PR-019&quot;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
    <s v="1. En el área no hay una persona encargada de hacerle seguimiento a la edad de la cartera y generar las alertas_x000a__x000a_2. No existe un cronograma de seguimiento para las actividades del procedimiento de cobro de cartera_x000a__x000a_3. El procedimiento no indica la periodicidad en que se debe realizar la verificación de la edad de la cartera y la remisión de la misma."/>
    <s v="Actualizar el procedimiento &quot;Cobro de cartera&quot; con Código A-GFI-PR-019, indicando la periodicidad en que se debe realizar la verificación de la edad de la cartera y la remisión de la misma."/>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Procedimiento Programación, apertura y legalización de cajas menores - A-GFI-PR-005, con versión 7 y vigencia del 4 de noviembre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x v="0"/>
    <m/>
    <m/>
    <m/>
    <x v="0"/>
    <m/>
    <m/>
    <n v="353"/>
  </r>
  <r>
    <n v="354"/>
    <x v="8"/>
    <x v="2"/>
    <s v="STAF"/>
    <s v="Área de transportes"/>
    <x v="3"/>
    <s v="Subdirección técnica administrativa y financiera"/>
    <s v="STAF"/>
    <s v="Transporte"/>
    <s v="Gestion financiera"/>
    <s v="Cajas menores"/>
    <s v="Ingrid Carolina Ardila Muñoz"/>
    <x v="0"/>
    <s v="PMAI-2021-038"/>
    <s v="No aplica"/>
    <s v="Segundo Seguimiento Vigencia 2020 a Caja Menor No 1"/>
    <n v="2021"/>
    <s v="Se observa en el reintegro del mes de octubre, recibos de pago de PEAJE LOS PATIOS, de las camionetas con placa OCK355, OCK310, OCK307, OCK310, si bien estos viajes fueron realizados en misionalidad del Instituto y dirigidos a la UPI la Calera, es importante recordar que el pago de peajes reiterativos por parte de la caja menor no están permitidos, toda vez que el área de transportes debe contar con un contrato de concesión de peajes."/>
    <s v="Situación fortuita en el mes de octubre por traslado de  bienes y servicios entre UPIS"/>
    <s v="Realizar el contrato con la concesión de peajes."/>
    <n v="1"/>
    <s v="No aplica"/>
    <s v="No aplica"/>
    <s v="No aplica"/>
    <s v="No aplica"/>
    <d v="2021-07-01T00:00:00"/>
    <d v="2021-08-15T00:00:00"/>
    <m/>
    <x v="0"/>
    <s v="SI"/>
    <n v="-288"/>
    <s v="20-12-2021: Se incluye formulacion al tablero de control"/>
    <m/>
    <m/>
    <m/>
    <m/>
    <s v="SIN AVANCE"/>
    <n v="-28"/>
    <s v="VENCIDO"/>
    <s v="SIN DILIGENCIAR"/>
    <s v="20-12-2021: Se incluye formulacion al tablero de control"/>
    <s v="SIN DILIGENCIAR"/>
    <n v="0"/>
    <n v="0"/>
    <s v="INCUMPLIDA"/>
    <s v="NO APLICA"/>
    <s v="ABIERTA"/>
    <s v="Actividades en ejecucion "/>
    <d v="2022-02-28T00:00:00"/>
    <s v="No"/>
    <s v=" contrato con la concesión de peajes"/>
    <n v="0"/>
    <s v="SIN AVANCE"/>
    <n v="-44620"/>
    <s v="VENCIDO"/>
    <d v="2022-03-18T00:00:00"/>
    <s v="No se evidenció avance en el desarrollo de la actividad"/>
    <s v="FRANKLIN AUGUSTO SERRANO ROJAS"/>
    <n v="0"/>
    <s v="VENCIDO"/>
    <m/>
    <s v="ABIERTO"/>
    <m/>
    <d v="2022-05-31T00:00:00"/>
    <m/>
    <m/>
    <s v="SIN AVANCE"/>
    <n v="-288"/>
    <s v="VENCIDO"/>
    <x v="0"/>
    <m/>
    <m/>
    <m/>
    <x v="0"/>
    <m/>
    <m/>
    <n v="354"/>
  </r>
  <r>
    <n v="355"/>
    <x v="11"/>
    <x v="2"/>
    <s v="STAF"/>
    <s v="Gestión Documental"/>
    <x v="8"/>
    <s v="Subdirección técnica administrativa y financiera"/>
    <s v="STAF"/>
    <s v="Administración documental"/>
    <s v="gestion documental"/>
    <s v="Programa de Gestión Documental"/>
    <s v="Adriana Botero Pinilla "/>
    <x v="0"/>
    <s v="PMAI-2021-040"/>
    <s v="No aplica"/>
    <s v="INFORME VISITA DE SEGUIMIENTO AL_x000a_CUMPLIMIENTO DE LA NORMATIVA ARCHIVÍSTICA"/>
    <n v="2021"/>
    <s v="Mediante radicado 2-2020-27531 de fecha 11/09/2020 de la Subdirección del Sistema Distrital de Archivos se convocó a mesa de trabajo para el día 16 septiembre de 2020 con el fin de brindar asistencia técnica sobre la actualización del Instrumento Archivístico- Programa de Gestión Documental-PGD. De acuerdo con la evidencia de reunión, el Instituto indicó que el PGD estaba en actualización y que se tenía previsto la aprobación para diciembre 2020 e implementación en 2021. Sin embargo, durante la visita, el IDIPRON señala que se determinó realizar la revisión integral de los instrumentos archivísticos para validar su actualización, previendo la actualización del PGD para septiembre de 2021."/>
    <s v="Obsolescencia en el documento y por tanto, en la planeación estratégica de la gestión documental de la entidad"/>
    <s v="Actualizar, aprobar, adoptar y publicar el Programa de Gestión Documental - PGD, conforme a los procesos archivísticos contemplados"/>
    <n v="1"/>
    <s v="Programa de Gestión Documental"/>
    <s v="Programa de Gestión Documental actualizado, aprobado, adoptado y publicado (1) *100"/>
    <n v="1"/>
    <s v="Programa de Gestión Documental actualizado, aprobado, adoptado y publicado"/>
    <d v="2021-12-01T00:00:00"/>
    <d v="2022-07-31T00:00:00"/>
    <m/>
    <x v="0"/>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REPORTA AVANCE NI EVIDENCIAS"/>
    <s v="VERONICA MUÑOZ"/>
    <n v="0"/>
    <s v="ABIERTO"/>
    <m/>
    <s v="ABIERTO"/>
    <s v="Se reporta la existencia de un documento preiminar por parte del area responsable, la acción se encuentra en ejecución. "/>
    <d v="2022-05-31T00:00:00"/>
    <s v="Programa de Gestión Documental adoptado y publicado. "/>
    <n v="0.2"/>
    <s v="AVANCE MINIMO"/>
    <n v="62"/>
    <s v="CON TIEMPO"/>
    <x v="0"/>
    <m/>
    <m/>
    <m/>
    <x v="0"/>
    <m/>
    <m/>
    <n v="355"/>
  </r>
  <r>
    <n v="356"/>
    <x v="11"/>
    <x v="2"/>
    <s v="STAF"/>
    <s v="Gestión Documental / Oficina Asesora de Planeación"/>
    <x v="8"/>
    <s v="Subdirección técnica administrativa y financiera"/>
    <s v="STAF"/>
    <s v="Administración documental"/>
    <s v="gestion documental"/>
    <s v="Tablas de retención documental, tablas de control de acceso, banco terminológico de tipos, series y subseries documentales"/>
    <s v="Adriana Botero Pinilla "/>
    <x v="0"/>
    <s v="PMAI-2021-041"/>
    <s v="No aplica"/>
    <s v="INFORME VISITA DE SEGUIMIENTO AL_x000a_CUMPLIMIENTO DE LA NORMATIVA ARCHIVÍSTICA"/>
    <n v="2021"/>
    <s v="Identificar las nuevas tipologías documentales en virtud de lo establecido en la Directiva 003 de fecha 03 de mayo de 2021 emitida por la Secretaría General de la Alcaldía Mayor de Bogotá, acerca de los lineamientos para la protección de los documentos de archivo_x000a_relacionados con la emergencia económica, social y ecológica declarada por el Gobierno Nacional, con ocasión del COVID-19."/>
    <s v="Se deben identificar los documentos que se constituyen en registros con valores secundarios de tipo histórico, cultural , científico e investigativo para el Distrito y la Nación, que deben ser conservados permanentemente y ésta labor no se ha realizado"/>
    <s v="Identificar formatos y nuevas tipologías documentales producidas a raíz la emergencia económica, social y ecológica declarada por el Gobierno Nacional, con ocasión del COVID-19, mediante mesa de trabajo con la Oficina Asesora de Planeación "/>
    <n v="1"/>
    <s v="Formatos y nuevas tipologías documentales "/>
    <s v="Relación de documentos producidos a raíz la emergencia económica, social y ecológica declarada por el Gobierno Nacional, con ocasión del COVID-19 (1) *100"/>
    <n v="1"/>
    <s v="Acta de reunión con relación de documentos identificados producidos a raíz la emergencia económica, social y ecológica declarada por el Gobierno Nacional, con ocasión del COVID-19"/>
    <d v="2022-01-01T00:00:00"/>
    <d v="2022-07-31T00:00:00"/>
    <m/>
    <x v="0"/>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Listado de documentos identificados producidos a raíz la emergencia económica, social y ecológica declarada por el Gobierno Nacional, con ocasión del COVID-19"/>
    <n v="0"/>
    <s v="SIN AVANCE"/>
    <n v="62"/>
    <s v="CON TIEMPO"/>
    <x v="0"/>
    <m/>
    <m/>
    <m/>
    <x v="0"/>
    <m/>
    <m/>
    <n v="356"/>
  </r>
  <r>
    <n v="357"/>
    <x v="11"/>
    <x v="2"/>
    <s v="STAF"/>
    <s v="Gestión Documental"/>
    <x v="8"/>
    <s v="Subdirección técnica administrativa y financiera"/>
    <s v="STAF"/>
    <s v="Administración documental"/>
    <s v="gestion documental"/>
    <s v="Fondo documental acumulado, inventarios documentales y transferencias"/>
    <s v="Adriana Botero Pinilla "/>
    <x v="0"/>
    <s v="PMAI-2021-042"/>
    <s v="No aplica"/>
    <s v="INFORME VISITA DE SEGUIMIENTO AL_x000a_CUMPLIMIENTO DE LA NORMATIVA ARCHIVÍSTICA"/>
    <n v="2021"/>
    <s v="En los soportes allegados por la entidad, no se evidencian transferencias secundarias realizadas durante la vigencia 2020."/>
    <s v="Para realizar las transferencias secundarias, primero se deben hacer las transferencias primarias y éstas no se habían realizado."/>
    <s v="Elaborar el Plan de Transferencias Secundarias conforme a los lineamientos establecidos por la Dirección Distrital de Archivo de Bogotá"/>
    <n v="1"/>
    <s v="Plan de Transferencias Secundarias formulado"/>
    <s v="Plan de Transferencias Secundarias formulado/ Plan de Transferencias Secundarias programado (1) *100"/>
    <n v="1"/>
    <s v="Plan de Transferencias Secundarias formulado"/>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el Plan de Transferencias Secundarias conforme a los lineamientos establecidos por la Dirección Distrital de Archivo de Bogotá"/>
    <n v="0"/>
    <s v="SIN AVANCE"/>
    <n v="199"/>
    <s v="CON TIEMPO"/>
    <x v="0"/>
    <m/>
    <m/>
    <m/>
    <x v="0"/>
    <m/>
    <m/>
    <n v="357"/>
  </r>
  <r>
    <n v="358"/>
    <x v="11"/>
    <x v="2"/>
    <s v="STAF"/>
    <s v="Gestión Documental"/>
    <x v="8"/>
    <s v="Subdirección técnica administrativa y financiera"/>
    <s v="STAF"/>
    <s v="Administración documental"/>
    <s v="gestion documental"/>
    <s v="Fondo documental acumulado, inventarios documentales y transferencias"/>
    <s v="Adriana Botero Pinilla "/>
    <x v="0"/>
    <s v="PMAI-2021-043"/>
    <s v="No aplica"/>
    <s v="INFORME VISITA DE SEGUIMIENTO AL_x000a_CUMPLIMIENTO DE LA NORMATIVA ARCHIVÍSTICA"/>
    <n v="2021"/>
    <s v="En el enlace https://www.idipron.gov.co/transparencia-y-acceso-a-informacion-publica, se encuentra  el archivo &quot;Inventarios documentales de documentación a eliminar&quot;. Durante el desarrollo de la visita,  la entidad manifiesta que los documentos a eliminar corresponden a documentos de apoyo del Área _x000a_de Almacén, y que aún no han surtido proceso de eliminación."/>
    <s v="No se contaba con Plan de Trabajo de Eliminación Documental"/>
    <s v="Elaborar e implementar el Plan de Trabajo de Eliminación Documental"/>
    <n v="1"/>
    <s v="Plan de Trabajo de Eliminación Documental"/>
    <s v="Plan de Trabajo de Eliminación Documental elaborado e implementado (1) *100"/>
    <n v="1"/>
    <s v="Plan de Trabajo de Eliminación Documental implementado"/>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evidencia que demuestre la ejecución de la acción"/>
    <d v="2022-05-31T00:00:00"/>
    <s v="Evidencias de elaboración e implementación del Plan de Trabajo de Eliminación Documental"/>
    <n v="0"/>
    <s v="SIN AVANCE"/>
    <n v="199"/>
    <s v="CON TIEMPO"/>
    <x v="0"/>
    <m/>
    <m/>
    <m/>
    <x v="0"/>
    <m/>
    <m/>
    <n v="358"/>
  </r>
  <r>
    <n v="359"/>
    <x v="11"/>
    <x v="2"/>
    <s v="STAF"/>
    <s v="Gestión Documental"/>
    <x v="8"/>
    <s v="Subdirección técnica administrativa y financiera"/>
    <s v="STAF"/>
    <s v="Administración documental"/>
    <s v="gestion documental"/>
    <s v="Tablas de retención documental, tablas de control de acceso, banco terminológico de tipos, series y subseries documentales"/>
    <s v="Adriana Botero Pinilla "/>
    <x v="0"/>
    <s v="PMAI-2021-044"/>
    <s v="No aplica"/>
    <s v="INFORME VISITA DE SEGUIMIENTO AL_x000a_CUMPLIMIENTO DE LA NORMATIVA ARCHIVÍSTICA"/>
    <n v="2021"/>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 Actualizar y presentar el Banco Terminológico ante el Comité Institucional de Gestión y Desempeño para su aprobación. "/>
    <n v="1"/>
    <s v="Banco Terminológico"/>
    <s v="Banco Terminológico actualizado y aprobado (1) *100"/>
    <n v="1"/>
    <s v="Banco Terminológico  actualizado y aprobado"/>
    <d v="2022-01-01T00:00:00"/>
    <d v="2022-12-01T00:00:00"/>
    <m/>
    <x v="0"/>
    <s v="SI"/>
    <n v="185"/>
    <s v="20-12-2021: Se incluye formulacion al tablero de control"/>
    <m/>
    <m/>
    <m/>
    <m/>
    <s v="SIN AVANCE"/>
    <n v="445"/>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evidencia que demuestre la ejecución de la acción"/>
    <d v="2022-05-31T00:00:00"/>
    <s v=" Actualizar y presentar el Banco Terminológico ante el Comité Institucional de Gestión y Desempeño para su aprobación. "/>
    <n v="0"/>
    <s v="SIN AVANCE"/>
    <n v="185"/>
    <s v="CON TIEMPO"/>
    <x v="0"/>
    <m/>
    <m/>
    <m/>
    <x v="0"/>
    <m/>
    <m/>
    <n v="359"/>
  </r>
  <r>
    <n v="360"/>
    <x v="11"/>
    <x v="2"/>
    <s v="STAF"/>
    <s v="Gestión Documental"/>
    <x v="8"/>
    <s v="Subdirección técnica administrativa y financiera"/>
    <s v="STAF"/>
    <s v="Administración documental"/>
    <s v="gestion documental"/>
    <s v="Tablas de retención documental, tablas de control de acceso, banco terminológico de tipos, series y subseries documentales"/>
    <s v="Adriana Botero Pinilla "/>
    <x v="0"/>
    <s v="PMAI-2021-045"/>
    <s v="No aplica"/>
    <s v="INFORME VISITA DE SEGUIMIENTO AL_x000a_CUMPLIMIENTO DE LA NORMATIVA ARCHIVÍSTICA"/>
    <n v="2021"/>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Solicitar al área encargada, realizar capacitaciones sobre Gestión Documental"/>
    <n v="2"/>
    <s v="Solicitud capacitaciones"/>
    <s v="Solicitud capacitaciones (1) *100"/>
    <n v="1"/>
    <s v="Solicitud capacitaciones sobre Gestión Documental"/>
    <d v="2022-03-01T00:00:00"/>
    <d v="2022-12-01T00:00:00"/>
    <m/>
    <x v="0"/>
    <s v="SI"/>
    <n v="185"/>
    <s v="20-12-2021: Se incluye formulacion al tablero de control"/>
    <m/>
    <m/>
    <m/>
    <m/>
    <s v="SIN AVANCE"/>
    <n v="445"/>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evidencia que demuestre la ejecución de la acción"/>
    <d v="2022-05-31T00:00:00"/>
    <s v=" Actualizar y presentar el Banco Terminológico ante el Comité Institucional de Gestión y Desempeño para su aprobación. "/>
    <n v="0"/>
    <s v="SIN AVANCE"/>
    <n v="185"/>
    <s v="CON TIEMPO"/>
    <x v="0"/>
    <m/>
    <m/>
    <m/>
    <x v="0"/>
    <m/>
    <m/>
    <n v="360"/>
  </r>
  <r>
    <n v="361"/>
    <x v="11"/>
    <x v="2"/>
    <s v="STAF"/>
    <s v="Gestión Documental"/>
    <x v="8"/>
    <s v="Subdirección técnica administrativa y financiera"/>
    <s v="STAF"/>
    <s v="Administración documental"/>
    <s v="gestion documental"/>
    <s v="Tablas de retención documental, tablas de control de acceso, banco terminológico de tipos, series y subseries documentales"/>
    <s v="Adriana Botero Pinilla "/>
    <x v="0"/>
    <s v="PMAI-2021-046"/>
    <s v="No aplica"/>
    <s v="INFORME VISITA DE SEGUIMIENTO AL_x000a_CUMPLIMIENTO DE LA NORMATIVA ARCHIVÍSTICA"/>
    <n v="2021"/>
    <s v="Una vez revisada la Tabla Control de Acceso, se informa que este instrumento cumple con algunos requerimientos normativos y técnicos vigentes para este tipo de documentos"/>
    <s v="Las Tablas de Control de Acceso no se encontraban actualizadas"/>
    <s v=" Actualizar, aprobar, adoptar y publicar las Tablas de Control de Acceso. "/>
    <n v="1"/>
    <s v="Tablas de Control de Acceso"/>
    <s v="Tablas de Control de Acceso actualizadas, aprobadas, adoptadas y publicadas / Tablas de Control de Acceso a actualizar, aprobar, adoptar y publicar *100"/>
    <n v="1"/>
    <s v="Tablas de Control de Acceso actualizadas, aprobadas, adoptadas y publicadas"/>
    <d v="2022-01-01T00:00:00"/>
    <d v="2022-12-01T00:00:00"/>
    <m/>
    <x v="0"/>
    <s v="SI"/>
    <n v="185"/>
    <s v="20-12-2021: Se incluye formulacion al tablero de control"/>
    <m/>
    <m/>
    <m/>
    <m/>
    <s v="SIN AVANCE"/>
    <n v="445"/>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reporta la existencia de tablas de control de acceso, pero de conformidad con el lo reportado por el area estas aun no cumplen con todo lo exigido por la normatividad vigente."/>
    <d v="2022-05-31T00:00:00"/>
    <s v=" Actualizar, aprobar, adoptar y publicar las Tablas de Control de Acceso. "/>
    <n v="0"/>
    <s v="SIN AVANCE"/>
    <n v="185"/>
    <s v="CON TIEMPO"/>
    <x v="0"/>
    <m/>
    <m/>
    <m/>
    <x v="0"/>
    <m/>
    <m/>
    <n v="361"/>
  </r>
  <r>
    <n v="362"/>
    <x v="11"/>
    <x v="2"/>
    <s v="STAF"/>
    <s v="Gestión Documental / Oficina Asesora de Planeación"/>
    <x v="8"/>
    <s v="Subdirección técnica administrativa y financiera"/>
    <s v="STAF"/>
    <s v="Administración documental"/>
    <s v="gestion documental"/>
    <s v="Documentos electrónicos, sistema integrado de conservación, plan de conservación documental, plan de preservación digital a largo plazo"/>
    <s v="Adriana Botero Pinilla "/>
    <x v="0"/>
    <s v="PMAI-2021-047"/>
    <s v="No aplica"/>
    <s v="INFORME VISITA DE SEGUIMIENTO AL_x000a_CUMPLIMIENTO DE LA NORMATIVA ARCHIVÍSTICA"/>
    <n v="2021"/>
    <s v="Revisar y actualizar el documento, debido a la producción documental electrónica generada por la modalidad de teletrabajo durante la emergencia sanitaria del COVID 19."/>
    <s v="Se deben identificar los documentos electrónicos que se constituyen en registros con valores secundarios de tipo histórico, cultural , científico e investigativo para el Distrito y la Nación, que deben ser conservados permanentemente y ésta labor no se ha realizado"/>
    <s v="Identificar formatos y nuevas tipologías documentales generadas de forma electrónica, producidas a raíz la emergencia económica, social y ecológica declarada por el Gobierno Nacional, con ocasión del COVID-19, mediante mesa de trabajo con la Oficina Asesora de Planeación "/>
    <n v="1"/>
    <s v="Formatos y nuevas tipologías documentales generadas de forma electrónica"/>
    <s v="Relación de documentos electrónicos producidos a raíz la emergencia económica, social y ecológica declarada por el Gobierno Nacional, con ocasión del COVID-19 (1) *100"/>
    <n v="1"/>
    <s v="Acta de reunión con relación de documentos electrónicos identificados producidos a raíz la emergencia económica, social y ecológica declarada por el Gobierno Nacional, con ocasión del COVID-19"/>
    <d v="2022-01-01T00:00:00"/>
    <d v="2022-07-31T00:00:00"/>
    <m/>
    <x v="0"/>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Listado de documentos identificados producidos a raíz la emergencia económica, social y ecológica declarada por el Gobierno Nacional, con ocasión del COVID-19"/>
    <n v="0"/>
    <s v="SIN AVANCE"/>
    <n v="62"/>
    <s v="CON TIEMPO"/>
    <x v="0"/>
    <m/>
    <m/>
    <m/>
    <x v="0"/>
    <m/>
    <m/>
    <n v="362"/>
  </r>
  <r>
    <n v="363"/>
    <x v="11"/>
    <x v="2"/>
    <s v="STAF"/>
    <s v="Gestión Documental"/>
    <x v="8"/>
    <s v="Subdirección técnica administrativa y financiera"/>
    <s v="STAF"/>
    <s v="Administración documental"/>
    <s v="gestion documental"/>
    <s v="Documentos electrónicos, sistema integrado de conservación, plan de conservación documental, plan de preservación digital a largo plazo"/>
    <s v="Adriana Botero Pinilla "/>
    <x v="0"/>
    <s v="PMAI-2021-048"/>
    <s v="No aplica"/>
    <s v="INFORME VISITA DE SEGUIMIENTO AL_x000a_CUMPLIMIENTO DE LA NORMATIVA ARCHIVÍSTICA"/>
    <n v="2021"/>
    <s v="Implementar el modelo en el Sistema de Gestión de Documentos Electrónicos de Archivo (SGDEA), con el fin de que el SGDEA cumpla con los procesos de la gestión documental y garantice entre otras cosas la preservación a largo plazo de la información producida por la entidad."/>
    <s v="No se cuenta con un sistema de información que implemente las funcionalidades de un Sistema para Gestión de Documentos Electrónicos de Archivo"/>
    <s v="Establecer un mapa de ruta para llevar a cabo el proyecto del SGDEA, en el que se incluya la implementación del Modelo de Requisitos"/>
    <n v="1"/>
    <s v="Mapa de ruta SGDEA"/>
    <s v="Mapa de ruta para la implementación del Sistema de Gestión de Documentos Electrónicos de Archivo (SGDEA) (1) *100"/>
    <n v="1"/>
    <s v="Mapa de ruta para llevar a cabo el proyecto del SGDEA, en el que se incluya la implementación del Modelo de Requisitos"/>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mapa de ruta para llevar a cabo el proyecto del SGDEA, en el que se incluya la implementación del Modelo de Requisitos"/>
    <n v="0"/>
    <s v="SIN AVANCE"/>
    <n v="199"/>
    <s v="CON TIEMPO"/>
    <x v="0"/>
    <m/>
    <m/>
    <m/>
    <x v="0"/>
    <m/>
    <m/>
    <n v="363"/>
  </r>
  <r>
    <n v="364"/>
    <x v="11"/>
    <x v="2"/>
    <s v="STAF"/>
    <s v="Gestión Documental"/>
    <x v="8"/>
    <s v="Subdirección técnica administrativa y financiera"/>
    <s v="STAF"/>
    <s v="Administración documental"/>
    <s v="Autorregulación"/>
    <s v="Aplicación y actualización de procedimientos y formatos"/>
    <s v="Adriana Botero Pinilla "/>
    <x v="0"/>
    <s v="PMAI-2021-049"/>
    <s v="No aplica"/>
    <s v="INFORME VISITA DE SEGUIMIENTO AL_x000a_CUMPLIMIENTO DE LA NORMATIVA ARCHIVÍSTICA"/>
    <n v="2021"/>
    <s v="Continuar con la actualización de los procedimientos que se encuentran pendientes, contemplando además los procedimientos de preservación y valoración de documentos."/>
    <s v="Los procedimientos no reflejan la realidad del área"/>
    <s v="Revisar y actualizar los procedimientos que hacen parte del proceso de Gestión Documental"/>
    <n v="1"/>
    <s v="Procedimientos revisados y actualizados"/>
    <s v="Mesas de trabajo para revisión de procedimientos que hacen parte del proceso Gestión Documental (3) *100"/>
    <n v="1"/>
    <s v="Acta de revisión de procedimientos"/>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En ejecucion"/>
    <d v="2022-05-31T00:00:00"/>
    <s v="Revisar y actualizar los procedimientos que hacen parte del proceso de Gestión Documental"/>
    <n v="0"/>
    <s v="SIN AVANCE"/>
    <n v="199"/>
    <s v="CON TIEMPO"/>
    <x v="0"/>
    <m/>
    <m/>
    <m/>
    <x v="0"/>
    <m/>
    <m/>
    <n v="364"/>
  </r>
  <r>
    <n v="365"/>
    <x v="11"/>
    <x v="2"/>
    <s v="STAF"/>
    <s v="Gestión Documental"/>
    <x v="8"/>
    <s v="Subdirección técnica administrativa y financiera"/>
    <s v="STAF"/>
    <s v="Administración documental"/>
    <s v="gestion documental"/>
    <s v="Documentos electrónicos, sistema integrado de conservación, plan de conservación documental, plan de preservación digital a largo plazo"/>
    <s v="Adriana Botero Pinilla "/>
    <x v="0"/>
    <s v="PMAI-2021-050"/>
    <s v="No aplica"/>
    <s v="INFORME VISITA DE SEGUIMIENTO AL_x000a_CUMPLIMIENTO DE LA NORMATIVA ARCHIVÍSTICA"/>
    <n v="2021"/>
    <s v="Definir estrategias para la gestión y organización de los documentos electrónicos producidos en el marco de la emergencia sanitaria COVID 19, como lo sugiere la guía; _x000a_http://archivobogota.secretariageneral.gov.co/sites/default/files/documentacion_x0002_archivo/0_Gu%C3%ADa%20Documento%20Electr%C3%B3nico%202020.pd"/>
    <s v="No se había implementado la guía del Archivo Distrital"/>
    <s v="Elaborar mapa de ruta para la implementación del SGDEA con las estrategias para la gestión y organización de los documentos electrónicos"/>
    <n v="1"/>
    <s v="Mapa de ruta SGDEA"/>
    <s v="Mapa de ruta para la implementación del SGDEA con las estrategias para la gestión y organización de los documentos electrónicos (1)*100"/>
    <n v="1"/>
    <s v="Mapa de ruta para la implementación del SGDEA con las estrategias para la gestión y organización de los documentos electrónicos"/>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observa la existencia de los documentos mapa de ruta para la implementación de SGDEA."/>
    <d v="2022-05-31T00:00:00"/>
    <s v="No aplica"/>
    <n v="1"/>
    <s v="CUMPLIMIENTO TOTAL"/>
    <n v="199"/>
    <s v="CON TIEMPO"/>
    <x v="0"/>
    <m/>
    <m/>
    <m/>
    <x v="0"/>
    <m/>
    <m/>
    <n v="365"/>
  </r>
  <r>
    <n v="366"/>
    <x v="11"/>
    <x v="2"/>
    <s v="STAF"/>
    <s v="Gestión Documental"/>
    <x v="8"/>
    <s v="Subdirección técnica administrativa y financiera"/>
    <s v="STAF"/>
    <s v="Administración documental"/>
    <s v="gestion documental"/>
    <s v="Documentos electrónicos, sistema integrado de conservación, plan de conservación documental, plan de preservación digital a largo plazo"/>
    <s v="Adriana Botero Pinilla "/>
    <x v="0"/>
    <s v="PMAI-2021-051"/>
    <s v="No aplica"/>
    <s v="INFORME VISITA DE SEGUIMIENTO AL_x000a_CUMPLIMIENTO DE LA NORMATIVA ARCHIVÍSTICA"/>
    <n v="2021"/>
    <s v=" La producción documental electrónica, se puede producir y/o capturarse en cualquier formato electrónico, por lo anterior, se debe asegurar que se trate de formatos sin obsolescencia _x000a_tecnológica o que estén en desuso. Dado lo anterior es importante implementar estrategias de Preservación Digital a Largo Plazo."/>
    <s v="No se implementó el Plan de Preservación Digital"/>
    <s v=" Elaborar mapa de ruta para la implementación del SGDEA con la estrategia 3 del Plan de Preservación Digital"/>
    <n v="1"/>
    <s v="Mapa de ruta SGDEA"/>
    <s v="Mapa de ruta para la implementación del SGDEA con la estrategia del Plan de Preservación Digital e implementarla (1)*100"/>
    <n v="1"/>
    <s v="Mapa de ruta para la implementación del SGDEA con la estrategia del Plan de Preservación Digital implementada"/>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observa la existencia de los documentos mapa de ruta para la implementación de SGDEA."/>
    <d v="2022-05-31T00:00:00"/>
    <s v="No aplica"/>
    <n v="1"/>
    <s v="CUMPLIMIENTO TOTAL"/>
    <n v="199"/>
    <s v="CON TIEMPO"/>
    <x v="0"/>
    <m/>
    <m/>
    <m/>
    <x v="0"/>
    <m/>
    <m/>
    <n v="366"/>
  </r>
  <r>
    <n v="367"/>
    <x v="11"/>
    <x v="2"/>
    <s v="STAF"/>
    <s v="Gestión Documental"/>
    <x v="8"/>
    <s v="Subdirección técnica administrativa y financiera"/>
    <s v="STAF"/>
    <s v="Administración documental"/>
    <s v="Participacion ciudadana"/>
    <s v="Rendición de cuentas"/>
    <s v="Adriana Botero Pinilla "/>
    <x v="0"/>
    <s v="PMAI-2021-052"/>
    <s v="No aplica"/>
    <s v="INFORME VISITA DE SEGUIMIENTO AL_x000a_CUMPLIMIENTO DE LA NORMATIVA ARCHIVÍSTICA"/>
    <n v="2021"/>
    <s v="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
    <s v="La información se consolida en el informe general presentado por la STAF"/>
    <s v="Realizar solicitud a la Oficina Asesora de Planeación para la inclusión de la información correspondiente al área de Gestión Documental dentro del Informe de Rendición de cuentas."/>
    <n v="1"/>
    <s v="Solicitud inclusión de información en Informe Rendición de Cuentas"/>
    <s v="Solicitud realizada / Solicitud programada (1) *100"/>
    <n v="1"/>
    <s v="Comunicación en la que se solicita a la Oficina Asesora de Planeación la inclusión de la  información correspondiente al área de Gestión Documental dentro del Informe de Rendición de cuentas."/>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Realizar solicitud a la Oficina Asesora de Planeación para la inclusión de la información correspondiente al área de Gestión Documental dentro del Informe de Rendición de cuentas."/>
    <n v="0"/>
    <s v="SIN AVANCE"/>
    <n v="199"/>
    <s v="CON TIEMPO"/>
    <x v="0"/>
    <m/>
    <m/>
    <m/>
    <x v="0"/>
    <m/>
    <m/>
    <n v="367"/>
  </r>
  <r>
    <n v="368"/>
    <x v="11"/>
    <x v="2"/>
    <s v="STAF"/>
    <s v="Gestión Documental"/>
    <x v="8"/>
    <s v="Subdirección técnica administrativa y financiera"/>
    <s v="STAF"/>
    <s v="Administración documental"/>
    <s v="Participacion ciudadana"/>
    <s v="Rendición de cuentas"/>
    <s v="Adriana Botero Pinilla "/>
    <x v="0"/>
    <s v="PMAI-2021-053"/>
    <s v="No aplica"/>
    <s v="INFORME VISITA DE SEGUIMIENTO AL_x000a_CUMPLIMIENTO DE LA NORMATIVA ARCHIVÍSTICA"/>
    <n v="2021"/>
    <s v="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
    <s v="La información se consolida en el informe general presentado por la STAF"/>
    <s v="Realizar mesa de trabajo con la STAF en la cual se solicite incluir en los informes de gestión el ítem asociado con la gestión documental"/>
    <n v="2"/>
    <s v="Mesa de trabajo"/>
    <s v="Mesa de trabajo realizada / Mesa de Trabajo programada (1) *100"/>
    <n v="1"/>
    <s v="Acta de reunión en la que se solicita a la STAF la inclusión de la  información correspondiente al área de Gestión Documental dentro del Informe de Gestión."/>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Realizar mesa de trabajo con la STAF en la cual se solicite incluir en los informes de gestión el ítem asociado con la gestión documental"/>
    <n v="0"/>
    <s v="SIN AVANCE"/>
    <n v="199"/>
    <s v="CON TIEMPO"/>
    <x v="0"/>
    <m/>
    <m/>
    <m/>
    <x v="0"/>
    <m/>
    <m/>
    <n v="368"/>
  </r>
  <r>
    <n v="369"/>
    <x v="11"/>
    <x v="2"/>
    <s v="STAF"/>
    <s v="Gestión Documental"/>
    <x v="8"/>
    <s v="Subdirección técnica administrativa y financiera"/>
    <s v="STAF"/>
    <s v="Administración documental"/>
    <s v="gestion documental"/>
    <s v="Documentos electrónicos, sistema integrado de conservación, plan de conservación documental, plan de preservación digital a largo plazo"/>
    <s v="Adriana Botero Pinilla "/>
    <x v="0"/>
    <s v="PMAI-2021-054"/>
    <s v="No aplica"/>
    <s v="INFORME VISITA DE SEGUIMIENTO AL_x000a_CUMPLIMIENTO DE LA NORMATIVA ARCHIVÍSTICA"/>
    <n v="2021"/>
    <s v="Implementación del Plan de Conservación Documental: Detectores de humo"/>
    <s v="No se había identificado con claridad el área que debía realizar la adquisición de los detectores de humo"/>
    <s v="Solicitar al área de Seguridad y Salud en el Trabajo la adquisición de detectores de humo para el archivo central y misional"/>
    <n v="1"/>
    <s v="Memorando solicitud instalación detectores de humo"/>
    <s v="Memorando instalación detectores de humo realizado / Memorando solicitud detectores de humo programado (1) *100"/>
    <n v="1"/>
    <s v="Memorando"/>
    <d v="2022-0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observa la existencia del memorando de solicitud y reiteración. Con lo anterior y dada la manera en que está formulada la acción se pude dar por cumplida. Sin embargo, se sugiere aportar evidencias que demuestren una gestión efectiva para lograr la instalación de los detectores de humo."/>
    <d v="2022-05-31T00:00:00"/>
    <s v="No aplica"/>
    <n v="1"/>
    <s v="CUMPLIMIENTO TOTAL"/>
    <n v="-61"/>
    <s v="VENCIDO"/>
    <x v="0"/>
    <m/>
    <m/>
    <m/>
    <x v="0"/>
    <m/>
    <m/>
    <n v="369"/>
  </r>
  <r>
    <n v="370"/>
    <x v="8"/>
    <x v="2"/>
    <s v="STAF"/>
    <s v="Gestión Financiera / Gerentes y Administradores de_x000a_Proyectos  / Oficina Asesora Jurídica"/>
    <x v="9"/>
    <s v="Subdirección técnica administrativa y financiera"/>
    <s v="STAF"/>
    <s v="Presupuesto"/>
    <s v="Presupuesto"/>
    <s v="Ejecución Presupuesto"/>
    <s v="Catalina Cárdenas Martínez "/>
    <x v="0"/>
    <s v="PMAI-2021-055"/>
    <s v="9.1"/>
    <s v="AUDITORÍA REGULAR DE GESTIÓN – PROCESO DE_x000a_GESTIÓN FINANCIERA"/>
    <n v="2021"/>
    <s v="Se pudo verificar que la Entidad en la vigencia 2020 no ejecutó la totalidad del presupuesto proyectado en ingresos y gastos bajo el contexto de la entrega real de bienes y servicios en términos anuales."/>
    <s v=" Algunos Convenios fueron suspendidos y otros fueron prorrogados dificultando la ejecución y gestión presupuestal de los mismos"/>
    <s v="Realizar mesa de trabajo trimestral para el seguimiento a la ejecución presupuestal a cargo de los gerentes y administradores de_x000a_proyectos"/>
    <n v="1"/>
    <s v="Seguimiento a la ejecución presupuestal"/>
    <s v="Mesas de trabajo realizadas / Mesas de trabajo programadas (4)*100"/>
    <n v="1"/>
    <s v="Actas de reunión"/>
    <d v="2021-12-01T00:00:00"/>
    <d v="2022-11-30T00:00:00"/>
    <m/>
    <x v="0"/>
    <s v="SI"/>
    <n v="184"/>
    <s v="20-12-2021: Se incluye formulacion al tablero de control"/>
    <m/>
    <m/>
    <m/>
    <m/>
    <s v="SIN AVANCE"/>
    <n v="444"/>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las actas de reunión de las mesas de trabajo realizadas en las siguientes fechas:_x000a_- 2 de febrero del 2022_x000a_- 30 de marzo del 2022"/>
    <d v="2022-05-31T00:00:00"/>
    <s v="Quedan pendientes por realizar 2 mesas de trabajo"/>
    <n v="0.5"/>
    <s v="AVANCE PARCIAL"/>
    <n v="184"/>
    <s v="CON TIEMPO"/>
    <x v="0"/>
    <m/>
    <m/>
    <m/>
    <x v="0"/>
    <m/>
    <m/>
    <n v="370"/>
  </r>
  <r>
    <n v="371"/>
    <x v="8"/>
    <x v="2"/>
    <s v="STAF"/>
    <s v="Gestión Financiera / Gerentes y Administradores de_x000a_Proyectos  / Oficina Asesora Jurídica / Oficina Asesora de Planeación"/>
    <x v="9"/>
    <s v="Subdirección técnica administrativa y financiera"/>
    <s v="STAF"/>
    <s v="Presupuesto"/>
    <s v="Presupuesto"/>
    <s v="Ejecución Presupuesto"/>
    <s v="Catalina Cárdenas Martínez "/>
    <x v="0"/>
    <s v="PMAI-2021-056"/>
    <s v="9.1"/>
    <s v="AUDITORÍA REGULAR DE GESTIÓN – PROCESO DE_x000a_GESTIÓN FINANCIERA"/>
    <n v="2021"/>
    <s v="Se pudo verificar que la Entidad en la vigencia 2020 no ejecutó la totalidad del presupuesto proyectado en ingresos y gastos bajo el contexto de la entrega real de bienes y servicios en términos anuales."/>
    <s v=" Algunos Convenios fueron suspendidos y otros fueron prorrogados dificultando la ejecución y gestión presupuestal de los mismos"/>
    <s v="Realizar mesa de trabajo _x000a_Formulacion Plan de Adquisiciones de tal forma que para septiembre de 2022 se garantize una ejecucion presupuestal del 85% (Recursos Distrito)"/>
    <n v="2"/>
    <s v="Formulacion Plan de Adquisiciones"/>
    <s v="Mesas de trabajo realizadas / Mesas de trabajo programadas (3)*100"/>
    <n v="1"/>
    <s v="Actas de reunión"/>
    <d v="2021-12-01T00:00:00"/>
    <d v="2022-01-31T00:00:00"/>
    <m/>
    <x v="0"/>
    <s v="SI"/>
    <n v="-119"/>
    <s v="20-12-2021: Se incluye formulacion al tablero de control"/>
    <m/>
    <m/>
    <m/>
    <m/>
    <s v="SIN AVANCE"/>
    <n v="141"/>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evidencio las capetas en drive. la accion se encuentra vencida"/>
    <s v="Carlos Andrés Guerra"/>
    <n v="0"/>
    <s v="VENCIDO"/>
    <m/>
    <s v="ABIERTO"/>
    <s v="* Se evidencia que se ha realizado solo una mesa de trabajo de las tres que se encuentran programadas. Mesa de trabajo con fecha del 18 de agosto del 2021"/>
    <d v="2022-05-31T00:00:00"/>
    <s v="Quedan pendientes por realizar 2 mesas de trabajo"/>
    <n v="0.33"/>
    <s v="AVANCE PARCIAL"/>
    <n v="-119"/>
    <s v="VENCIDO"/>
    <x v="0"/>
    <m/>
    <m/>
    <m/>
    <x v="0"/>
    <m/>
    <m/>
    <n v="371"/>
  </r>
  <r>
    <n v="372"/>
    <x v="8"/>
    <x v="2"/>
    <s v="STAF"/>
    <s v="Gestión Financiera - Presupuesto / Gestion Tecnologias dela Informacion"/>
    <x v="9"/>
    <s v="Subdirección técnica administrativa y financiera"/>
    <s v="STAF"/>
    <s v="Presupuesto"/>
    <s v="Autorregulación"/>
    <s v="Aplicación y actualización de procedimientos y formatos"/>
    <s v="Catalina Cárdenas Martínez "/>
    <x v="0"/>
    <s v="PMAI-2021-057"/>
    <s v="9.2"/>
    <s v="AUDITORÍA REGULAR DE GESTIÓN – PROCESO DE_x000a_GESTIÓN FINANCIERA"/>
    <n v="2021"/>
    <s v="El proceso de Gestión Financiera tiene implementado el formato “Solicitud Certificado de Disponibilidad Presupuestal” código A-GFI-FT-02 para la creación de los CDPs, si bien el formato pide ser claro, preciso y concreto en el objeto del contrato, se evidencia objetos de contratos extensos. Es importante indicar que el aplicativo SYSMAN, solo permite el ingreso de 254 caracteres, lo que genera reproceso en el área de Presupuesto toda vez que deben modificar el objeto de los contratos con el fin de llegar a 254 caracteres, generando un posible riesgo en transcripción o corrección manual."/>
    <s v="Existe limitación en el número de caracteres del objeto de la disponibilidad "/>
    <s v="Realizar seguimiento bimensual a la ampliación del número de caracteres para el objeto de disponibilidad en la creación del aplicativo SYSMAN WEB módulo de presupuesto"/>
    <n v="1"/>
    <s v="Seguimiento módulo presupuesto SYSMAN WEB"/>
    <s v="Seguimientos realizados / Seguimientos programados  (3)*100"/>
    <n v="1"/>
    <s v="Informe de seguimiento"/>
    <d v="2021-12-01T00:00:00"/>
    <d v="2022-05-31T00:00:00"/>
    <m/>
    <x v="0"/>
    <s v="SI"/>
    <n v="1"/>
    <s v="20-12-2021: Se incluye formulacion al tablero de control"/>
    <m/>
    <m/>
    <m/>
    <m/>
    <s v="SIN AVANCE"/>
    <n v="26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evidencia correos enviado por el area de presupuesto al área de sistemas con el seguimiento a los caracteres permitidos en el aplicativo Sysman Web, con fechas del 16 de marzo y 9 de mayo del 2022._x000a_Tambien se encuentra un correo con la respues de sistemas con fecha del 17 de mayo del 2022"/>
    <d v="2022-05-31T00:00:00"/>
    <s v="Queda pendiente un seguimiento por realizar"/>
    <n v="0.67"/>
    <s v="AVANCE SIGNIFICATIVO"/>
    <n v="1"/>
    <s v="POR VENCER"/>
    <x v="0"/>
    <m/>
    <m/>
    <m/>
    <x v="0"/>
    <m/>
    <m/>
    <n v="372"/>
  </r>
  <r>
    <n v="373"/>
    <x v="8"/>
    <x v="2"/>
    <s v="STAF"/>
    <s v="Gestión Financiera - Presupuesto"/>
    <x v="9"/>
    <s v="Subdirección técnica administrativa y financiera"/>
    <s v="STAF"/>
    <s v="Presupuesto"/>
    <s v="Autorregulación"/>
    <s v="Aplicación y actualización de procedimientos y formatos"/>
    <s v="Catalina Cárdenas Martínez "/>
    <x v="0"/>
    <s v="PMAI-2021-058"/>
    <s v="9.3"/>
    <s v="AUDITORÍA REGULAR DE GESTIÓN – PROCESO DE_x000a_GESTIÓN FINANCIERA"/>
    <n v="2021"/>
    <s v="Se observó que en el procedimiento para la Expedición de Registros Presupuestales A-GFI-PR-002; el paso 2 del flujograma contiene el símbolo de decisión con la pregunta “2. ¿Los datos de la disponibilidad corresponden?”; y que para el evento en que la respuesta al interrogante sea “SI”, el siguiente paso del procedimiento es enviarlo nuevamente a: “1. Solicitar registro presupuestal”, cuando lo correcto es continuar con la siguiente actividad, es decir con la “3. Digitar la información en el aplicativo”. Lo anterior obedece a que la conexión de las respuestas “SI” o “NO”, están invertidas en el_x000a_flujograma del procedimiento. "/>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acta de reunión con fecha del 11 de enero del 2022, en donde se especifica que los siguientes procedimiento fueron actualizados:_x000a_- Expedición disponibles presupuestales - A-GFI- PR-001_x000a_- Expedición de registros presupuestales - A-GFI-PR-002_x000a_- Cierre presupuestal - A-GFI-PR-003_x000a_- Informe de Ejecución presupuestal de ingresos y gastos - A-GFI-PR-004_x000a_- Creación y actualización de terceros - A-GFI-PR-018"/>
    <d v="2022-05-31T00:00:00"/>
    <s v="N/A"/>
    <n v="1"/>
    <s v="CUMPLIMIENTO TOTAL"/>
    <n v="-60"/>
    <s v="VENCIDO"/>
    <x v="0"/>
    <m/>
    <m/>
    <m/>
    <x v="0"/>
    <m/>
    <m/>
    <n v="373"/>
  </r>
  <r>
    <n v="374"/>
    <x v="8"/>
    <x v="2"/>
    <s v="STAF"/>
    <s v="Gestión Financiera - Presupuesto"/>
    <x v="9"/>
    <s v="Subdirección técnica administrativa y financiera"/>
    <s v="STAF"/>
    <s v="Presupuesto"/>
    <s v="Autorregulación"/>
    <s v="Aplicación y actualización de procedimientos y formatos"/>
    <s v="Catalina Cárdenas Martínez "/>
    <x v="0"/>
    <s v="PMAI-2021-059"/>
    <s v="9.4"/>
    <s v="AUDITORÍA REGULAR DE GESTIÓN – PROCESO DE_x000a_GESTIÓN FINANCIERA"/>
    <n v="2021"/>
    <s v="Se observó que, de manera general que, en los flujogramas de los procedimientos del Área de Presupuesto, el campo destinado para el diligenciamiento de “DOCUMENTO/REGISTRO”, en algunos casos se encuentra en blanco. En dicho campo se debe relacionar la evidencia de los resultados que se obtiene en la ejecución de las actividades, y en el evento de no identificar registros, se sugiere marcar como no aplica (NA), así mismo, se observó que en los procedimientos del Área de Presupuesto, en_x000a_diferentes actividades se hace referencia del registro de la información en el Sistema de Presupuesto Distrital PREDIS de la Secretaria Distrital de Hacienda, aplicativo que ya no se está utilizando desde el 1 de octubre de 2020, debido a que entró en vigencia la aplicación BOGDATA; por lo tanto, la_x000a_información se captura en los aplicativos SYSMAN y BOGDATA, y no en PREDIS ya que no está vigente."/>
    <s v="No se tenían los procedimientos actualizados"/>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acta de reunión con fecha del 11 de enero del 2022, en donde se especifica que los siguientes procedimiento fueron actualizados:_x000a_- Expedición disponibles presupuestales - A-GFI- PR-001_x000a_- Expedición de registros presupuestales - A-GFI-PR-002_x000a_- Cierre presupuestal - A-GFI-PR-003_x000a_- Informe de Ejecución presupuestal de ingresos y gastos - A-GFI-PR-004_x000a_- Creación y actualización de terceros - A-GFI-PR-018"/>
    <d v="2022-05-31T00:00:00"/>
    <s v="N/A"/>
    <n v="1"/>
    <s v="CUMPLIMIENTO TOTAL"/>
    <n v="-60"/>
    <s v="VENCIDO"/>
    <x v="0"/>
    <m/>
    <m/>
    <m/>
    <x v="0"/>
    <m/>
    <m/>
    <n v="374"/>
  </r>
  <r>
    <n v="375"/>
    <x v="8"/>
    <x v="2"/>
    <s v="STAF"/>
    <s v="Gestión Financiera - Presupuesto / Oficina Asesora Jurídica / Oficina Asesora de Planeación"/>
    <x v="9"/>
    <s v="Subdirección técnica administrativa y financiera"/>
    <s v="STAF"/>
    <s v="Presupuesto"/>
    <s v="Presupuesto"/>
    <s v="Reservas"/>
    <s v="Catalina Cárdenas Martínez "/>
    <x v="0"/>
    <s v="PMAI-2021-060"/>
    <s v="10.1"/>
    <s v="AUDITORÍA REGULAR DE GESTIÓN – PROCESO DE_x000a_GESTIÓN FINANCIERA"/>
    <n v="2021"/>
    <s v="Se verificó que no existe una Política en la entidad para la constitución de reservas, que considere las situaciones excepcionales o imprevisibles que de manera sustancial afecten el ejercicio básico de la PROCESO SEGUIMIENTO Y EVALUACIÓN A LA GESTIÓN CÓDIGO S-SEG-FT-007 VERSIÓN 02 FORMATO INFORME DE AUDITORIA PÁGINA: 5 de 27 VIGENTE DESDE 21/12/2018 función pública en el ejercicio normal de la Entidad, así como las medidas de seguimiento y control estricto a desarrollar por el área encargada a fin de lograr el 100% de giros planificados por concepto de reservas presupuestales."/>
    <s v="Se consideró que bastaba con la Ley de Presupuesto ya que ésta contempla la constitución de reservas"/>
    <s v="Realizar mesa de trabajo con la Oficina Asesora Jurídica y la Oficina Asesora de Planeación para formular lineamientos de Constitución de Reservas"/>
    <n v="1"/>
    <s v="Lineamientos de Constitución de Reservas"/>
    <s v="Mesa de trabajo realizada / Mesa de trabajo programada (1)*100"/>
    <n v="1"/>
    <s v="Acta de reunión "/>
    <d v="2021-12-01T00:00:00"/>
    <d v="2022-07-31T00:00:00"/>
    <m/>
    <x v="0"/>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Actividad en ejecucion"/>
    <d v="2022-05-31T00:00:00"/>
    <s v="Realizar mesa de trabajo con la Oficina Asesora Jurídica y la Oficina Asesora de Planeación para formular lineamientos de Constitución de Reservas"/>
    <n v="0"/>
    <s v="SIN AVANCE"/>
    <n v="62"/>
    <s v="CON TIEMPO"/>
    <x v="0"/>
    <m/>
    <m/>
    <m/>
    <x v="0"/>
    <m/>
    <m/>
    <n v="375"/>
  </r>
  <r>
    <n v="376"/>
    <x v="8"/>
    <x v="2"/>
    <s v="STAF"/>
    <s v="Gestión Financiera - Presupuesto"/>
    <x v="9"/>
    <s v="Subdirección técnica administrativa y financiera"/>
    <s v="STAF"/>
    <s v="Presupuesto"/>
    <s v="Autorregulación"/>
    <s v="Aplicación y actualización de procedimientos y formatos"/>
    <s v="Catalina Cárdenas Martínez "/>
    <x v="0"/>
    <s v="PMAI-2021-061"/>
    <s v="10.2"/>
    <s v="AUDITORÍA REGULAR DE GESTIÓN – PROCESO DE_x000a_GESTIÓN FINANCIERA"/>
    <n v="2021"/>
    <s v="Se evidencia que como requisito para la expedición del registro presupuestal (CRP), el auxiliar administrativo del área de Presupuesto verifica sí el proceso de contratación se realizó previamente en SECOP II. Sin embargo, en el procedimiento para la expedición de Registros Presupuestales A-GFI-PR-002, vigente desde el 19 de enero de 2020; dicha actividad de validación en el SECOP II está establecido que se realice con posterioridad a la impresión del certificado de registro presupuestal, según el paso No._x000a_9 del procedimiento. Lo correcto que debe quedar en el procedimiento, es que la verificación en el SECOP II sea previa a la emisión del CRP."/>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acta de reunión con fecha del 11 de enero del 2022, en donde se especifica que los siguientes procedimiento fueron actualizados:_x000a_- Expedición disponibles presupuestales - A-GFI- PR-001_x000a_- Expedición de registros presupuestales - A-GFI-PR-002_x000a_- Cierre presupuestal - A-GFI-PR-003_x000a_- Informe de Ejecución presupuestal de ingresos y gastos - A-GFI-PR-004_x000a_- Creación y actualización de terceros - A-GFI-PR-018"/>
    <d v="2022-05-31T00:00:00"/>
    <s v="N/A"/>
    <n v="1"/>
    <s v="CUMPLIMIENTO TOTAL"/>
    <n v="-60"/>
    <s v="VENCIDO"/>
    <x v="0"/>
    <m/>
    <m/>
    <m/>
    <x v="0"/>
    <m/>
    <m/>
    <n v="376"/>
  </r>
  <r>
    <n v="377"/>
    <x v="8"/>
    <x v="2"/>
    <s v="STAF"/>
    <s v="Gestión Financiera - Presupuesto"/>
    <x v="9"/>
    <s v="Subdirección técnica administrativa y financiera"/>
    <s v="STAF"/>
    <s v="Presupuesto"/>
    <s v="Autorregulación"/>
    <s v="Aplicación y actualización de procedimientos y formatos"/>
    <s v="Catalina Cárdenas Martínez "/>
    <x v="0"/>
    <s v="PMAI-2021-062"/>
    <s v="No aplica"/>
    <s v="AUDITORÍA REGULAR DE GESTIÓN – PROCESO DE_x000a_GESTIÓN FINANCIERA"/>
    <n v="2021"/>
    <s v="Se evidencia falencia en los puntos de control de los procedimientos “Expedición de Registros Presupuestales (A-GFI-PR-002)”, “Cierre Presupuestal (A-GFI-PR-003)” y “Informe de Ejecución Presupuestal de Ingresos y Gastos (A-GFI-PR-004)” del área de presupuesto estando en contravía del “Manual para la Elaboración de Documentos E-MEJ-MA-002”, que indica que, en aquellas actividades que se identifican con verbos como supervisar, revisar, validar o verificar, se deben identificar con una x."/>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acta de reunión con fecha del 11 de enero del 2022, en donde se especifica que los siguientes procedimiento fueron actualizados:_x000a_- Expedición disponibles presupuestales - A-GFI- PR-001_x000a_- Expedición de registros presupuestales - A-GFI-PR-002_x000a_- Cierre presupuestal - A-GFI-PR-003_x000a_- Informe de Ejecución presupuestal de ingresos y gastos - A-GFI-PR-004_x000a_- Creación y actualización de terceros - A-GFI-PR-018"/>
    <d v="2022-05-31T00:00:00"/>
    <s v="N/A"/>
    <n v="1"/>
    <s v="CUMPLIMIENTO TOTAL"/>
    <n v="-60"/>
    <s v="VENCIDO"/>
    <x v="0"/>
    <m/>
    <m/>
    <m/>
    <x v="0"/>
    <m/>
    <m/>
    <n v="377"/>
  </r>
  <r>
    <n v="378"/>
    <x v="12"/>
    <x v="2"/>
    <s v="STAF"/>
    <s v="SERVICIOS ADMINISTRATIVOS - TRANSPORTES"/>
    <x v="3"/>
    <s v="Subdirección técnica administrativa y financiera"/>
    <s v="STAF"/>
    <s v="Transporte"/>
    <s v="Autorregulación"/>
    <s v="Aplicación y actualización de procedimientos y formatos"/>
    <s v="Ingrid Carolina Ardila Muñoz"/>
    <x v="0"/>
    <s v="PMAI-2021-063"/>
    <n v="1"/>
    <s v="PROCESO DE APOYO SERVICIOS ADMINISTRATIVOS –TRANSPORTES Y SERVICIOS PÚBLICOS"/>
    <n v="2021"/>
    <s v="En el desarrollo del seguimiento de auditoría a Servicio Administrativos se evidencia debilidades en la identificación de puntos de control y mecanismos de verificación; el formato CONTROL DE RECORRIDOS – CÓDIGO A-SAD-FT-009, no es diligenciado por el total de conductores del instituto, estando así, en contravía de la finalidad del formato la cual es, generar un control diario de recorridos y bitácora de la prestación del servicio. Por otra parte, no se ha implementado control para determinar el consumo de los vehículos por cada reabastecimiento de combustible, si bien, el área de Transportes tiene en cuenta el reporte de la empresa prestadora Terpel, la información allí consignada sobre el kilometraje carece de validación, es de recordar que el señor bombero digita manualmente el kilometraje que el conductor le indica y esta información es la que va a los váuchers y a dicho reporte. Es_x000a_importante señalar que al momento de la auditoría, por parte de Servicios Administrativos no se han presentado seguimientos al plan de mejoramiento a la Oficina de Control Interno, incumpliendo lo establecido en el procedimiento “SEGUIMIENTO Y CONTROL DE LA_x000a_MEJORA– CÓDIGO S-SEG-PR-003”. donde se establece “Realizar seguimiento trimestral de las acciones adelantadas y reportarlo a través de correo electrónico a la Oficina de Control Interno”."/>
    <s v="Mediante el formato, se llevaba el control de horas laboradas por los funcionarios (conductores) de planta."/>
    <s v="Realizar seguimiento diario del recorrido y consumo de combustible de cada vehículo"/>
    <n v="1"/>
    <s v="Matriz de recorridos y consumo de combustible"/>
    <s v="Matriz de recorridos y consumo de combustible realizada / Matriz de recorridos y consumo de combustible programada (1)"/>
    <n v="1"/>
    <s v="Matriz"/>
    <d v="2021-12-01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REPORTA AVANCE NI EVIDENCIAS"/>
    <s v="VERONICA MUÑOZ"/>
    <n v="0"/>
    <s v="ABIERTO"/>
    <m/>
    <s v="ABIERTO"/>
    <s v="Se verifica los soportes y  se evidencia que:_x000a__x000a_se encuentra las matrices de recorridos del mes de enero, febrero, marzo y abril, en donde se le realiza seguimiento a los recorridos y al combustible de cada no de los vehiculo._x000a__x000a_Se evidencia que se cumple la actividad propuesta. "/>
    <d v="2022-05-31T00:00:00"/>
    <s v="No aplica ya que el cumplimiento es del 100%"/>
    <n v="1"/>
    <s v="CUMPLIMIENTO TOTAL"/>
    <n v="31"/>
    <s v="CON TIEMPO"/>
    <x v="0"/>
    <m/>
    <m/>
    <m/>
    <x v="0"/>
    <m/>
    <m/>
    <n v="378"/>
  </r>
  <r>
    <n v="379"/>
    <x v="12"/>
    <x v="2"/>
    <s v="STAF"/>
    <s v="SERVICIOS ADMINISTRATIVOS - TRANSPORTES"/>
    <x v="3"/>
    <s v="Subdirección técnica administrativa y financiera"/>
    <s v="STAF"/>
    <s v="Transporte"/>
    <s v="Autorregulación"/>
    <s v="Aplicación y actualización de procedimientos y formatos"/>
    <s v="Ingrid Carolina Ardila Muñoz"/>
    <x v="0"/>
    <s v="PMAI-2021-064"/>
    <n v="2"/>
    <s v="PROCESO DE APOYO SERVICIOS ADMINISTRATIVOS –TRANSPORTES Y SERVICIOS PÚBLICOS"/>
    <n v="2021"/>
    <s v="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_x000a_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_x000a_momento de la auditoría, por parte de Servicios Administrativos no se han presentado_x000a_seguimientos al plan de mejoramiento a la Oficina de Control Interno, incumpliendo lo_x000a_establecido en el procedimiento “SEGUIMIENTO Y CONTROL DE LA MEJORA– CÓDIGO_x000a_S-SEG-PR-003”. donde se establece “Realizar seguimiento trimestral de las acciones_x000a_adelantadas y reportarlo a través de correo electrónico a la Oficina de Control Interno”."/>
    <s v="Ausencia de punto de control frente a las planillas de recorridos VS  Consumo de combustible."/>
    <s v="Realizar control y verificación del consumo de combustible reportado mediante váucher Vs. el consumo reportado por la aplicación de Terpel, mediante el formato &quot;Control de recorridos&quot; (A-SAD-FT-009)"/>
    <n v="2"/>
    <s v="Consumo combustible"/>
    <s v="Consumo de combustible reportado mediante váucher Vs. Consumo reportado por la aplicación de Terpel"/>
    <n v="1"/>
    <s v="Consumo de combustible por vehículo"/>
    <d v="2021-12-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REPORTA AVANCE NI EVIDENCIAS"/>
    <s v="VERONICA MUÑOZ"/>
    <n v="0"/>
    <s v="ABIERTO"/>
    <m/>
    <s v="ABIERTO"/>
    <s v="Se evidencia que la actividad se encuentra vencida._x000a__x000a_Se verifican los soportes adjuntos y se evidencia:_x000a__x000a_Acta de Reunión del  01 de febrero de 2022 con el Proceso servicio sadministrativos y el area de tesoreria para la actualización de procedimiento, sin embargo a la fecha no se ha actualizado el documento, para darle cumplimiento a la actividad. _x000a__x000a_"/>
    <d v="2022-05-31T00:00:00"/>
    <s v="Pendiente modificar el procedimiento &quot;GESTIÓN, CONTROL Y PAGO DE SERVICIOS PÚBLICOS, PRIVADOS E IMPUESTOS A-SAD-PR-004&quot;"/>
    <n v="0.25"/>
    <s v="AVANCE MINIMO"/>
    <n v="-30"/>
    <s v="VENCIDO"/>
    <x v="0"/>
    <m/>
    <m/>
    <m/>
    <x v="0"/>
    <m/>
    <m/>
    <n v="379"/>
  </r>
  <r>
    <n v="380"/>
    <x v="12"/>
    <x v="2"/>
    <s v="STAF"/>
    <s v="SERVICIOS ADMINISTRATIVOS"/>
    <x v="3"/>
    <s v="Subdirección técnica administrativa y financiera"/>
    <s v="STAF"/>
    <s v="Servicios administrativos"/>
    <s v="Autorregulación"/>
    <s v="Aplicación y actualización de procedimientos y formatos"/>
    <s v="Ingrid Carolina Ardila Muñoz"/>
    <x v="0"/>
    <s v="PMAI-2021-065"/>
    <n v="2"/>
    <s v="PROCESO DE APOYO SERVICIOS ADMINISTRATIVOS –TRANSPORTES Y SERVICIOS PÚBLICOS"/>
    <n v="2021"/>
    <s v="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_x000a_tramitaron en el mes con sus respectivos soportes adjuntos a la trazabilidad.” del procedimiento GESTIÓN, CONTROL Y PAGO DE SERVICIOS PÚBLICOS, PRIVADOS E IMPUESTOS A-SAD-PR-004, es importante precisar que el reproceso en la conciliación de_x000a_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_x000a_S-SEG-PR-003”. donde se establece “Realizar seguimiento trimestral de las acciones_x000a_adelantadas y reportarlo a través de correo electrónico a la Oficina de Control Interno”."/>
    <s v="Falta de articulación en los criterios para la entrega de soportes y facturas"/>
    <s v="Realizar modificación al procedimiento &quot;GESTIÓN, CONTROL Y PAGO DE SERVICIOS_x000a_PÚBLICOS, PRIVADOS E IMPUESTOS A-SAD-PR-004&quot;"/>
    <n v="1"/>
    <s v="PROCEDIMIENTO"/>
    <s v="Modificación procedimiento realizada / Modificación procedimiento programada"/>
    <n v="1"/>
    <s v="PROCEDIMIENTO ACTUALIZADO"/>
    <d v="2021-12-01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REPORTA AVANCE NI EVIDENCIAS"/>
    <s v="VERONICA MUÑOZ"/>
    <n v="0"/>
    <s v="ABIERTO"/>
    <m/>
    <s v="ABIERTO"/>
    <s v="Se evidencia que la actividad se encuentra vencida._x000a__x000a_Se verifican los soportes adjuntos y se evidencia:_x000a__x000a_Acta de Reunión del  01 de febrero de 2022 con el Proceso servicio sadministrativos y el area de tesoreria para la actualización de procedimiento, sin embargo a la fecha no se ha actualizado el documento, para darle cumplimiento a la actividad. _x000a__x000a__x000a_"/>
    <d v="2022-05-31T00:00:00"/>
    <s v="Pendiente modificar el procedimiento &quot;GESTIÓN, CONTROL Y PAGO DE SERVICIOS PÚBLICOS, PRIVADOS E IMPUESTOS A-SAD-PR-004&quot;"/>
    <n v="0.25"/>
    <s v="AVANCE MINIMO"/>
    <n v="31"/>
    <s v="CON TIEMPO"/>
    <x v="0"/>
    <m/>
    <m/>
    <m/>
    <x v="0"/>
    <m/>
    <m/>
    <n v="380"/>
  </r>
  <r>
    <n v="381"/>
    <x v="8"/>
    <x v="2"/>
    <s v="STAF"/>
    <s v="Gestión Financiera"/>
    <x v="9"/>
    <s v="Subdirección técnica administrativa y financiera"/>
    <s v="STAF"/>
    <s v="Contabilidad"/>
    <s v="Comunicación"/>
    <s v="Demoras en los reportes de información"/>
    <s v="Catalina Cárdenas Martínez "/>
    <x v="0"/>
    <s v="PMAI-2021-068"/>
    <s v="No aplica"/>
    <s v="Informe Contable"/>
    <n v="2021"/>
    <s v="1.1.27 - 8.2. Las dificultades para el análisis de información?"/>
    <s v="Demoras por parte de las áreas proveedoras de información, en la remisión de la misma."/>
    <s v="Actualizar Plan de Sostenibilidad Contable (estableciendo las fechas en las que las áreas deben entregar la información a Contabilidad)"/>
    <s v="No aplica"/>
    <s v="No aplica"/>
    <s v="No aplica"/>
    <s v="No aplica"/>
    <s v="No aplica"/>
    <d v="2021-09-01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e observa Plan de Sostenibilidad Contable con tiempos de entrega."/>
    <d v="2022-02-28T00:00:00"/>
    <s v="No"/>
    <s v="aprobacion"/>
    <n v="0.5"/>
    <s v="AVANCE PARCIAL"/>
    <n v="-44620"/>
    <s v="VENCIDO"/>
    <d v="2022-03-18T00:00:00"/>
    <s v="Se evidenció la existencia del documento de formulación del Pan de Sostenibilidad Comntable del IDIPRON, pero se evidenció su formalización."/>
    <s v="FRANKLIN AUGUSTO SERRANO ROJAS"/>
    <n v="0.5"/>
    <s v="VENCIDO"/>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181"/>
    <s v="VENCIDO"/>
    <x v="0"/>
    <m/>
    <m/>
    <m/>
    <x v="0"/>
    <m/>
    <m/>
    <n v="381"/>
  </r>
  <r>
    <n v="382"/>
    <x v="8"/>
    <x v="2"/>
    <s v="STAF"/>
    <s v="Gestión Financiera"/>
    <x v="9"/>
    <s v="Subdirección técnica administrativa y financiera"/>
    <s v="STAF"/>
    <s v="Contabilidad"/>
    <s v="Comunicación"/>
    <s v="Demoras en los reportes de información"/>
    <s v="Catalina Cárdenas Martínez "/>
    <x v="0"/>
    <s v="PMAI-2021-069"/>
    <s v="No aplica"/>
    <s v="Informe Contable"/>
    <n v="2021"/>
    <s v="1.1.33 - 10.2. Existen mecanismos para verificar el cumplimiento de estas directrices, procedimientos, instrucciones o lineamientos?"/>
    <s v="Los compromisos adquiridos por las áreas no contables no son atendidos oportunamente"/>
    <s v="Actualizar Plan de Sostenibilidad Contable (estableciendo las fechas en las que las áreas deben entregar la información a Contabilidad)"/>
    <s v="No aplica"/>
    <s v="No aplica"/>
    <s v="No aplica"/>
    <s v="No aplica"/>
    <s v="No aplica"/>
    <d v="2021-09-01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e observa Plan de Sostenibilidad Contable con tiempos de entrega."/>
    <d v="2022-02-28T00:00:00"/>
    <s v="No"/>
    <s v="aprobacion"/>
    <n v="0.5"/>
    <s v="AVANCE PARCIAL"/>
    <n v="-44620"/>
    <s v="VENCIDO"/>
    <d v="2022-03-18T00:00:00"/>
    <s v="Se evidenció la existencia del documento de formulación del Pan de Sostenibilidad Comntable del IDIPRON, pero se evidenció su formalización."/>
    <s v="FRANKLIN AUGUSTO SERRANO ROJAS"/>
    <n v="0.5"/>
    <s v="VENCIDO"/>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181"/>
    <s v="VENCIDO"/>
    <x v="0"/>
    <m/>
    <m/>
    <m/>
    <x v="0"/>
    <m/>
    <m/>
    <n v="382"/>
  </r>
  <r>
    <n v="383"/>
    <x v="8"/>
    <x v="2"/>
    <s v="STAF"/>
    <s v="Gestión Financiera"/>
    <x v="9"/>
    <s v="Subdirección técnica administrativa y financiera"/>
    <s v="STAF"/>
    <s v="Contabilidad"/>
    <s v="Comunicación"/>
    <s v="Demoras en los reportes de información"/>
    <s v="Catalina Cárdenas Martínez "/>
    <x v="0"/>
    <s v="PMAI-2021-071"/>
    <s v="No aplica"/>
    <s v="Informe Contable"/>
    <n v="2021"/>
    <s v="1.2.1.1.1 - 11. Se observan debilidades en la oportunidad y calidad de los datos remitidos por las dependencias proveedoras de información de relevancia financiera"/>
    <s v="Los compromisos adquiridos por las áreas no contables no son atendidos oportunamente"/>
    <s v="Actualizar Plan de Sostenibilidad Contable (estableciendo las fechas en las que las áreas deben entregar la información a Contabilidad)"/>
    <s v="No aplica"/>
    <s v="No aplica"/>
    <s v="No aplica"/>
    <s v="No aplica"/>
    <s v="No aplica"/>
    <d v="2021-09-01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e observa Plan de Sostenibilidad Contable con tiempos de entrega."/>
    <d v="2022-02-28T00:00:00"/>
    <s v="No"/>
    <s v="aprobacion"/>
    <n v="0.5"/>
    <s v="AVANCE PARCIAL"/>
    <n v="-44620"/>
    <s v="VENCIDO"/>
    <d v="2022-03-18T00:00:00"/>
    <s v="Se evidenció la existencia del documento de formulación del Pan de Sostenibilidad Comntable del IDIPRON, pero se evidenció su formalización."/>
    <s v="FRANKLIN AUGUSTO SERRANO ROJAS"/>
    <n v="0.5"/>
    <s v="VENCIDO"/>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181"/>
    <s v="VENCIDO"/>
    <x v="0"/>
    <m/>
    <m/>
    <m/>
    <x v="0"/>
    <m/>
    <m/>
    <n v="383"/>
  </r>
  <r>
    <n v="384"/>
    <x v="8"/>
    <x v="2"/>
    <s v="STAF"/>
    <s v="Servicios Administrativos"/>
    <x v="3"/>
    <s v="Subdirección técnica administrativa y financiera"/>
    <s v="STAF"/>
    <s v="Servicios administrativos"/>
    <s v="Gestion financiera"/>
    <s v="Gastos"/>
    <s v="Ingrid Carolina Ardila Muñoz"/>
    <x v="0"/>
    <s v="PMAI-2021-072"/>
    <s v="No aplica"/>
    <s v="Informe Contable"/>
    <n v="2021"/>
    <s v="1.2.1.3.1 - 16. Se evidencia gastos de arriendos registrados en meses posteriores a los meses en que se realizó la prestación del servicio o adquisición de los bienes."/>
    <s v="No se ejerció el suficiente control a la ejecución de los contratos"/>
    <s v="Realizar un cronograma mediante el cual se monitorea la trazabilidad de la fecha de recepción de los documentos de pago"/>
    <s v="No aplica"/>
    <s v="No aplica"/>
    <s v="No aplica"/>
    <s v="No aplica"/>
    <s v="No aplica"/>
    <d v="2021-09-01T00:00:00"/>
    <d v="2021-09-30T00:00:00"/>
    <m/>
    <x v="0"/>
    <s v="SI"/>
    <n v="-242"/>
    <s v="20-12-2021: Se incluye formulacion al tablero de control"/>
    <m/>
    <m/>
    <m/>
    <m/>
    <s v="SIN AVANCE"/>
    <n v="18"/>
    <s v="CON TIEMPO"/>
    <s v="SIN DILIGENCIAR"/>
    <s v="20-12-2021: Se incluye formulacion al tablero de control"/>
    <s v="SIN DILIGENCIAR"/>
    <n v="0"/>
    <n v="0"/>
    <s v="EN EJECUCION"/>
    <s v="NO APLICA"/>
    <s v="ABIERTA"/>
    <s v="Se evidencia matriz SEGUIMIENTO CONTOL DE PAGOS CONTRATOS DE ARRENDAMIENTOS"/>
    <d v="2022-02-28T00:00:00"/>
    <s v="No"/>
    <s v="No aplica"/>
    <n v="1"/>
    <s v="CUMPLIMIENTO TOTAL"/>
    <n v="-44620"/>
    <s v="VENCIDO"/>
    <d v="2022-03-18T00:00:00"/>
    <s v="El documento aportado como evidencia no cumple con la características de un cronograma, ya que debería contemplar, por lo menos, la programación del año 2022 y sólo muestra actividades de octubre y noviembre de 2021."/>
    <s v="FRANKLIN AUGUSTO SERRANO ROJAS"/>
    <n v="0"/>
    <s v="VENCIDO"/>
    <m/>
    <s v="ABIERTO"/>
    <s v="Se evidencia cronograma de control de pagos de arrendamiento para la vigencia 2022._x000a__x000a_Se evidencia que se cumple la actividad propuesta. "/>
    <d v="2022-05-31T00:00:00"/>
    <s v="No aplica ya que el cumplimiento es del 100%"/>
    <n v="1"/>
    <s v="CUMPLIMIENTO TOTAL"/>
    <n v="-242"/>
    <s v="VENCIDO"/>
    <x v="0"/>
    <m/>
    <m/>
    <m/>
    <x v="0"/>
    <m/>
    <m/>
    <n v="384"/>
  </r>
  <r>
    <n v="385"/>
    <x v="8"/>
    <x v="2"/>
    <s v="STAF"/>
    <s v="Servicios Administrativos"/>
    <x v="3"/>
    <s v="Subdirección técnica administrativa y financiera"/>
    <s v="STAF"/>
    <s v="Servicios administrativos"/>
    <s v="Gestion financiera"/>
    <s v="Gastos"/>
    <s v="Ingrid Carolina Ardila Muñoz"/>
    <x v="0"/>
    <s v="PMAI-2021-073"/>
    <s v="No aplica"/>
    <s v="Informe Contable"/>
    <n v="2021"/>
    <s v="1.2.1.3.2 - 16.1. Se evidencia gastos de arriendos registrados en meses posteriores a los meses en que se realizó la prestación del servicio o adquisición de los bienes."/>
    <s v="No se ejerció el suficiente control a la ejecución de los contratos"/>
    <s v="Realizar un cronograma mediante el cual se monitoreara la trazabilidad de la fecha de recepción de los documentos de pago"/>
    <s v="No aplica"/>
    <s v="No aplica"/>
    <s v="No aplica"/>
    <s v="No aplica"/>
    <s v="No aplica"/>
    <d v="2021-09-01T00:00:00"/>
    <d v="2021-09-30T00:00:00"/>
    <m/>
    <x v="0"/>
    <s v="SI"/>
    <n v="-242"/>
    <s v="20-12-2021: Se incluye formulacion al tablero de control"/>
    <m/>
    <m/>
    <m/>
    <m/>
    <s v="SIN AVANCE"/>
    <n v="18"/>
    <s v="CON TIEMPO"/>
    <s v="SIN DILIGENCIAR"/>
    <s v="20-12-2021: Se incluye formulacion al tablero de control"/>
    <s v="SIN DILIGENCIAR"/>
    <n v="0"/>
    <n v="0"/>
    <s v="EN EJECUCION"/>
    <s v="NO APLICA"/>
    <s v="ABIERTA"/>
    <s v="Se evidencia matriz SEGUIMIENTO CONTOL DE PAGOS CONTRATOS DE ARRENDAMIENTOS"/>
    <d v="2022-02-28T00:00:00"/>
    <s v="No"/>
    <s v="No aplica"/>
    <n v="1"/>
    <s v="CUMPLIMIENTO TOTAL"/>
    <n v="-44620"/>
    <s v="VENCIDO"/>
    <d v="2022-03-18T00:00:00"/>
    <s v="El documento aportado como evidencia no cumple con la características de un cronograma, ya que debería contemplar, por lo menos, la programación del año 2022 y sólo muestra actividades de octubre y noviembre de 2021."/>
    <s v="FRANKLIN AUGUSTO SERRANO ROJAS"/>
    <n v="0"/>
    <s v="VENCIDO"/>
    <m/>
    <s v="ABIERTO"/>
    <s v="Se evidencia cronograma de control de pagos de arrendamiento para la vigencia 2022._x000a__x000a_Se evidencia que se cumple la actividad propuesta. "/>
    <d v="2022-05-31T00:00:00"/>
    <s v="No aplica ya que el cumplimiento es del 100%"/>
    <n v="1"/>
    <s v="CUMPLIMIENTO TOTAL"/>
    <n v="-242"/>
    <s v="VENCIDO"/>
    <x v="0"/>
    <m/>
    <m/>
    <m/>
    <x v="0"/>
    <m/>
    <m/>
    <n v="385"/>
  </r>
  <r>
    <n v="386"/>
    <x v="8"/>
    <x v="2"/>
    <s v="STAF"/>
    <s v="Almacén y Mantenimiento de Bienes "/>
    <x v="10"/>
    <s v="Subdirección técnica administrativa y financiera"/>
    <s v="STAF"/>
    <s v="almacén e inventarios"/>
    <s v="Inventarios"/>
    <s v=" Vida útil de la propiedad, planta y equipo"/>
    <s v="Ingrid Carolina Ardila Muñoz"/>
    <x v="0"/>
    <s v="PMAI-2021-074"/>
    <s v="No aplica"/>
    <s v="Informe Contable"/>
    <n v="2021"/>
    <s v="1.2.2.3 - 22.2. La depreciación y vida útil de la propiedad planta y equipo, no cuenta con unos tiempos de revisión periódica."/>
    <s v="Mediante la política contable del deterioro del valor de los activos no generadores de efectivo, establece que la revisión del deterioro se realizará como mínimo una vez al año"/>
    <s v="Revision periodica del estado de la propiedad planta y equipo (bienes muebles e inmuebles) de acuerdo a la Resolucion 001 de 2019 y lo que se establezca en las politicas contables, e informar el resultado al area de contabilidad para que se realicen los registros a que haya lugar"/>
    <s v="No aplica"/>
    <s v="No aplica"/>
    <s v="No aplica"/>
    <s v="No aplica"/>
    <s v="No aplica"/>
    <d v="2021-09-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quot;Se verifica los soportes adjuntos en donde se evidencia resolución 517 de 2021 y creación del Manual de Políticas Contables del Instituto Distrital Para la Protección de la Niñez y la Juventud - IDIPRON A-GFI-MA-001_x000a__x000a_la actividad aun se encuentra en ejecución&quot;"/>
    <d v="2022-02-28T00:00:00"/>
    <s v="No"/>
    <s v="Pendiente revisión periódica del estado de la propiedad planta y equipo según lo establecido en la políticas contables, e informar el resultado al área de contabilidad para que se realicen los registros a que haya lugar"/>
    <n v="0.5"/>
    <s v="AVANCE PARCIAL"/>
    <n v="-44620"/>
    <s v="CON TIEMPO"/>
    <d v="2022-03-18T00:00:00"/>
    <s v="La evidencia aportada es el Manual de Políticas Contables y la Resolución 517 de 2021  de adopción de la Política, pero dado que la actividad refiere: &quot;Revisión periódica del estado de la propiedad planta y equipo (bienes muebles e inmuebles) de acuerdo a la Resolución 001 de 2019 y lo que se establezca en las políticas contables, e informar el resultado al área de contabilidad para que se realicen los registroa a que haya lugar&quot;, y dado que el Manual de Política Contable, establece: &quot;El método de depreciación, la vida útil y el valor residual serán revisados, como mínimo, al término de cada periodo contable...&quot;, lo que esperaría es el documento que evidencie esa revisión al término de cada vigencia y particularmente, en este caso,  la vigencia 2021."/>
    <s v="FRANKLIN AUGUSTO SERRANO ROJAS"/>
    <n v="0"/>
    <s v="VENCIDO"/>
    <m/>
    <s v="ABIERTO"/>
    <s v="Se verifica los soportes adjuntos se observa:_x000a__x000a_Actualización  del manual de Politicas contables a partir del 3 de enero de 2021_x000a__x000a_Informe final de toma fisica de inventario vigencia 2021 en donde se incluye indicios de deterioro de bienes muebles._x000a__x000a_Se evidencia envio de información al area contable con las novedades de la vigencia presentadas para su actualización_x000a__x000a_Se evidencia que se cumple la actividad propuesta. "/>
    <d v="2022-05-31T00:00:00"/>
    <s v="No aplica ya que el cumplimiento es del 100%"/>
    <n v="1"/>
    <s v="CUMPLIMIENTO TOTAL"/>
    <n v="-61"/>
    <s v="VENCIDO"/>
    <x v="0"/>
    <m/>
    <m/>
    <m/>
    <x v="0"/>
    <m/>
    <m/>
    <n v="386"/>
  </r>
  <r>
    <n v="387"/>
    <x v="8"/>
    <x v="2"/>
    <s v="STAF"/>
    <s v="Almacén y Mantenimiento de Bienes "/>
    <x v="10"/>
    <s v="Subdirección técnica administrativa y financiera"/>
    <s v="STAF"/>
    <s v="almacén e inventarios"/>
    <s v="Infraestructura"/>
    <s v="cálculo de deterioro sobre los bienes"/>
    <s v="Ingrid Carolina Ardila Muñoz"/>
    <x v="0"/>
    <s v="PMAI-2021-075"/>
    <s v="No aplica"/>
    <s v="Informe Contable"/>
    <n v="2021"/>
    <s v="1.2.2.4 - 22.3. Para el periodo 2020 no se realizo cálculo de deterioro sobre los bienes."/>
    <s v="Mediante la política contable del deterioro del valor de los activos no generadores de efectivo, establece que la revisión del deterioro se realizará como mínimo una vez al año"/>
    <s v="Revision periodica del estado de la propiedad planta y equipo (bienes muebles e inmuebles) de acuerdo a la Resolucion 001 de 2019 y lo que se establezca en las politicas contables, e informar el resultado al area de contabilidad para que se realicen los registros a que haya lugar"/>
    <s v="No aplica"/>
    <s v="No aplica"/>
    <s v="No aplica"/>
    <s v="No aplica"/>
    <s v="No aplica"/>
    <d v="2021-09-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quot;Se verifica los soportes adjuntos en donde se evidencia resolución 517 de 2021 y creación del Manual de Políticas Contables del Instituto Distrital Para la Protección de la Niñez y la Juventud - IDIPRON A-GFI-MA-001_x000a__x000a_la actividad aun se encuentra en ejecución&quot;"/>
    <d v="2022-02-28T00:00:00"/>
    <s v="No"/>
    <s v="Pendiente revisión periódica del estado de la propiedad planta y equipo según lo establecido en la políticas contables, e informar el resultado al área de contabilidad para que se realicen los registros a que haya lugar"/>
    <n v="0.5"/>
    <s v="AVANCE PARCIAL"/>
    <n v="-44620"/>
    <s v="CON TIEMPO"/>
    <d v="2022-03-18T00:00:00"/>
    <s v="La evidencia aportada es el Manual de Políticas Contables y la Resolución 517 de 2021  de adopción de la Política, pero dado que la actividad refiere: &quot;Revisión periódica del estado de la propiedad planta y equipo (bienes muebles e inmuebles) de acuerdo a la Resolución 001 de 2019 y lo que se establezca en las políticas contables, e informar el resultado al área de contabilidad para que se realicen los registroa a que haya lugar&quot;, y dado que el Manual de Política Contable, establece: &quot;El método de depreciación, la vida útil y el valor residual serán revisados, como mínimo, al término de cada periodo contable...&quot;, lo que esperaría es el documento que evidencie esa revisión al término de cada vigencia y particularmente, en este caso,  la vigencia 2021."/>
    <s v="FRANKLIN AUGUSTO SERRANO ROJAS"/>
    <n v="0"/>
    <s v="VENCIDO"/>
    <m/>
    <s v="ABIERTO"/>
    <s v="Se verifica los soportes adjuntos se observa:_x000a__x000a_Actualización  del manual de Politicas contables a partir del 3 de enero de 2021_x000a__x000a_Informe final de toma fisica de inventario vigencia 2021 en donde se incluye indicios de deterioro de bienes muebles._x000a__x000a_Se evidencia envio de información al area contable con las novedades de la vigencia presentadas para su actualización_x000a__x000a_Se evidencia que se cumple la actividad propuesta. "/>
    <d v="2022-05-31T00:00:00"/>
    <s v="No aplica ya que el cumplimiento es del 100%"/>
    <n v="1"/>
    <s v="CUMPLIMIENTO TOTAL"/>
    <n v="-61"/>
    <s v="VENCIDO"/>
    <x v="0"/>
    <m/>
    <m/>
    <m/>
    <x v="0"/>
    <m/>
    <m/>
    <n v="387"/>
  </r>
  <r>
    <n v="388"/>
    <x v="8"/>
    <x v="2"/>
    <s v="STAF"/>
    <s v="Gestión Financiera"/>
    <x v="9"/>
    <s v="Subdirección técnica administrativa y financiera"/>
    <s v="STAF"/>
    <s v="Contabilidad"/>
    <s v="Planeacion"/>
    <s v="Herramientas de gestión (riesgos, indicadores, balance social, planes y proyectos de inversión)"/>
    <s v="Catalina Cárdenas Martínez "/>
    <x v="0"/>
    <s v="PMAI-2021-078"/>
    <s v="No aplica"/>
    <s v="Informe Contable"/>
    <n v="2021"/>
    <s v="1.2.3.1.9 - 26.1. No se hallaron indicadores de gestión del área contable."/>
    <s v="La entidad requiere medir la gestion de los procesos y definir la metodología de formulación de los indicadores"/>
    <s v="Formular los indicadores de gestión una vez la OAP defina y socialice la metodologia para hacerlo"/>
    <s v="No aplica"/>
    <s v="No aplica"/>
    <s v="No aplica"/>
    <s v="No aplica"/>
    <s v="No aplica"/>
    <d v="2021-09-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Sin avance"/>
    <d v="2022-02-28T00:00:00"/>
    <s v="No"/>
    <s v="Formular los indicadores de gestión una vez la OAP defina y socialice la metodología para hacerlo"/>
    <n v="0"/>
    <s v="SIN AVANCE"/>
    <n v="-44620"/>
    <s v="CON TIEMPO"/>
    <d v="2022-03-18T00:00:00"/>
    <s v="No se evidencia avance de la actividad"/>
    <s v="FRANKLIN AUGUSTO SERRANO ROJAS"/>
    <n v="0"/>
    <s v="ABIERTO"/>
    <m/>
    <s v="ABIERTO"/>
    <s v="* No se evidencia soportes a esta actividad_x000a_* informan que estan a la espera a la socialización de la metodología y mesas de trabajo para la formulación de indicadores"/>
    <d v="2022-05-31T00:00:00"/>
    <s v="Formulación de indicadores"/>
    <n v="0"/>
    <s v="SIN AVANCE"/>
    <n v="-61"/>
    <s v="VENCIDO"/>
    <x v="0"/>
    <m/>
    <m/>
    <m/>
    <x v="0"/>
    <m/>
    <m/>
    <n v="388"/>
  </r>
  <r>
    <n v="389"/>
    <x v="8"/>
    <x v="2"/>
    <s v="STAF"/>
    <s v="Gestión Financiera"/>
    <x v="9"/>
    <s v="Subdirección técnica administrativa y financiera"/>
    <s v="STAF"/>
    <s v="Contabilidad"/>
    <s v="Capacitaciones"/>
    <s v="Temas contables"/>
    <s v="Catalina Cárdenas Martínez "/>
    <x v="0"/>
    <s v="PMAI-2021-079-2"/>
    <s v="No aplica"/>
    <s v="Informe Contable"/>
    <n v="2021"/>
    <s v="1.4.10 - 32. Se requieren más capacitaciones por parte del instituto dirigidas al área contable, con el fin de una mayor actualización en cuanto a cambios en la Normatividad."/>
    <s v="El insumo principal del PIC es el Diagnóstico  Necesidades de Aprendizaje Organizacional- DNAO a través del cual se solicitan las capacitaciones requeridas, y no se han solicitado capacitaciones en esta temática."/>
    <s v="_x000a_2. Solicitar a través del Diagnóstico de Necesidades de Aprendizaje Organizacional -DNAO las temáticas de capacitación requeridas para el año 2022 en temas contables y normativos."/>
    <s v="No aplica"/>
    <s v="No aplica"/>
    <s v="No aplica"/>
    <s v="No aplica"/>
    <s v="No aplica"/>
    <d v="2021-09-01T00:00:00"/>
    <d v="2021-11-30T00:00:00"/>
    <m/>
    <x v="0"/>
    <s v="SI"/>
    <n v="-181"/>
    <s v="20-12-2021: Se incluye formulacion al tablero de control"/>
    <m/>
    <m/>
    <m/>
    <m/>
    <s v="SIN AVANCE"/>
    <n v="79"/>
    <s v="CON TIEMPO"/>
    <m/>
    <s v="20-12-2021: Se incluye formulacion al tablero de control"/>
    <s v="SIN DILIGENCIAR"/>
    <n v="0"/>
    <n v="0"/>
    <s v="EN EJECUCION"/>
    <s v="NO APLICA"/>
    <s v="ABIERTA"/>
    <s v="Sin avance"/>
    <d v="2022-02-28T00:00:00"/>
    <s v="No"/>
    <s v="Diagnóstico de Necesidades de Aprendizaje Organizacional -DNAO las temáticas de capacitación requeridas para el año 2022 en temas contables y normativos."/>
    <n v="0"/>
    <s v="SIN AVANCE"/>
    <n v="-44620"/>
    <s v="VENCIDO"/>
    <d v="2022-02-18T00:00:00"/>
    <s v="No se encontro evidencia delavance de la actividad."/>
    <s v="FRANKLIN AUGUSTO SERRANO ROJAS"/>
    <n v="0"/>
    <s v="VENCIDO"/>
    <m/>
    <s v="ABIERTO"/>
    <s v="* Se evidencia el correo electronico enviado por la STAF con la tématicas sugeridas para capacitación del área contable, para que se incluyan en el Plan Integral de Capacitación - PIC, con fecha del 19 de mayo del 2022"/>
    <d v="2022-05-31T00:00:00"/>
    <s v="N/A"/>
    <n v="1"/>
    <s v="CUMPLIMIENTO TOTAL"/>
    <n v="-181"/>
    <s v="VENCIDO"/>
    <x v="0"/>
    <m/>
    <m/>
    <m/>
    <x v="0"/>
    <m/>
    <m/>
    <n v="389"/>
  </r>
  <r>
    <n v="390"/>
    <x v="8"/>
    <x v="2"/>
    <s v="STAF"/>
    <s v="Gestión Financiera"/>
    <x v="9"/>
    <s v="Subdirección técnica administrativa y financiera"/>
    <s v="STAF"/>
    <s v="Contabilidad"/>
    <s v="Capacitaciones"/>
    <s v="Temas contables"/>
    <s v="Catalina Cárdenas Martínez "/>
    <x v="0"/>
    <s v="PMAI-2021-080-2"/>
    <s v="No aplica"/>
    <s v="Informe Contable"/>
    <n v="2021"/>
    <s v="1.4.12 - 32.2. Se requieren más capacitaciones por parte del instituto dirigidas al área contable, con el fin de una mayor actualización en cuanto a cambios en la Normatividad."/>
    <s v="Porque el insumo principal del PIC es el Diagnóstico  Necesidades de Aprendizaje Organizacional- DNAO a través del cual se solicitan las capacitaciones requeridas, y no se han solicitado capacitaciones en esta temática."/>
    <s v="_x000a_2. Solicitar a través del Diagnóstico de Necesidades de Aprendizaje Organizacional -DNAO las temáticas de capacitación requeridas para el año 2022 en temas contables y normativos."/>
    <s v="No aplica"/>
    <s v="No aplica"/>
    <s v="No aplica"/>
    <s v="No aplica"/>
    <s v="No aplica"/>
    <d v="2021-09-01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avance"/>
    <d v="2022-02-28T00:00:00"/>
    <s v="No"/>
    <s v="Diagnóstico de Necesidades de Aprendizaje Organizacional -DNAO las temáticas de capacitación requeridas para el año 2022 en temas contables y normativos."/>
    <n v="0"/>
    <s v="SIN AVANCE"/>
    <n v="-44620"/>
    <s v="VENCIDO"/>
    <d v="2022-02-18T00:00:00"/>
    <s v="No se encontro evidencia delavance de la actividad."/>
    <s v="FRANKLIN AUGUSTO SERRANO ROJAS"/>
    <n v="0"/>
    <s v="VENCIDO"/>
    <m/>
    <s v="ABIERTO"/>
    <s v="* Se evidencia el correo electronico enviado por la STAF con la tématicas sugeridas para capacitación del área contable, para que se incluyan en el Plan Integral de Capacitación - PIC, con fecha del 19 de mayo del 2022"/>
    <d v="2022-05-31T00:00:00"/>
    <s v="N/A"/>
    <n v="1"/>
    <s v="CUMPLIMIENTO TOTAL"/>
    <n v="-181"/>
    <s v="VENCIDO"/>
    <x v="0"/>
    <m/>
    <m/>
    <m/>
    <x v="0"/>
    <m/>
    <m/>
    <n v="390"/>
  </r>
  <r>
    <n v="391"/>
    <x v="10"/>
    <x v="2"/>
    <s v="STAF"/>
    <s v="Atención a la Ciudadanía"/>
    <x v="11"/>
    <s v="Subdirección técnica administrativa y financiera"/>
    <s v="STAF"/>
    <s v="Atencion al ciudadano"/>
    <s v="Atencion al ciudadano"/>
    <s v="Quejas, reclamos, sugerencias y solicitudes "/>
    <s v="Willington Granados Herrera"/>
    <x v="0"/>
    <s v="PMAI-2021-081"/>
    <s v="No aplica"/>
    <s v="AUDITORÍA DE SEGUIMIENTO AL PROCESO ATENCIÓN AL CIUDADANO VIGENCIA 1 DE JULIO 2020 AL 31 DE DICIEMBRE DE 202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Atención a la ciudadanía enviará de forma mensual al área de control interno disciplinario la información de las dependencias que cierran por fuera de términos las peticiones. Incluir como política dentro del procedimiento de &quot;Atención a requerimientos y denuncias ciudadanas a través del aplicativo Bogotá te Escucha - SDQS&quot;."/>
    <s v="No aplica"/>
    <s v="No aplica"/>
    <s v="No aplica"/>
    <s v="No aplica"/>
    <s v="No aplica"/>
    <d v="2021-09-01T00:00:00"/>
    <d v="2021-12-15T00:00:00"/>
    <m/>
    <x v="0"/>
    <s v="SI"/>
    <n v="-166"/>
    <s v="20-12-2021: Se incluye formulacion al tablero de control"/>
    <m/>
    <m/>
    <m/>
    <m/>
    <s v="SIN AVANCE"/>
    <n v="94"/>
    <s v="CON TIEMPO"/>
    <s v="SIN DILIGENCIAR"/>
    <s v="20-12-2021: Se incluye formulacion al tablero de control"/>
    <s v="SIN DILIGENCIAR"/>
    <n v="0"/>
    <n v="0"/>
    <s v="EN EJECUCION"/>
    <s v="NO APLICA"/>
    <s v="ABIERTA"/>
    <s v="Se evidencian correos enviados a control interno disciplinario"/>
    <d v="2022-02-21T00:00:00"/>
    <s v="No"/>
    <s v="No aplica"/>
    <n v="1"/>
    <s v="CUMPLIMIENTO TOTAL"/>
    <n v="-44620"/>
    <s v="VENCIDO"/>
    <d v="2022-03-17T00:00:00"/>
    <s v="No se observan evidencias que permitan establecer el cumplimiento de la presente acción "/>
    <s v="NAVIS ALBERTO FLOREZ LEON"/>
    <n v="0"/>
    <s v="VENCIDO"/>
    <m/>
    <s v="ABIERTO"/>
    <s v="Actividad No 1.   Se evidencia que el proceso ha venido realizando el envío de los correos electrónicos al proceso de Control Interno Disciplinario. El proceso ha formalizado esta actividad como uno de los  controles de su mapa de riesgos._x000a__x000a_Actividad No. 2 Se evidencia la inclusión del lineamiento en el procedimiento  &quot;Atención a requerimientos y denuncias ciudadanas a través del aplicativo Bogotá te Escucha - SDQS&quot; A-ACI-PR-001&quot;"/>
    <d v="2022-05-31T00:00:00"/>
    <s v="ninguna"/>
    <n v="1"/>
    <s v="CUMPLIMIENTO TOTAL"/>
    <n v="-166"/>
    <s v="VENCIDO"/>
    <x v="0"/>
    <m/>
    <m/>
    <m/>
    <x v="0"/>
    <m/>
    <m/>
    <n v="391"/>
  </r>
  <r>
    <n v="392"/>
    <x v="10"/>
    <x v="2"/>
    <s v="STAF"/>
    <s v="Atención a la Ciudadanía"/>
    <x v="11"/>
    <s v="Subdirección técnica administrativa y financiera"/>
    <s v="STAF"/>
    <s v="Atencion al ciudadano"/>
    <s v="Atencion al ciudadano"/>
    <s v="Quejas, reclamos, sugerencias y solicitudes "/>
    <s v="Willington Granados Herrera"/>
    <x v="0"/>
    <s v="PMAI-2021-082"/>
    <s v="No aplica"/>
    <s v="AUDITORÍA DE SEGUIMIENTO AL PROCESO ATENCIÓN AL CIUDADANO VIGENCIA 1 DE JULIO 2020 AL 31 DE DICIEMBRE DE 202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_x000a_Así mismo realizará capacitaciones al personal administrativo sobre los términos para dar respuestas según la ley 1755 y las implicaciones según el código único disciplinario."/>
    <s v="No aplica"/>
    <s v="No aplica"/>
    <s v="No aplica"/>
    <s v="No aplica"/>
    <s v="No aplica"/>
    <d v="2021-09-01T00:00:00"/>
    <d v="2021-12-15T00:00:00"/>
    <m/>
    <x v="0"/>
    <s v="SI"/>
    <n v="-166"/>
    <s v="20-12-2021: Se incluye formulacion al tablero de control"/>
    <m/>
    <m/>
    <m/>
    <m/>
    <s v="SIN AVANCE"/>
    <n v="94"/>
    <s v="CON TIEMPO"/>
    <s v="SIN DILIGENCIAR"/>
    <s v="20-12-2021: Se incluye formulacion al tablero de control"/>
    <s v="SIN DILIGENCIAR"/>
    <n v="0"/>
    <n v="0"/>
    <s v="EN EJECUCION"/>
    <s v="NO APLICA"/>
    <s v="ABIERTA"/>
    <s v="_x000a_Se evidencian listados de asistencia de capacitaciones"/>
    <d v="2022-02-21T00:00:00"/>
    <s v="No"/>
    <s v="Pendiente capacitacion en:_x000a__x000a_Administración calle 61_x000a_Administración calle 63_x000a_Centro acopio san Blas_x000a_UNIDADES DE PROTECCIÓN INTEGRAL (UPI):_x000a_• Bosa_x000a_• La 27_x000a_• La 32_x000a_• Conservatorio javier de nicoló_x000a_• La rioja_x000a_• Lunapark_x000a_• Oasis i - oasis ii_x000a_• Perdomo_x000a_• Santa lucía_x000a_• Servitá_x000a_• Casa belén_x000a_• Liberia_x000a_• Molinos_x000a_UNIDADES DE PROTECCIÓN INTEGRAL (UPI) RURALIDAD:_x000a_• Arcadia_x000a_• Edén_x000a_• San francisco_x000a_• florida_x000a_• Carmen de Apicalá_x000a_• la calera_x000a__x000a_"/>
    <n v="0.3"/>
    <s v="AVANCE MINIMO"/>
    <n v="-44620"/>
    <s v="VENCIDO"/>
    <d v="2022-03-17T00:00:00"/>
    <s v="Revisados las evidencias no se encuentra información que permita considerar el cumplimiento de compromisos para identificar el cumplimiento de la presente acción"/>
    <s v="NAVIS ALBERTO FLOREZ LEON"/>
    <n v="0"/>
    <s v="VENCIDO"/>
    <m/>
    <s v="ABIERTO"/>
    <s v="Actividad No. 2 Se evidencia que se realizaron las capacitaciones sobre Bogotá Te Escucha"/>
    <d v="2022-05-31T00:00:00"/>
    <s v="ninguna"/>
    <n v="1"/>
    <s v="CUMPLIMIENTO TOTAL"/>
    <n v="-166"/>
    <s v="VENCIDO"/>
    <x v="7"/>
    <s v="DE las evidencias allegadas se determina el cumplimiento de plan con la realización de capacitaciones."/>
    <s v="Navis Alberto Florez León"/>
    <n v="1"/>
    <x v="1"/>
    <m/>
    <m/>
    <n v="392"/>
  </r>
  <r>
    <n v="393"/>
    <x v="10"/>
    <x v="2"/>
    <s v="STAF"/>
    <s v="Atención a la Ciudadanía"/>
    <x v="11"/>
    <s v="Subdirección técnica administrativa y financiera"/>
    <s v="STAF"/>
    <s v="Atencion al ciudadano"/>
    <s v="Atencion al ciudadano"/>
    <s v="Quejas, reclamos, sugerencias y solicitudes "/>
    <s v="Willington Granados Herrera"/>
    <x v="0"/>
    <s v="PMAI-2021-083"/>
    <s v="No aplica"/>
    <s v="AUDITORÍA DE SEGUIMIENTO AL PROCESO ATENCIÓN AL CIUDADANO VIGENCIA 1 DE JULIO 2020 AL 31 DE DICIEMBRE DE 202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_x000a_Se realizará socialización ante el Comité de Gestión y Desempeño de las dependencias de la entidad que han respondido peticiones fuera de términos"/>
    <s v="No aplica"/>
    <s v="No aplica"/>
    <s v="No aplica"/>
    <s v="No aplica"/>
    <s v="No aplica"/>
    <d v="2021-09-01T00:00:00"/>
    <d v="2021-12-15T00:00:00"/>
    <m/>
    <x v="0"/>
    <s v="SI"/>
    <n v="-166"/>
    <s v="20-12-2021: Se incluye formulacion al tablero de control"/>
    <m/>
    <m/>
    <m/>
    <m/>
    <s v="SIN AVANCE"/>
    <n v="94"/>
    <s v="CON TIEMPO"/>
    <s v="SIN DILIGENCIAR"/>
    <s v="20-12-2021: Se incluye formulacion al tablero de control"/>
    <s v="SIN DILIGENCIAR"/>
    <n v="0"/>
    <n v="0"/>
    <s v="EN EJECUCION"/>
    <s v="NO APLICA"/>
    <s v="ABIERTA"/>
    <s v="No se adjuntan soportes_x000a_"/>
    <d v="2022-02-21T00:00:00"/>
    <s v="No"/>
    <s v="socialización ante el Comité de Gestión y Desempeño de las dependencias de la entidad que han respondido peticiones fuera de términos"/>
    <n v="0"/>
    <s v="SIN AVANCE"/>
    <n v="-44620"/>
    <s v="VENCIDO"/>
    <d v="2022-03-17T00:00:00"/>
    <s v="Revisada la información consolidada  en relación con el presente hallazgo no existen evidencias que permitan observar cumplimiento en la atención de peticiones "/>
    <s v="NAVIS ALBERTO FLOREZ LEON"/>
    <n v="0"/>
    <s v="VENCIDO"/>
    <m/>
    <s v="ABIERTO"/>
    <s v="Actividad No. 1 El proceso reporta que no se ha realizado la socialización al comité debido a que no se han presentado respuesta a peticiones fuera de término. Se recomienda al proceso solicitar a Control Interno ajustar la actividad y enfocarla al cumplimiento de las actividades preventivas y creacion de controles para que no se vuelva a repetir las causas"/>
    <d v="2022-05-31T00:00:00"/>
    <s v="Realizar la socialización ante el Comité de Gestión y Desemepeño"/>
    <n v="0"/>
    <s v="SIN AVANCE"/>
    <n v="-166"/>
    <s v="VENCIDO"/>
    <x v="7"/>
    <s v="Revisadas las evidencias se determina que no se allegan elementos que permitan identificar plan de mejora."/>
    <s v="Navis Alberto Florez Leon"/>
    <n v="0"/>
    <x v="2"/>
    <m/>
    <m/>
    <n v="393"/>
  </r>
  <r>
    <n v="394"/>
    <x v="14"/>
    <x v="4"/>
    <s v="OAP"/>
    <s v="Participación Ciudadana"/>
    <x v="2"/>
    <s v="Oficina asesora de planeacion"/>
    <s v="OAP"/>
    <s v="Participacion ciudadana"/>
    <m/>
    <m/>
    <s v="Yuli Cristel Peña"/>
    <x v="0"/>
    <s v="PMAI-2021-086"/>
    <s v="10.1"/>
    <s v="INFORME FINAL AUDITORÍA PARTICIPACIÓN CIUDADANA_x000a_ PRIMER SEMESTRE 2021_x000a_"/>
    <n v="2021"/>
    <s v="En la etapa de aprestamiento se observó debilidad en la identificación de enlaces de las áreas y experiencias de relacionamiento; no se identificó por cada dependencia, los actores con los cuales se tienen relaciones de suministro de información, diálogo y participación, determinando los medios utilizados y la información más clara."/>
    <s v="1. No se han identificado los enlaces de suministro de información en las áreas y dependencias del Instituto._x000a__x000a_Revisar el analisi de causas"/>
    <s v="Realizar una reunión con las áreas y dependencias del Instituto que tienen a su cargo suministrar información para Rendición de Cuentas con el fin de  definir los enlaces y los actores encargados de esta gestión ante la OAP."/>
    <n v="1"/>
    <s v="Reuniones realizadas"/>
    <s v="Reuniones realizadas/(1) Una  Reunion convocada"/>
    <n v="1"/>
    <s v="1. Acta de reunión con enlaces y actores definidos_x000a__x000a_2. Listado de asistencis_x000a__x000a_3. Correo a jefes de áreas y dependencias con compromisos"/>
    <d v="2022-01-01T00:00:00"/>
    <d v="2022-03-31T00:00:00"/>
    <m/>
    <x v="0"/>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realiza capacitación con los enlaces institucionales de las áreas para el proceso de Rendición de Cuentas en su etapa de publicación de la información previa a la ciudadanía (informe de metas de la vigencia anterior)._x000a__x000a_Análisis del indicador: el día 8 de febrero se realizó reunión con delegados de las áreas para asignar responsabilidades en cuanto al envío de la información previa de Rendición de Cuentas. Se cumple al 100%"/>
    <d v="2022-05-31T00:00:00"/>
    <s v="No aplica"/>
    <n v="1"/>
    <s v="CUMPLIMIENTO TOTAL"/>
    <n v="-60"/>
    <s v="VENCIDO"/>
    <x v="0"/>
    <m/>
    <m/>
    <m/>
    <x v="0"/>
    <m/>
    <m/>
    <n v="394"/>
  </r>
  <r>
    <n v="395"/>
    <x v="14"/>
    <x v="4"/>
    <s v="OAP"/>
    <s v="Participación Ciudadana"/>
    <x v="2"/>
    <s v="Oficina asesora de planeacion"/>
    <s v="OAP"/>
    <s v="Participacion ciudadana"/>
    <m/>
    <m/>
    <s v="Yuli Cristel Peña"/>
    <x v="0"/>
    <s v="PMAI-2021-087"/>
    <s v="10.2"/>
    <s v="INFORME FINAL AUDITORÍA PARTICIPACIÓN CIUDADANA_x000a_ PRIMER SEMESTRE 2021_x000a_"/>
    <n v="2021"/>
    <s v="En la etapa de diseño se identificó que se realizó la difusión de la Estrategia de Rendición de Cuentas a los grupos de interés mediante la publicación del documento en el sitio web del Instituto, mas no se hizo la sensibilización, siendo ésta la que contextualiza sobre cómo funciona el proceso de rendición de cuentas, cuáles son sus límites y propósitos, cuáles son las herramientas y los mecanismos para facilitar su implementación entre otras cosas, esta sensibilización hace parte del componente de comunicación."/>
    <s v="1. Falta de socialización a los grupos de valor de la Estrategia de Rendición de Cuentas."/>
    <s v="Socializar la estrategia de rendicion de cuentas 2022 "/>
    <n v="1"/>
    <s v="Socializacion realizada"/>
    <s v="Socializacion realizada/Socializaciones programadas"/>
    <n v="1"/>
    <s v="1. Pieza comunicativa que invite a conocer la estrategia a los grupos de valor._x000a__x000a_2. Correos_x000a__x000a_3.Listas de asistencia y/o formulario web_x000a__x000a__x000a__x000a_"/>
    <d v="2022-01-01T00:00:00"/>
    <d v="2022-03-31T00:00:00"/>
    <m/>
    <x v="0"/>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realiza consulta ciudadana para la Estrategia de Rendición de Cuentas con el fin de recopilar impresiones y recomendaciones frente al contenido del documento._x000a__x000a_Análisis del indicador: el documento Estrategia Integral de Rendición de Cuentas IDIPRON 2022 se lleva a consulta ciudadana mediante la creación de pieza comunicactiva y su difusión en el sitio web del Instituto y un formulario web. Se cumple al 100%"/>
    <d v="2022-05-31T00:00:00"/>
    <s v="No aplica"/>
    <n v="1"/>
    <s v="CUMPLIMIENTO TOTAL"/>
    <n v="-60"/>
    <s v="VENCIDO"/>
    <x v="0"/>
    <m/>
    <m/>
    <m/>
    <x v="0"/>
    <m/>
    <m/>
    <n v="395"/>
  </r>
  <r>
    <n v="396"/>
    <x v="14"/>
    <x v="4"/>
    <s v="OAP"/>
    <s v="Participación Ciudadana"/>
    <x v="2"/>
    <s v="Oficina asesora de planeacion"/>
    <s v="OAP"/>
    <s v="Participacion ciudadana"/>
    <m/>
    <m/>
    <s v="Yuli Cristel Peña"/>
    <x v="0"/>
    <s v="PMAI-2021-088"/>
    <s v="10.3"/>
    <s v="INFORME FINAL AUDITORÍA PARTICIPACIÓN CIUDADANA_x000a_ PRIMER SEMESTRE 2021_x000a_"/>
    <n v="2021"/>
    <s v="En la Estrategia de Rendición de Cuentas del Instituto, se definieron metas e indicadores sobre los cuales no se observó que se tenga implementada una herramienta o mecanismo a través del cual se realice monitoreo y seguimiento periódico a los indicadores formulados de manera consolidada, ni tampoco que se haya incluido su reporte en el “Informe Ejercicios de Rendición de Cuentas vigencia 2020”. Lo anterior puede representar riesgos frente al cumplimiento oportuno de las actividades por debilidades en la implementación de controles que permitan llevar un monitoreo sobre el desarrollo del ejercicio permanente de rendición de cuentas."/>
    <s v="1.  No se tiene definido una herramienta o instrumento interno que soporte  la medicion de metas e indicadores"/>
    <s v="Implementar tablero de control para la medicion de metas e indicadores para la  Estrategia de Rendición de Cuentas 2022"/>
    <n v="1"/>
    <s v="Tablero de control implementado"/>
    <s v="Seguimiento a las actividades y/o acciones de la Estrategia de Rendición de Cuentas 2022/ (1) Seguimiento programado"/>
    <n v="1"/>
    <s v="1. Tablero de control con el seguimiento_x000a__x000a_1. Informe de seguimeinto_x000a_"/>
    <d v="2022-01-01T00:00:00"/>
    <d v="2022-07-31T00:00:00"/>
    <m/>
    <x v="0"/>
    <s v="SI"/>
    <n v="62"/>
    <s v="20-12-2021: Se incluye formulacion al tablero de control"/>
    <m/>
    <m/>
    <m/>
    <m/>
    <s v="SIN AVANCE"/>
    <n v="322"/>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realiza tablero de control de la Estrategia de Rendición de Cuentas 2022 para evidenciar cada una de las actividades a realizar durante esta vigencia._x000a__x000a_Análisis del indicador: se realiza tablero de control que le hace seguimiento a cada una de las actividades planteadas en la Estretagia de Rendición de Cuentas IDIPRON 2022. "/>
    <d v="2022-05-31T00:00:00"/>
    <s v="Informe de seguimeinto"/>
    <n v="0.5"/>
    <s v="AVANCE PARCIAL"/>
    <n v="62"/>
    <s v="CON TIEMPO"/>
    <x v="0"/>
    <m/>
    <m/>
    <m/>
    <x v="0"/>
    <m/>
    <m/>
    <n v="396"/>
  </r>
  <r>
    <n v="397"/>
    <x v="14"/>
    <x v="4"/>
    <s v="OAP"/>
    <s v="Participación Ciudadana"/>
    <x v="2"/>
    <s v="Oficina asesora de planeacion"/>
    <s v="OAP"/>
    <s v="Participacion ciudadana"/>
    <m/>
    <m/>
    <s v="Yuli Cristel Peña"/>
    <x v="0"/>
    <s v="PMAI-2021-089"/>
    <s v="11.1"/>
    <s v="INFORME FINAL AUDITORÍA PARTICIPACIÓN CIUDADANA_x000a_ PRIMER SEMESTRE 2021_x000a_"/>
    <n v="2021"/>
    <s v="En la Estrategia de Rendición de Cuentas no se pudo evidenciar las acciones institucionales asociadas a la articulación entre el avance en la garantía de derechos y el cumplimiento de los ODS, incumpliendo los lineamientos del Manual Único de Rendición de Cuentas (MURC) versión 2 del DAFP, que señala, “el contenido de la rendición de cuentas debe incluir información sobre: Los derechos humanos a cargo de la entidad: la entidad debe identificar los derechos que está obligada a respetar, proteger, garantizar o promover; asociarlos a los objetivos e indicadores de desarrollo sostenible –ODS- y, así mismo, evidenciar con mediciones el cumplimiento de los plazos y objetivos institucionales (misión de la entidad y derechos asociados a la misma)…”. Subrayado fuera del texto."/>
    <s v="1. Falta de inclusión de temas sobre los ODS en la Estretageia de Rendición de Cuentas."/>
    <s v="Incluir en la Estrategia de Rendición de Cuentas las actividades que den cuenta de la inclusion de garantía de derechos desde los Objetivos de Desarrollo Sostenible que trabaja el Instituto desde su misionalidad."/>
    <n v="1"/>
    <s v="Estrategia de rendicion de cuentas con temas incluidos"/>
    <s v="Estrategia de rendicion de cuentas publicada con temas incluidos/(1) Estrategia de rendicion de cuentas"/>
    <n v="1"/>
    <s v="1. Estrategia de Rendición de Cuentas 2022 _x000a_2. Informe publico previo de rendicion de cuentas"/>
    <d v="2022-01-01T00:00:00"/>
    <d v="2022-03-31T00:00:00"/>
    <m/>
    <x v="0"/>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incluye la información de garantía de Derechos en la Estrategia de Rendición de Cuentas 2022 y en el informe público previo de rendición para la ciudadanía._x000a__x000a_Análisis del indicador: dentro del informe público previo de Rendición de Cuentas a la ciudadanía, que se publica 30 días antes de la audiencia pública, se genera la información sobre garantía de derechos para la vigencia 2021. Se cumple al 100%"/>
    <d v="2022-05-31T00:00:00"/>
    <s v="No aplica"/>
    <n v="1"/>
    <s v="CUMPLIMIENTO TOTAL"/>
    <n v="-60"/>
    <s v="VENCIDO"/>
    <x v="0"/>
    <m/>
    <m/>
    <m/>
    <x v="0"/>
    <m/>
    <m/>
    <n v="397"/>
  </r>
  <r>
    <n v="398"/>
    <x v="14"/>
    <x v="4"/>
    <s v="OAP"/>
    <s v="Participación Ciudadana"/>
    <x v="2"/>
    <s v="Oficina asesora de planeacion"/>
    <s v="OAP"/>
    <s v="Participacion ciudadana"/>
    <m/>
    <m/>
    <s v="Yuli Cristel Peña"/>
    <x v="0"/>
    <s v="PMAI-2021-090"/>
    <s v="11.2"/>
    <s v="INFORME FINAL AUDITORÍA PARTICIPACIÓN CIUDADANA_x000a_ PRIMER SEMESTRE 2021_x000a_"/>
    <n v="2021"/>
    <s v="Se observó que en la elaboración del Informe público de Rendición de cuentas no se tuvo en cuenta los contenidos institucionales obligatorios de Contratación (Procesos contractuales y Gestión Contractual), y faltó profundización en el tema del Impacto de la gestión; esto porque se relacionaron cifras mas no se precisó el desarrollo sobre los cambios concretos que ha presentado la población, incumpliendo la Metodología del proceso de Rendición de cuentas de la Administración Distrital y Local 2018, ítem 2.1 Alistamiento (aprestamiento/diseño) punto d. Elaborar el informe Público de Rendición de cuentas."/>
    <s v="1. Faltó envío de la información sobre contratación y gestión contractual._x000a__x000a_2. Faltó profundizar el tema de impactos de la gestión."/>
    <s v="Incluir en el informe público previo de Rendición de Cuentas para 2022 los contenidos institucionales obligatorios de Contratación (Procesos contractuales y Gestión Contractual) y  el Impacto de la gestión especificamente en los cambios concretos que ha presentado la población objeto de la misionalidad del IDIPRON"/>
    <n v="1"/>
    <s v="Estrategia publicada"/>
    <s v="Informe público previo de Rendición de Cuentas para 2022 publicado con temas incluidos/(1) Un Informe público previo de Rendición de Cuentas"/>
    <n v="1"/>
    <s v="1. Informe público (previo)de Rendición de Cuentas 2022"/>
    <d v="2022-02-01T00:00:00"/>
    <d v="2022-03-31T00:00:00"/>
    <m/>
    <x v="0"/>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incluye la información de Contratación (Procesos contractuales y Gestión Contractual) y el Impacto de la gestión especificamente en los cambios concretos que ha presentado la población objeto de la misionalidad del IDIPRON en el informe públio previo paa la ciudadanía._x000a__x000a_Análisis del indicador: dentro del informe público previo de Rendición de Cuentas a la ciudadanía, que se publica 30 días antes de la audiencia pública, se anexa la información correspondiente a la contratación en el Instituto (procesos y gestión contractual proporcionado por la Oficina Asesora Jurídica para la vigencia 2021. Se cumple al 100%"/>
    <d v="2022-05-31T00:00:00"/>
    <s v="No aplica"/>
    <n v="1"/>
    <s v="CUMPLIMIENTO TOTAL"/>
    <n v="-60"/>
    <s v="VENCIDO"/>
    <x v="0"/>
    <m/>
    <m/>
    <m/>
    <x v="0"/>
    <m/>
    <m/>
    <n v="398"/>
  </r>
  <r>
    <n v="399"/>
    <x v="14"/>
    <x v="4"/>
    <s v="OAP"/>
    <s v="Participación Ciudadana"/>
    <x v="2"/>
    <s v="Oficina asesora de planeacion"/>
    <s v="OAP"/>
    <s v="Participacion ciudadana"/>
    <m/>
    <m/>
    <s v="Yuli Cristel Peña"/>
    <x v="0"/>
    <s v="PMAI-2021-091"/>
    <s v="11.3"/>
    <s v="INFORME FINAL AUDITORÍA PARTICIPACIÓN CIUDADANA_x000a_ PRIMER SEMESTRE 2021_x000a_"/>
    <n v="2021"/>
    <s v="En la etapa de diseño no se observó con claridad la validación con los grupos de valor de la Estrategia diseñada que les permitiera a estos verificar que la Estrategia de Rendición de Cuentas responde al resultado de los ejercicios participativos realizados, por lo anterior se observa un incumplimiento en la etapa de diseño según el Manual Único de Rendición de Cuentas versión 2 del DAFP."/>
    <s v="1. Falta de tener en cuenta a los grupos de valor para la validación de la Estrategia de Rendición de Cuentas."/>
    <s v="Validar la Estrategia de Rendición de Cuentas 2022 con los grupos de valor del Instituto."/>
    <n v="1"/>
    <s v="Estrategia validada"/>
    <s v="Instrumento de validacion aplicado/(1) Un ejercicio de validacion de la estrategia de rendion de cuentas "/>
    <n v="1"/>
    <s v="1. Estrategia de Rendición de Cuentas 2022 _x000a_2. Formulario web_x000a_3.Pieza comunicativa"/>
    <d v="2022-01-01T00:00:00"/>
    <d v="2022-03-31T00:00:00"/>
    <m/>
    <x v="0"/>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valida la Estrategia de Rendición de Cuentas con los grupos de _x000a_valor del Instituto a través de una consulta ciudadana (pieza comunicativa, formulario web) socializada en el sitio web del Instituto y redes sociales._x000a__x000a_Análisis del indicador: el documento Estrategia Integral de Rendición de Cuentas IDIPRON 2022 se lleva a consulta ciudadana mediante la creación de pieza comunicactiva y su difusión en el sitio web del Instituto y un formulario web. Se cumple al 100%"/>
    <d v="2022-05-31T00:00:00"/>
    <s v="No aplica"/>
    <n v="1"/>
    <s v="CUMPLIMIENTO TOTAL"/>
    <n v="-60"/>
    <s v="VENCIDO"/>
    <x v="0"/>
    <m/>
    <m/>
    <m/>
    <x v="0"/>
    <m/>
    <m/>
    <n v="399"/>
  </r>
  <r>
    <n v="400"/>
    <x v="14"/>
    <x v="4"/>
    <s v="OAP"/>
    <s v="Participación Ciudadana"/>
    <x v="2"/>
    <s v="Oficina asesora de planeacion"/>
    <s v="OAP"/>
    <s v="Participacion ciudadana"/>
    <m/>
    <m/>
    <s v="Yuli Cristel Peña"/>
    <x v="0"/>
    <s v="PMAI-2021-092"/>
    <s v="11.4"/>
    <s v="INFORME FINAL AUDITORÍA PARTICIPACIÓN CIUDADANA_x000a_ PRIMER SEMESTRE 2021_x000a_"/>
    <n v="2021"/>
    <s v="En la etapa de preparación fase 6 no se observó el fortalecimiento de la petición de cuentas, los posibles canales para que los ciudadanos y los grupos de interés realicen la petición de cuentas sobre los resultados y avances en la garantía de los derechos humanos a su cargo, presentándose un incumplimiento al Manual Único de Rendición de Cuentas versión 2 del DAFP, en la fase 6 de la Etapa de preparación."/>
    <s v="1.No se incluyo de manera especifica en la estrategia de rendicion de cuentas el tema de petición de cuentas y los posibles canales"/>
    <s v="Incluir en la estrategia de rendicion de cuentas de manera especifica el tema de petición de cuentas y los posibles canales"/>
    <n v="1"/>
    <s v="Estrategia de rendicion de cuentas con temas incluidos"/>
    <s v="Estrategia de rendicion de cuentas publicada con temas incluidos/(1) Estrategia de rendicion de cuentas"/>
    <n v="1"/>
    <s v="1. Estrategia de Rendición de Cuentas 2022."/>
    <d v="2022-01-01T00:00:00"/>
    <d v="2022-03-31T00:00:00"/>
    <m/>
    <x v="0"/>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incluye el tema de Petición de Cuentas en la Estrategia de Rendición de Cuentas._x000a__x000a_Análisis del indicador: en el documento Estrategia Integral de Rendición de Cuentas IDIPRON 2022 se incluyen los temas de petición de cuentas ciudadanas. Se cumple al 100%"/>
    <d v="2022-05-31T00:00:00"/>
    <s v="No aplica"/>
    <n v="1"/>
    <s v="CUMPLIMIENTO TOTAL"/>
    <n v="-60"/>
    <s v="VENCIDO"/>
    <x v="0"/>
    <m/>
    <m/>
    <m/>
    <x v="0"/>
    <m/>
    <m/>
    <n v="400"/>
  </r>
  <r>
    <n v="401"/>
    <x v="14"/>
    <x v="4"/>
    <s v="OAP"/>
    <s v="Líder Área psicosocial _x000a_Equipo Sicosocial"/>
    <x v="0"/>
    <s v="Subdirección técnica de métodos educativos y operativa"/>
    <s v="STMEO"/>
    <s v="Psicosocial"/>
    <m/>
    <m/>
    <s v="Yuri Yesenia Orjuela"/>
    <x v="0"/>
    <s v="PMAI-2021-093"/>
    <s v="10.1"/>
    <s v="INFORME DE AUDITORÍA _x000a_PROCESO MISIONAL - ÁREA SICOSOCIAL _x000a_VIGENCIA 2021 - PERIODO AUDITADO 2020"/>
    <n v="2021"/>
    <s v="10.1. El  Plan  de  Atención  Individual  y  Familiar  (PAIF)  no  se  evidencia  con  una  estructura  estandarizada,  este criterio  es  diferente  en  cada  una  de  las  unidades  visitadas,  lo  que  conlleva  a  que  al  ser  trasladado  un NNAJ de una unidad a otra no se retome su proceso y se omita información relevante asociada a la situación encontrada o  situación deseada.   "/>
    <s v="  Porqué no cuenta con un instructivo de diligenciamiento"/>
    <s v="Realizar  la socialización por parte del líder del área psicosocial en los procesos de inducción y reinducccuòn a los profesionales  el  instructivo de diligenciamiento Plan de atención individual y familiar M-MSS-IN-005, e implementar  por parte de los profesionales  del área el instructivo "/>
    <n v="1"/>
    <s v="Instructivo socializado e implementado "/>
    <s v="Un (1)Instructivo socializado e implementado"/>
    <n v="1"/>
    <s v="*Acta de socialización del instructivo en las jornadas de inducción y reinducccuòn.  _x000a_*Reporte SIMI, de la implementación del instructivo.  "/>
    <d v="2021-11-17T00:00:00"/>
    <d v="2022-06-30T00:00:00"/>
    <m/>
    <x v="0"/>
    <s v="SI"/>
    <n v="31"/>
    <s v="04-01-2022: Se incluye formulacion al tablero de control"/>
    <m/>
    <m/>
    <m/>
    <m/>
    <s v="SIN AVANCE"/>
    <n v="29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socialización de instructivo PAIF."/>
    <d v="2022-05-31T00:00:00"/>
    <s v="se da cumplimiento total a la actividad planteada."/>
    <n v="1"/>
    <s v="CUMPLIMIENTO TOTAL"/>
    <n v="31"/>
    <s v="CON TIEMPO"/>
    <x v="0"/>
    <m/>
    <m/>
    <m/>
    <x v="0"/>
    <m/>
    <m/>
    <n v="401"/>
  </r>
  <r>
    <n v="402"/>
    <x v="7"/>
    <x v="0"/>
    <s v="STMEO"/>
    <s v="STMEO _x000a_Lideres de áreas del modelo Pedagógico "/>
    <x v="0"/>
    <s v="Subdirección técnica de métodos educativos y operativa"/>
    <s v="STMEO"/>
    <s v="STMEO _x000a_Lideres de áreas del modelo Pedagógico "/>
    <m/>
    <m/>
    <s v="Yuri Yesenia Orjuela"/>
    <x v="0"/>
    <s v="PMAI-2021-094"/>
    <s v="10.2"/>
    <s v="INFORME DE AUDITORÍA _x000a_PROCESO MISIONAL - ÁREA SICOSOCIAL _x000a_VIGENCIA 2021 - PERIODO AUDITADO 2020"/>
    <n v="2021"/>
    <s v="10.2.  Aunque  se  evidenciaron  las  acciones  que  desarrolla  el  Área  Sicosocial  en  relación  con  la  postulación  a  actividades de corresponsabilidad, no se observó con claridad que las actividades de preparación y evaluación de competencias  y  habilidades  sociales  se  encuentren  documentadas  en  procedimientos  o  documentos  internos,  lo _x000a_que limita identificar aspectos como tiempos de ejecución, contenidos temáticos y responsables entre otros, que  determinen criterios de referencia"/>
    <s v=" No se había identificado la necesidad de documentar el proceso. "/>
    <s v="Formular e implementar documento que formalice las actividades, tiempos, contenidos temáticos  y responsables del proceso de postulación a actividades de responsabilidad. "/>
    <n v="1"/>
    <s v="Un (1) documento oficializado e implementado "/>
    <s v="Un (1) documento oficializado e implementado "/>
    <n v="1"/>
    <s v="Documento oficializado_x000a_Acta de socialización del documento_x000a_Reporte SIMI  de la implementación de la estrategia. "/>
    <d v="2021-11-17T00:00:00"/>
    <d v="2022-12-17T00:00:00"/>
    <m/>
    <x v="0"/>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la creación, oficialización  e implementación del Manual que da lineamiento sobre la estrategia SEMILLEROS"/>
    <d v="2022-05-31T00:00:00"/>
    <s v="se da cumplimiento total a la actividad planteada."/>
    <n v="1"/>
    <s v="CUMPLIMIENTO TOTAL"/>
    <n v="201"/>
    <s v="CON TIEMPO"/>
    <x v="0"/>
    <m/>
    <m/>
    <m/>
    <x v="0"/>
    <m/>
    <m/>
    <n v="402"/>
  </r>
  <r>
    <n v="403"/>
    <x v="7"/>
    <x v="0"/>
    <s v="STMEO"/>
    <s v="Líder área psicosocial "/>
    <x v="0"/>
    <s v="Subdirección técnica de métodos educativos y operativa"/>
    <s v="STMEO"/>
    <s v="Psicosocial"/>
    <m/>
    <m/>
    <s v="Willington Granados Herrera"/>
    <x v="0"/>
    <s v="PMAI-2021-095"/>
    <s v="10.3"/>
    <s v="INFORME DE AUDITORÍA _x000a_PROCESO MISIONAL - ÁREA SICOSOCIAL _x000a_VIGENCIA 2021 - PERIODO AUDITADO 2020"/>
    <n v="2021"/>
    <s v="10.3. En las consultas  realizadas  en el SIMI  no se observó con precisión las  acciones de seguimiento por parte del equipo psicosocial de la UPI en los aspectos relacionados con el desarrollo de las actividades de  corresponsabilidad,  pues  la  información  de  acompañamientos  y  seguimientos  evidenciados  en  la  Ficha  de  Observación  y  Seguimiento  –FOS-  se  encuentra  registrada  por  el  equipo  de  convenios,  por  lo  que  tampoco  es claro si existe un mecanismo para el seguimiento articulado entre el proceso que lleva el/la joven en la UPI y el  proceso adelantado en la AC, que genere un concepto integral respecto a su evolución. "/>
    <s v="No se encuentra definido en los manuales de procesos y procedimientos la realización de seguimientos  por parte del área de psicosocial ."/>
    <s v="Ajustar el manual del área sicosocial para incluir la realización de mínimo un seguimiento durante el tiempo de vinculación a actividades de corresponsabilidad y realizar seguimientos aleatorios a  la implementación de la acción. "/>
    <n v="1"/>
    <s v=" Manual de sicosocial ajustado "/>
    <s v="Un (1) manual de sicosocial ajustado "/>
    <n v="1"/>
    <s v="*Manual ajustado_x000a_*Verificación aleatoria en los espacios de UPI como vamos documentada a través de acta, del seguimiento realizado  a los jóvenes  que se encuentran en AC. (reporte SIMI)"/>
    <d v="2021-11-17T00:00:00"/>
    <d v="2022-06-17T00:00:00"/>
    <m/>
    <x v="0"/>
    <s v="SI"/>
    <n v="18"/>
    <s v="04-01-2022: Se incluye formulacion al tablero de control"/>
    <m/>
    <m/>
    <m/>
    <m/>
    <s v="SIN AVANCE"/>
    <n v="278"/>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8"/>
    <s v="CON TIEMPO"/>
    <x v="0"/>
    <m/>
    <m/>
    <m/>
    <x v="0"/>
    <m/>
    <m/>
    <n v="403"/>
  </r>
  <r>
    <n v="404"/>
    <x v="7"/>
    <x v="0"/>
    <s v="STMEO"/>
    <s v="Coordinación externados _x000a_Lideres de áreas del modelo Pedagógico_x000a_Territorio _x000a_"/>
    <x v="0"/>
    <s v="Subdirección técnica de métodos educativos y operativa"/>
    <s v="STMEO"/>
    <s v="Coordinación externados _x000a_Lideres de áreas del modelo Pedagógico_x000a_Territorio _x000a_"/>
    <m/>
    <m/>
    <s v="Willington Granados Herrera"/>
    <x v="0"/>
    <s v="PMAI-2021-096"/>
    <s v="10.4"/>
    <s v="INFORME DE AUDITORÍA _x000a_PROCESO MISIONAL - ÁREA SICOSOCIAL _x000a_VIGENCIA 2021 - PERIODO AUDITADO 2020"/>
    <n v="2021"/>
    <s v="10.4. A pesar de que se pudo establecer la claridad operativa que se tiene por parte de  los equipos psicosociales sobre el proceso de ingreso a Externado, no se evidenció que  el Área Sicosocial cuente con un procedimiento o documento interno que dé lineamientos frente a las actividades, responsables, registros, controles y tiempos, que orienten el desarrollo de este proceso y prevengan el posible incumplimiento de las actividades por  desconocimiento o falta de oportunidad en las mismas"/>
    <s v="No se encuentran documentadas las actividades para realizar el proceso de ingreso a externados "/>
    <s v="Formular y socializar   por parte de la Coordinador  de contexto pedagógico externados un documento que formalice las actividades, tiempos,  y responsables del proceso de ingreso a externados. "/>
    <n v="1"/>
    <s v="Documento oficializado  y socializado "/>
    <s v="Un (1) documento oficializado  y socializado "/>
    <n v="1"/>
    <s v="*Documento oficializado_x000a_*Acta de socialización del documento con los equipos de territorio,   de las Unidades de Protección Integral y coordinadores de área.  "/>
    <d v="2021-11-17T00:00:00"/>
    <d v="2022-11-17T00:00:00"/>
    <m/>
    <x v="0"/>
    <s v="SI"/>
    <n v="171"/>
    <s v="04-01-2022: Se incluye formulacion al tablero de control"/>
    <m/>
    <m/>
    <m/>
    <m/>
    <s v="SIN AVANCE"/>
    <n v="43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71"/>
    <s v="CON TIEMPO"/>
    <x v="0"/>
    <m/>
    <m/>
    <m/>
    <x v="0"/>
    <m/>
    <m/>
    <n v="404"/>
  </r>
  <r>
    <n v="405"/>
    <x v="7"/>
    <x v="0"/>
    <s v="STMEO"/>
    <s v="Líder área psicosocial "/>
    <x v="0"/>
    <s v="Subdirección técnica de métodos educativos y operativa"/>
    <s v="STMEO"/>
    <s v="Psicosocial"/>
    <m/>
    <m/>
    <s v="Willington Granados Herrera"/>
    <x v="0"/>
    <s v="PMAI-2021-097"/>
    <s v="10.5"/>
    <s v="INFORME DE AUDITORÍA _x000a_PROCESO MISIONAL - ÁREA SICOSOCIAL _x000a_VIGENCIA 2021 - PERIODO AUDITADO 2020"/>
    <n v="2021"/>
    <s v="11.1. Consulta social en domicilio_x000a_En  el  seguimiento  realizado  a  las  consultas  realizadas  en  SIMI  se  observó  incumplimiento  en  el  seguimiento  o actualización de la Consulta Social en domicilio de acuerdo  al Manual Operativo Área Sicosocial M-MSS-MA- 001 ítem 3.1.1., la actualización debe realizarse anualmente o cuando el equipo sicosocial  identifique amenaza,  vulneración  y/o  inobservancia,  siendo  este  un  instrumento  para  identificar  condiciones  de  vulnerabilidad,  factores protectores y de riesgo en los contextos sociales entre otros."/>
    <s v="El manual operativo del área de salud,  carece del establecimiento de  una herramienta de seguimiento que permita identificar y alertar las actualizaciones de la realización de la CSD.   "/>
    <s v="Ajustar el manual operativo del área de Sicosocial, para oficializar el indicador de Consulta Social en domicilio, y realizar el seguimiento del mismo por parte del Líder del área. "/>
    <n v="1"/>
    <s v=" manual de sicosocial ajustado "/>
    <s v="1 manual de sicosocial ajustado "/>
    <n v="1"/>
    <s v="*Manual ajustado_x000a_*Seguimiento al indicador formulado. "/>
    <d v="2021-11-17T00:00:00"/>
    <d v="2022-06-17T00:00:00"/>
    <m/>
    <x v="0"/>
    <s v="SI"/>
    <n v="18"/>
    <s v="04-01-2022: Se incluye formulacion al tablero de control"/>
    <m/>
    <m/>
    <m/>
    <m/>
    <s v="SIN AVANCE"/>
    <n v="278"/>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8"/>
    <s v="CON TIEMPO"/>
    <x v="0"/>
    <m/>
    <m/>
    <m/>
    <x v="0"/>
    <m/>
    <m/>
    <n v="405"/>
  </r>
  <r>
    <n v="406"/>
    <x v="7"/>
    <x v="0"/>
    <s v="STMEO"/>
    <s v="Líder área psicosocial "/>
    <x v="0"/>
    <s v="Subdirección técnica de métodos educativos y operativa"/>
    <s v="STMEO"/>
    <s v="Psicosocial"/>
    <m/>
    <m/>
    <s v="Willington Granados Herrera"/>
    <x v="0"/>
    <s v="PMAI-2021-098"/>
    <s v="10.6"/>
    <s v="INFORME DE AUDITORÍA _x000a_PROCESO MISIONAL - ÁREA SICOSOCIAL _x000a_VIGENCIA 2021 - PERIODO AUDITADO 2020"/>
    <n v="2021"/>
    <s v="11.2. Valoraciones iniciales  _x000a_ _x000a_Existen debilidades en las valoraciones iniciales que se realiza en el Área de Psicosocial a los NNAJ del Instituto _x000a_debido  a  que  no  se  hacen  de  manera  oportuna,  evidenciando  falta  de  gestión,  seguimiento  y  control  en  estos _x000a_diagnósticos,  se  realizan  diferentes  intervenciones  sin  estos  conceptos  técnicos,  requisitos  necesarios  para realizar  los  tratamientos  de  acuerdo  con  situaciones  específicas  en  el  momento  del  ingreso  generando  un incumplimiento al Manual operativo área Sicosocial ítem 3.15 y el procedimiento ingreso de NNA a unidad es de _x000a_protección integral de internado M-MIN-PR-002"/>
    <s v="El manual operativo del área de sicosocial,  carece del establecimiento de  una herramienta de seguimiento que permita identificar y alertar de la realización de las valoraciones psicosociales.   "/>
    <s v="Ajustar el manual operativo del área de Sicosocial, para oficializar el indicador de valoraciones psicosociales., y realizar el seguimiento del mismo por parte del Líder del área. "/>
    <n v="1"/>
    <s v=" Manual de sicosocial ajustado "/>
    <s v="Un (1) manual de sicosocial ajustado "/>
    <n v="1"/>
    <s v="Manual ajustado_x000a_Seguimiento al indicador formulado. "/>
    <d v="2021-11-17T00:00:00"/>
    <d v="2022-06-17T00:00:00"/>
    <m/>
    <x v="0"/>
    <s v="SI"/>
    <n v="18"/>
    <s v="04-01-2022: Se incluye formulacion al tablero de control"/>
    <m/>
    <m/>
    <m/>
    <m/>
    <s v="SIN AVANCE"/>
    <n v="278"/>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8"/>
    <s v="CON TIEMPO"/>
    <x v="0"/>
    <m/>
    <m/>
    <m/>
    <x v="0"/>
    <m/>
    <m/>
    <n v="406"/>
  </r>
  <r>
    <n v="407"/>
    <x v="7"/>
    <x v="0"/>
    <s v="STMEO"/>
    <s v="Líder área psicosocial "/>
    <x v="0"/>
    <s v="Subdirección técnica de métodos educativos y operativa"/>
    <s v="STMEO"/>
    <s v="Psicosocial"/>
    <m/>
    <m/>
    <s v="Willington Granados Herrera"/>
    <x v="0"/>
    <s v="PMAI-2021-099"/>
    <s v="10.7"/>
    <s v="INFORME DE AUDITORÍA _x000a_PROCESO MISIONAL - ÁREA SICOSOCIAL _x000a_VIGENCIA 2021 - PERIODO AUDITADO 2020"/>
    <n v="2021"/>
    <s v="Se observa falencias en el diligenciamiento de la valoración del riesgo por consumo de SPA y el  seguimiento a  la  Valoración  del  riesgo  por  Consumo  de  SPA  (VESPA)  de  acuerdo  con  el  Manual  Operativo  Área  Sicosocial  M-MSS-MA-001 el ítem 3.1.6, Valoración del riesgo por consumo SPA esta debe realizarse cada tres (3) meses, _x000a_y se evidenció que en algunos casos se ha realizado cada seis (6) meses o más."/>
    <s v=" carece del establecimiento de  una herramienta de seguimiento que permita identificar de la realización de las valoraciones psicosociales.    "/>
    <s v="Ajustar el manual operativo del área de Sicosocial, para oficializar el indicador de valoración y seguimiento al VESPA y realizar el seguimiento del mismo por parte del Líder del área. "/>
    <n v="1"/>
    <s v=" Manual de sicosocial ajustado "/>
    <s v="Un (1) manual de sicosocial ajustado "/>
    <n v="1"/>
    <s v="*Manual ajustado_x000a_*Seguimiento al indicador formulado. "/>
    <d v="2021-11-17T00:00:00"/>
    <d v="2022-06-17T00:00:00"/>
    <m/>
    <x v="0"/>
    <s v="SI"/>
    <n v="18"/>
    <s v="04-01-2022: Se incluye formulacion al tablero de control"/>
    <m/>
    <m/>
    <m/>
    <m/>
    <s v="SIN AVANCE"/>
    <n v="278"/>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8"/>
    <s v="CON TIEMPO"/>
    <x v="0"/>
    <m/>
    <m/>
    <m/>
    <x v="0"/>
    <m/>
    <m/>
    <n v="407"/>
  </r>
  <r>
    <n v="408"/>
    <x v="7"/>
    <x v="0"/>
    <s v="STMEO"/>
    <s v="Líder área psicosocial "/>
    <x v="0"/>
    <s v="Subdirección técnica de métodos educativos y operativa"/>
    <s v="STMEO"/>
    <s v="Psicosocial"/>
    <m/>
    <m/>
    <s v="Willington Granados Herrera"/>
    <x v="0"/>
    <s v="PMAI-2021-100"/>
    <s v="10.8"/>
    <s v="INFORME DE AUDITORÍA _x000a_PROCESO MISIONAL - ÁREA SICOSOCIAL _x000a_VIGENCIA 2021 - PERIODO AUDITADO 2020"/>
    <n v="2021"/>
    <s v="En  la  revisión  realizada  a  algunos  casos  de  NNAJ  en  estado  de  egreso  en  la  vigencia  2020,  se  identificó  el incumplimiento  de  uno  o  más  criterios  establecidos  en  el  documento  interno  Seguimiento  a  la  Inasistencia Temporal  y/o  al  Egreso  de  NNAJ  –  M-MSL-DI-002  versión  2,  numerales  4.1.2  (Contexto  Internado)  y  4.2.2 _x000a_(Contexto Externado), evidenciando que en 7 casos la fecha de egreso registrada en SIMI no corresponde al Acta  de Comité Misional de la UPI realizado; 2 casos, no adjuntaron el formato escaneado Solicitud de traslados entre UUPI/Egreso  o  Reasignación  de  talleres  M-MEX-FT-009  y  en  uno  de  esos  mismos  casos  el  acta  escaneada  no tiene relacionada a la joven registrada en el egreso; 4 casos, presentan última actualización de ficha de ingreso en  el  año  2018  y  2  casos  de  UPI  Internado  con  tiempo  prolongado  entre  la  última  asistencia  y  la  legalización  del egreso.  Con  lo  anterior,  no  sólo  se  incumple  lo  establecido  en  el  documento  M-MSL-DI-002,  sino  que, _x000a_situaciones como la falta de actualización de las fichas de ingreso afecta las acciones posteriores de seguimiento al egreso y en los demás casos, la confiabilidad de la información registrada."/>
    <s v="no se ha realizado socialización del documento interno Seguimiento  a  la  Inasistencia Temporal  y/o  al  Egreso  de  NNAJ  –  M-MSL-DI-002  y se requiere de un tiempo para desarrollar  la curva de aprendizaje. "/>
    <s v="Socialización  por  parte del líder del área psicosocial  con los profesionales del área el documento interno Seguimiento  a  la  Inasistencia Temporal  y/o  al  Egreso  de  NNAJ  –  M-MSL-DI-002 , en las jornadas de inducción y reinducccuòn "/>
    <n v="1"/>
    <s v="Socialización del documento "/>
    <s v="Un documento socializado "/>
    <n v="1"/>
    <s v="*Acta de socialización del documento interno  en las jornadas de inducción y reinducccuòn.  "/>
    <d v="2021-11-17T00:00:00"/>
    <d v="2022-12-17T00:00:00"/>
    <m/>
    <x v="0"/>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x v="0"/>
    <m/>
    <m/>
    <m/>
    <x v="0"/>
    <m/>
    <m/>
    <n v="408"/>
  </r>
  <r>
    <n v="409"/>
    <x v="7"/>
    <x v="0"/>
    <s v="STMEO"/>
    <s v="Líder área psicosocial "/>
    <x v="0"/>
    <s v="Subdirección técnica de métodos educativos y operativa"/>
    <s v="STMEO"/>
    <s v="Psicosocial"/>
    <m/>
    <m/>
    <s v="Willington Granados Herrera"/>
    <x v="0"/>
    <s v="PMAI-2021-101"/>
    <s v="10.8"/>
    <s v="INFORME DE AUDITORÍA _x000a_PROCESO MISIONAL - ÁREA SICOSOCIAL _x000a_VIGENCIA 2021 - PERIODO AUDITADO 2020"/>
    <n v="2021"/>
    <s v="En  la  revisión  realizada  a  algunos  casos  de  NNAJ  en  estado  de  egreso  en  la  vigencia  2020,  se  identificó  el incumplimiento  de  uno  o  más  criterios  establecidos  en  el  documento  interno  Seguimiento  a  la  Inasistencia Temporal  y/o  al  Egreso  de  NNAJ  –  M-MSL-DI-002  versión  2,  numerales  4.1.2  (Contexto  Internado)  y  4.2.2 _x000a_(Contexto Externado), evidenciando que en 7 casos la fecha de egreso registrada en SIMI no corresponde al Acta  de Comité Misional de la UPI realizado; 2 casos, no adjuntaron el formato escaneado Solicitud de traslados entre UUPI/Egreso  o  Reasignación  de  talleres  M-MEX-FT-009  y  en  uno  de  esos  mismos  casos  el  acta  escaneada  no tiene relacionada a la joven registrada en el egreso; 4 casos, presentan última actualización de ficha de ingreso en  el  año  2018  y  2  casos  de  UPI  Internado  con  tiempo  prolongado  entre  la  última  asistencia  y  la  legalización  del egreso.  Con  lo  anterior,  no  sólo  se  incumple  lo  establecido  en  el  documento  M-MSL-DI-002,  sino  que, _x000a_situaciones como la falta de actualización de las fichas de ingreso afecta las acciones posteriores de seguimiento al egreso y en los demás casos, la confiabilidad de la información registrada."/>
    <s v="no se ha realizado socialización del documento interno Seguimiento  a  la  Inasistencia Temporal  y/o  al  Egreso  de  NNAJ  –  M-MSL-DI-002 "/>
    <s v="Incluir en el desarrollo de &quot;UPI COMO VAMOS&quot;, la revisión aleatoria de los egresos realizados en el SIMI (mes vencido) , conforme al numero de egresos mensuales, estableciendo el porcentaje de la muestra aleatoria según corresponda ."/>
    <n v="2"/>
    <s v="Revisiones aleatorias realizadas "/>
    <s v="verificación del cumplimento de los requisitos para formalizar los egresos /número de egresos a verificar conforme a muestra aleatoria por UPI. "/>
    <n v="1"/>
    <s v="Verificación del cumplimiento de los requisitos de formalización del egreso, documentado en acta por UPI. "/>
    <d v="2021-11-17T00:00:00"/>
    <d v="2022-12-17T00:00:00"/>
    <m/>
    <x v="0"/>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x v="0"/>
    <m/>
    <m/>
    <m/>
    <x v="0"/>
    <m/>
    <m/>
    <n v="409"/>
  </r>
  <r>
    <n v="410"/>
    <x v="7"/>
    <x v="0"/>
    <s v="STMEO"/>
    <s v="STMEO_x000a_Líder área psicosocial _x000a_líder del área de salud "/>
    <x v="0"/>
    <s v="Subdirección técnica de métodos educativos y operativa"/>
    <s v="STMEO"/>
    <s v="Psicosocial"/>
    <m/>
    <m/>
    <s v="Willington Granados Herrera"/>
    <x v="0"/>
    <s v="PMAI-2021-102"/>
    <s v="10.9"/>
    <s v="INFORME DE AUDITORÍA _x000a_PROCESO MISIONAL - ÁREA SICOSOCIAL _x000a_VIGENCIA 2021 - PERIODO AUDITADO 2020"/>
    <n v="2021"/>
    <s v="A partir del segundo semestre de la vigencia 2020, el Área Sicosocial dejó de contar con el servicio de psicología especializada, pues no se mantuvo la contratación de profesionales en esta disciplina, es decir, que la atención de los  NNAJ  que  presentan  situaciones  asociadas  a  diagnósticos  psiquiátricos  y/o  con  conductas  no  funcionales  o adaptativas  dentro  de  las  UPI ́s  se  dejaron  de  atender  bajo  los  criterios  señalados  en  el  Manual  Operativo  del Área  M-MSS-MA-001,  vigente  para  el  2020,  desplazando  su  atención  en  los  servicios  de  salud  de  la  Subred  gestionados  a  través  del  Área  de  Salud  del  Instituto.  Es  importante  reconsiderar  la  pertinencia  de  contar  con profesionales idóneos en psicología especializada que favorezcan la oportunidad en la atención e intervención de los NNAJ que lo requieran y con los que se pueda trabajar un plan de atención orientado desde esta especialidad, articulado con las acciones que desarrollan los equipos psicosociales de las UPI ́s."/>
    <s v="Se encuentra en construcción la propuesta de documento que establece la línea técnica para  atender situaciones de casos clínicos."/>
    <s v="Estructurar   y oficializar  un documento que incluya las acciones  para atender situaciones de casos clínicos."/>
    <n v="1"/>
    <s v="Documento oficializado  "/>
    <s v="Un Documento oficializado  "/>
    <n v="1"/>
    <s v="Documento oficializado_x000a_Acta de socialización del documento"/>
    <d v="2021-11-17T00:00:00"/>
    <d v="2022-12-17T00:00:00"/>
    <m/>
    <x v="0"/>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x v="0"/>
    <m/>
    <m/>
    <m/>
    <x v="0"/>
    <m/>
    <m/>
    <n v="410"/>
  </r>
  <r>
    <n v="411"/>
    <x v="7"/>
    <x v="0"/>
    <s v="STMEO"/>
    <s v="STMEO _x000a_"/>
    <x v="0"/>
    <s v="Subdirección técnica de métodos educativos y operativa"/>
    <s v="STMEO"/>
    <m/>
    <m/>
    <m/>
    <s v="Willington Granados Herrera"/>
    <x v="0"/>
    <s v="PMAI-2021-103"/>
    <s v="10.10"/>
    <s v="INFORME DE AUDITORÍA _x000a_PROCESO MISIONAL - ÁREA SICOSOCIAL _x000a_VIGENCIA 2021 - PERIODO AUDITADO 2020"/>
    <n v="2021"/>
    <s v="En la revisión efectuada sobre la muestra de Historias Sociales se evidenció falencias en el correcto _x000a_diligenciamiento  del  formato  Salidas  y  permisos  con  acudiente  y/o  representante  legal  M-MSS-FT-009  en  las  UPI ́s Arcadia y San Francisco, por falta de información en algunos campos, documentos de soporte archivados  de otro beneficiario diferente al titular de la Historia Social, cartas de autorización de acudiente sin los requisitos  completos. Lo anterior incumple criterios del Instructivo Salidas, Permisos y Retorno de los NNA con Acudiente  y/o  Representante  Legal  M-MSS-IN-004,  numeral  3.2  Diligenciamiento  de  salidas  y  permisos  y  numeral  3.3.2  Ejecución de la salida y permiso con acudiente. Otra situación que se evidenció en la UPI La 27, fue la falta de  entrega de Historias Sociales de algunas jóvenes que fueron remitidas a la Unidad por el equipo de Territorio o el de Oasis, en contravía de lo señalado en el Instructivo Administración de Historias Sociales A-GDO-IN-003, evidenciando  la  falta  de  controles  frente  a  la  posible  pérdida  de  la  documentación  que  contiene  la  información _x000a_básica de los/as jóvenes y que hace parte de la memoria institucional"/>
    <s v="No se encuentra establecida la revisión periódica de las historias sociales.  _x000a_"/>
    <s v="Emitir por parte de la STMEO una comunicación oficial a las Unidades de protección integral para que se  formule e implemente un plan de verificación del cumplimiento de la organización de  las historias sociales. "/>
    <n v="1"/>
    <s v="Comunicación oficial emitida "/>
    <s v="(1) Una Comunicación oficial emitida "/>
    <n v="1"/>
    <s v="* Comunicación radicada"/>
    <d v="2021-11-17T00:00:00"/>
    <d v="2022-12-17T00:00:00"/>
    <m/>
    <x v="0"/>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x v="0"/>
    <m/>
    <m/>
    <m/>
    <x v="0"/>
    <m/>
    <m/>
    <n v="411"/>
  </r>
  <r>
    <n v="412"/>
    <x v="7"/>
    <x v="0"/>
    <s v="STMEO"/>
    <s v="_x000a_Lideres de contexto Pedagógico _x000a_Responsables de UPI"/>
    <x v="0"/>
    <s v="Subdirección técnica de métodos educativos y operativa"/>
    <s v="STMEO"/>
    <s v="_x000a_Lideres de contexto Pedagógico _x000a_Responsables de UPI"/>
    <m/>
    <m/>
    <s v="Willington Granados Herrera"/>
    <x v="0"/>
    <s v="PMAI-2021-104"/>
    <s v="10.10"/>
    <s v="INFORME DE AUDITORÍA _x000a_PROCESO MISIONAL - ÁREA SICOSOCIAL _x000a_VIGENCIA 2021 - PERIODO AUDITADO 2020"/>
    <n v="2021"/>
    <s v="En la revisión efectuada sobre la muestra de Historias Sociales se evidenció falencias en el correcto _x000a_diligenciamiento  del  formato  Salidas  y  permisos  con  acudiente  y/o  representante  legal  M-MSS-FT-009  en  las  UPI ́s Arcadia y San Francisco, por falta de información en algunos campos, documentos de soporte archivados  de otro beneficiario diferente al titular de la Historia Social, cartas de autorización de acudiente sin los requisitos  completos. Lo anterior incumple criterios del Instructivo Salidas, Permisos y Retorno de los NNA con Acudiente  y/o  Representante  Legal  M-MSS-IN-004,  numeral  3.2  Diligenciamiento  de  salidas  y  permisos  y  numeral  3.3.2  Ejecución de la salida y permiso con acudiente. Otra situación que se evidenció en la UPI La 27, fue la falta de  entrega de Historias Sociales de algunas jóvenes que fueron remitidas a la Unidad por el equipo de Territorio o el de Oasis, en contravía de lo señalado en el Instructivo Administración de Historias Sociales A-GDO-IN-003, evidenciando  la  falta  de  controles  frente  a  la  posible  pérdida  de  la  documentación  que  contiene  la  información _x000a_básica de los/as jóvenes y que hace parte de la memoria institucional"/>
    <s v="No se encuentra establecida la revisión periódica de las historias sociales.  _x000a_"/>
    <s v="Formular e implementar por parte de los responsables de UPI  un plan de verificación del cumplimiento de la organización de  las historias sociales. "/>
    <n v="1"/>
    <s v="Plan de verificación de las historias sociales en las UPI "/>
    <s v="(1) Un plan de verificación formulado y desarrollado. "/>
    <n v="1"/>
    <s v="*Plan de verificación por UPI formulado_x000a_*Plan de verificación desarrollado y documentado mediante acta "/>
    <d v="2021-11-17T00:00:00"/>
    <d v="2022-12-17T00:00:00"/>
    <m/>
    <x v="0"/>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x v="0"/>
    <m/>
    <m/>
    <m/>
    <x v="0"/>
    <m/>
    <m/>
    <n v="412"/>
  </r>
  <r>
    <n v="413"/>
    <x v="7"/>
    <x v="0"/>
    <s v="STMEO"/>
    <s v="STMEO _x000a_Coordinador  Internado_x000a_Coordinador Externado "/>
    <x v="0"/>
    <s v="Subdirección técnica de métodos educativos y operativa"/>
    <s v="STMEO"/>
    <s v="STMEO _x000a_Coordinador  Internado_x000a_Coordinador Externado "/>
    <m/>
    <m/>
    <s v="Willington Granados Herrera"/>
    <x v="0"/>
    <s v="PMAI-2021-105"/>
    <s v="8.1"/>
    <s v="INFORME DE AUDITORÍA ESPECIAL: ATENCIÓN DEL SERVICIO PRESTADO A LOS JÓVENES DE LA UNIDAD DE LA FLORIDA"/>
    <n v="2021"/>
    <s v="Se observan debilidades en la comunicación y articulación entre el equipo de La Florida con la Unidad de La Rioja; lo cual han evidenciado los jóvenes, situación que en algunas ocasiones han utilizado para saltarse los conductos regulares generándose desautorización por parte de las cabezas superiores."/>
    <s v="No existe un documento que defina de manera estandarizada los  criterios sobre el manejo de autoridad para mejorar la comunicación y la articulación entre las áreas frente a la atención de la población"/>
    <s v="Formular y socializar  por parte de la STMEO y los   coordinadores de internado y externado el Manual de convivencia para las UPI, de manera diferenciada frentes a los servicios y a la población atendida, en cual se incluyan los criterios sobre el manejo de autoridad para mejorar la comunicación y la articulación entre las áreas frente a la atención de la población."/>
    <n v="1"/>
    <s v="Manual de convivencia formulado y socializado "/>
    <s v="(1) Un Manual de convivencia formulado y socializado "/>
    <n v="1"/>
    <s v="Documento formalizado_x000a_Socialización del documento con los equipos de  las UPI, documentado mediante acta. "/>
    <d v="2021-12-15T00:00:00"/>
    <d v="2022-06-15T00:00:00"/>
    <m/>
    <x v="0"/>
    <s v="SI"/>
    <n v="16"/>
    <s v="04-01-2022: Se incluye formulacion al tablero de control"/>
    <m/>
    <m/>
    <m/>
    <m/>
    <s v="SIN AVANCE"/>
    <n v="276"/>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De acuerdo con el avance, se ha adelantado un proyecto de documento, sin embargo no se adjunta ninguna evidencia"/>
    <d v="2022-05-31T00:00:00"/>
    <s v="Formular y socializar el documento"/>
    <n v="0"/>
    <s v="SIN AVANCE"/>
    <n v="16"/>
    <s v="CON TIEMPO"/>
    <x v="0"/>
    <m/>
    <m/>
    <m/>
    <x v="0"/>
    <m/>
    <m/>
    <n v="413"/>
  </r>
  <r>
    <n v="414"/>
    <x v="7"/>
    <x v="0"/>
    <s v="STMEO"/>
    <s v="Coordinador del área de salud "/>
    <x v="0"/>
    <s v="Subdirección técnica de métodos educativos y operativa"/>
    <s v="STMEO"/>
    <s v="Salud"/>
    <m/>
    <m/>
    <s v="Willington Granados Herrera"/>
    <x v="0"/>
    <s v="PMAI-2021-106"/>
    <s v="8.2 "/>
    <s v="INFORME DE AUDITORÍA ESPECIAL: ATENCIÓN DEL SERVICIO PRESTADO A LOS JÓVENES DE LA UNIDAD DE LA FLORIDA"/>
    <n v="2021"/>
    <s v="De manera reiterada se observa que se mantiene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nocturna, situación que también expone al Instituto ante posibles sanciones por parte de las entidades reguladoras."/>
    <s v="Falta de capacitación a los personas que acompañan en la noche como primeros respondientes en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n v="1"/>
    <s v="Numero de personas capacitadas como primer respondiente en primeros auxilios."/>
    <s v="Número de personas capacitadas/ número de personas que prestan sus servicios en el horario de la noche."/>
    <n v="1"/>
    <s v="Certificado de primer respondiente para los educadores de la noche. "/>
    <d v="2021-12-15T00:00:00"/>
    <d v="2022-12-15T00:00:00"/>
    <m/>
    <x v="0"/>
    <s v="SI"/>
    <n v="199"/>
    <s v="04-01-2022: Se incluye formulacion al tablero de control"/>
    <m/>
    <m/>
    <m/>
    <m/>
    <s v="SIN AVANCE"/>
    <n v="459"/>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99"/>
    <s v="CON TIEMPO"/>
    <x v="0"/>
    <m/>
    <m/>
    <m/>
    <x v="0"/>
    <m/>
    <m/>
    <n v="414"/>
  </r>
  <r>
    <n v="415"/>
    <x v="7"/>
    <x v="0"/>
    <s v="STMEO"/>
    <s v="STMEO _x000a__x000a_Coordinador Externado "/>
    <x v="0"/>
    <s v="Subdirección técnica de métodos educativos y operativa"/>
    <s v="STMEO"/>
    <s v="STMEO _x000a__x000a_Coordinador Externado "/>
    <m/>
    <m/>
    <s v="Willington Granados Herrera"/>
    <x v="0"/>
    <s v="PMAI-2021-107"/>
    <s v="8.3"/>
    <s v="INFORME DE AUDITORÍA ESPECIAL: ATENCIÓN DEL SERVICIO PRESTADO A LOS JÓVENES DE LA UNIDAD DE LA FLORIDA"/>
    <n v="2021"/>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realizó la creación de los formatos M-MEX-FT-006  y el formato M-MEX-FT-030, sin articular a un documento que especifique su uso. "/>
    <s v="Formalizar el documento de la  estrategia Semáforo incluyendo en éste,  los formatos que deben ser adoptados para el registro de las salidas y permisos conforme se establezcan en la estrategia.   "/>
    <n v="1"/>
    <s v="Documento formalizado y socializado "/>
    <s v="Un (1) Documento formalizado y socializado"/>
    <n v="1"/>
    <s v="*Documento formalizado_x000a_*Socialización del documento con los equipos de  las UPI que incluya la directriz del uso de los formatos para el registro de salidas y permisos evidenciado  mediante acta. "/>
    <d v="2021-12-15T00:00:00"/>
    <d v="2022-12-15T00:00:00"/>
    <m/>
    <x v="0"/>
    <s v="SI"/>
    <n v="199"/>
    <s v="04-01-2022: Se incluye formulacion al tablero de control"/>
    <m/>
    <m/>
    <m/>
    <m/>
    <s v="SIN AVANCE"/>
    <n v="459"/>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que se ha avanzado en un borrador del documento, la actividad continúa en ejecución"/>
    <d v="2022-05-31T00:00:00"/>
    <s v="Teminar el documento y oficializarlo "/>
    <n v="0.4"/>
    <s v="AVANCE PARCIAL"/>
    <n v="199"/>
    <s v="CON TIEMPO"/>
    <x v="0"/>
    <m/>
    <m/>
    <m/>
    <x v="0"/>
    <m/>
    <m/>
    <n v="415"/>
  </r>
  <r>
    <n v="416"/>
    <x v="7"/>
    <x v="0"/>
    <s v="STMEO"/>
    <s v="*Coordinador de Externados "/>
    <x v="0"/>
    <s v="Subdirección técnica de métodos educativos y operativa"/>
    <s v="STMEO"/>
    <s v="*Coordinador de Externados "/>
    <m/>
    <m/>
    <s v="Willington Granados Herrera"/>
    <x v="0"/>
    <s v="PMAI-2021-108"/>
    <s v="8.3"/>
    <s v="INFORME DE AUDITORÍA ESPECIAL: ATENCIÓN DEL SERVICIO PRESTADO A LOS JÓVENES DE LA UNIDAD DE LA FLORIDA"/>
    <n v="2021"/>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realizó la creación del  formato M-MEX-FT-030, sin incluir en el instructivo del formato y socializar la aplicación del mismo. "/>
    <s v="Incluir en el instructivo del formato Registro de permisos de adolescentes y/o jóvenes M-MEX-FT-030, una nota aclaratoria que indique el correcto uso del mismo,  que no debe ser reemplazado por otro formato y socializar cada tres meses el uso del formato con el equipo de la UPI. "/>
    <n v="2"/>
    <s v="Formato M-MEX-FT-030,ajustado "/>
    <s v="Un (1) formato ajustado y socializado"/>
    <n v="1"/>
    <s v="*Formato ajustado con nota aclaratoria _x000a_*Socialización del uso de formato a los equipos de la UPI la florida, Rioja, Oasis cada tres meses, documentado mediante acta (4 socializaciones en la vigencia) "/>
    <d v="2021-12-15T00:00:00"/>
    <d v="2022-12-15T00:00:00"/>
    <m/>
    <x v="0"/>
    <s v="SI"/>
    <n v="199"/>
    <s v="04-01-2022: Se incluye formulacion al tablero de control"/>
    <m/>
    <m/>
    <m/>
    <m/>
    <s v="SIN AVANCE"/>
    <n v="459"/>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99"/>
    <s v="CON TIEMPO"/>
    <x v="0"/>
    <m/>
    <m/>
    <m/>
    <x v="0"/>
    <m/>
    <m/>
    <n v="416"/>
  </r>
  <r>
    <n v="417"/>
    <x v="7"/>
    <x v="0"/>
    <s v="STMEO"/>
    <s v="*Responsable de UPI la Florida o a quien delegue. "/>
    <x v="0"/>
    <s v="Subdirección técnica de métodos educativos y operativa"/>
    <s v="STMEO"/>
    <s v="*Responsable de UPI la Florida o a quien delegue. "/>
    <m/>
    <m/>
    <s v="Willington Granados Herrera"/>
    <x v="0"/>
    <s v="PMAI-2021-109"/>
    <s v="8.3"/>
    <s v="INFORME DE AUDITORÍA ESPECIAL: ATENCIÓN DEL SERVICIO PRESTADO A LOS JÓVENES DE LA UNIDAD DE LA FLORIDA"/>
    <n v="2021"/>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presenta debilidad en la garantía de la calidad de la información. "/>
    <s v="Socializar el informe de auditoria y el plan de mejoramiento con el equipo de la UPI Florida, y realizar revisiones aleatorias cada cuatro  meses por parte del responsable de UPI, o quien delegue del correcto diligenciamiento de los formatos. De presentarse novedades, se realizara una acta de compromisos con el profesional que realice la omisión. "/>
    <n v="3"/>
    <s v="Una reunión de socialización del Informe de auditoria . "/>
    <s v="Una reunión de socialización del Informe de auditoria . "/>
    <n v="1"/>
    <s v="*Acta de reunión_x000a_*Revisiones aleatorias a los formatos cada cuatro meses, documentadas mediante acta._x000a_*Actas de compromiso con los profesionales en caso de presentarse novedades. "/>
    <d v="2021-12-15T00:00:00"/>
    <d v="2022-12-15T00:00:00"/>
    <m/>
    <x v="0"/>
    <s v="SI"/>
    <n v="199"/>
    <s v="04-01-2022: Se incluye formulacion al tablero de control"/>
    <m/>
    <m/>
    <m/>
    <m/>
    <s v="SIN AVANCE"/>
    <n v="459"/>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99"/>
    <s v="CON TIEMPO"/>
    <x v="0"/>
    <m/>
    <m/>
    <m/>
    <x v="0"/>
    <m/>
    <m/>
    <n v="417"/>
  </r>
  <r>
    <n v="418"/>
    <x v="7"/>
    <x v="0"/>
    <s v="STMEO"/>
    <s v="Gestión Ambiental"/>
    <x v="13"/>
    <s v="Subdirección técnica administrativa y financiera"/>
    <s v="STAF"/>
    <s v="Gestión ambiental"/>
    <m/>
    <m/>
    <s v="Willington Granados Herrera"/>
    <x v="0"/>
    <s v="PMAI-2021-110"/>
    <s v="8.4"/>
    <s v="INFORME DE AUDITORÍA ESPECIAL: ATENCIÓN DEL SERVICIO PRESTADO A LOS JÓVENES DE LA UNIDAD DE LA FLORIDA"/>
    <n v="2021"/>
    <s v="Se observaron debilidades en la atención oportuna de las actividades de control de plagas y fumigación, pues_x000a_no se identifica que durante el primer semestre se haya prestado este servicio en la UPI La Florida a pesar de_x000a_la gestión realizada por el personal de la Unidad, generando con esto, incumplimiento del Instructivo Control_x000a_de Plagas y Fumigación A-GAMIN-012 y la exposición a riesgos de afectación en la salud de los beneficiarios_x000a_y el personal por falta de controles en la aparición de plagas."/>
    <s v="Las solicitudes de servicios ambientales se realizan por diferentes canales tales como, WhatsApp, correo electrónico, solicitud al profesional del área de trabajo ambiental asignado a la sede."/>
    <s v="Definir un único canal de atención de las solicitudes de saneamiento ambiental mediante memorando interno (Dichas intervenciones se realizan  de acuerdo al cronograma establecido por el área)"/>
    <n v="1"/>
    <s v="Canal de atención solicitudes de saneamiento ambiental"/>
    <s v="Memorando con la definición del canal de atención para las solicitudes de saneamiento ambiental emitido / Memorando con la definición del canal de atención para las solicitudes de saneamiento ambiental  programado (1)*100"/>
    <n v="1"/>
    <s v="Memorando con la definición del canal de atención para las solicitudes de saneamiento ambiental"/>
    <d v="2021-12-01T00:00:00"/>
    <d v="2022-04-30T00:00:00"/>
    <m/>
    <x v="0"/>
    <s v="SI"/>
    <n v="-30"/>
    <s v="04-01-2022: Se incluye formulacion al tablero de control"/>
    <m/>
    <m/>
    <m/>
    <m/>
    <s v="SIN AVANCE"/>
    <n v="230"/>
    <s v="CON TIEMPO"/>
    <s v="SIN DILIGENCIAR"/>
    <s v="04-01-2022: Se incluye formulacion al tablero de control"/>
    <s v="SIN DILIGENCIAR"/>
    <m/>
    <m/>
    <s v="EN EJECUCION"/>
    <s v="NO APLICA"/>
    <s v="ABIERTA"/>
    <s v="Actividad en ejecucion"/>
    <d v="2022-02-28T00:00:00"/>
    <s v="No"/>
    <s v="Evidenciar la realización de las actividades propuestas"/>
    <n v="0"/>
    <s v="SIN AVANCE"/>
    <n v="-44620"/>
    <s v="CON TIEMPO"/>
    <m/>
    <m/>
    <m/>
    <m/>
    <m/>
    <m/>
    <s v="ABIERTO"/>
    <s v="Se evidencia la elaboración y difusión del memorando interno en donde se especifica el canal para la solicitud de servicios ambientales"/>
    <d v="2022-05-31T00:00:00"/>
    <s v="Ninguna"/>
    <n v="1"/>
    <s v="CUMPLIMIENTO TOTAL"/>
    <n v="-30"/>
    <s v="VENCIDO"/>
    <x v="0"/>
    <m/>
    <m/>
    <m/>
    <x v="0"/>
    <m/>
    <m/>
    <n v="418"/>
  </r>
  <r>
    <n v="419"/>
    <x v="7"/>
    <x v="0"/>
    <s v="STMEO"/>
    <s v="Gestión Ambiental"/>
    <x v="13"/>
    <s v="Subdirección técnica administrativa y financiera"/>
    <s v="STAF"/>
    <s v="Gestión ambiental"/>
    <m/>
    <m/>
    <s v="Willington Granados Herrera"/>
    <x v="0"/>
    <s v="PMAI-2021-111"/>
    <s v="8.4"/>
    <s v="INFORME DE AUDITORÍA ESPECIAL: ATENCIÓN DEL SERVICIO PRESTADO A LOS JÓVENES DE LA UNIDAD DE LA FLORIDA"/>
    <n v="2021"/>
    <s v="Se observaron debilidades en la atención oportuna de las actividades de control de plagas y fumigación, pues_x000a_no se identifica que durante el primer semestre se haya prestado este servicio en la UPI La Florida a pesar de_x000a_la gestión realizada por el personal de la Unidad, generando con esto, incumplimiento del Instructivo Control_x000a_de Plagas y Fumigación A-GAMIN-012 y la exposición a riesgos de afectación en la salud de los beneficiarios_x000a_y el personal por falta de controles en la aparición de plagas."/>
    <s v="Las solicitudes de servicios ambientales se realizan por diferentes canales tales como, WhatsApp, correo electrónico, solicitud al profesional del área de trabajo ambiental asignado a la sede."/>
    <s v="Realizar monitoreo de la prestación de los servicios ambientales a través del sistema Aranda"/>
    <n v="2"/>
    <s v="Monitoreo  prestación de los servicios ambientales "/>
    <s v="Número de servicios ambientales prestados / Número de servicios ambientales solicitados *100"/>
    <n v="1"/>
    <s v="Reporte de servicios de fumigación y desinfección"/>
    <d v="2022-01-01T00:00:00"/>
    <d v="2022-11-30T00:00:00"/>
    <m/>
    <x v="0"/>
    <s v="SI"/>
    <n v="184"/>
    <s v="04-01-2022: Se incluye formulacion al tablero de control"/>
    <m/>
    <m/>
    <m/>
    <m/>
    <s v="SIN AVANCE"/>
    <n v="444"/>
    <s v="CON TIEMPO"/>
    <s v="SIN DILIGENCIAR"/>
    <s v="04-01-2022: Se incluye formulacion al tablero de control"/>
    <s v="SIN DILIGENCIAR"/>
    <m/>
    <m/>
    <s v="EN EJECUCION"/>
    <s v="NO APLICA"/>
    <s v="ABIERTA"/>
    <s v="Actividad en ejecucion"/>
    <d v="2022-02-28T00:00:00"/>
    <s v="No"/>
    <s v="Evidenciar la realización de las actividades propuestas"/>
    <n v="0"/>
    <s v="SIN AVANCE"/>
    <n v="-44620"/>
    <s v="CON TIEMPO"/>
    <m/>
    <m/>
    <m/>
    <m/>
    <m/>
    <m/>
    <s v="ABIERTO"/>
    <s v="De acuerdo con el reporte realizado por el proceso, ya se desarrollo el modulo de centro de servicios ambientales a través del aplicativo ARANDA, y se dieron capacitaciones a los contratistas del proceso en el manejo de la herramienta, así mimso mencionan que se encuentra en elaboración un instructivo que permita a los usuarios conocer el paso a paso para la radicación de solicitudes. No obstante lo anterior, no se aportan soportes que evidencien el cumplimiento de las acciones reportadas."/>
    <d v="2022-05-31T00:00:00"/>
    <s v="Realizar monitoreo de la prestación de los servicios ambientales a través del sistema Aranda"/>
    <n v="0"/>
    <s v="SIN AVANCE"/>
    <n v="184"/>
    <s v="CON TIEMPO"/>
    <x v="0"/>
    <m/>
    <m/>
    <m/>
    <x v="0"/>
    <m/>
    <m/>
    <n v="419"/>
  </r>
  <r>
    <n v="420"/>
    <x v="7"/>
    <x v="0"/>
    <s v="STMEO"/>
    <s v="Gestión Ambiental"/>
    <x v="13"/>
    <s v="Subdirección técnica administrativa y financiera"/>
    <s v="STAF"/>
    <s v="Gestión ambiental"/>
    <m/>
    <m/>
    <s v="Willington Granados Herrera"/>
    <x v="0"/>
    <s v="PMAI-2021-112"/>
    <s v="8.4"/>
    <s v="INFORME DE AUDITORÍA ESPECIAL: ATENCIÓN DEL SERVICIO PRESTADO A LOS JÓVENES DE LA UNIDAD DE LA FLORIDA"/>
    <n v="2021"/>
    <s v="Se observaron debilidades en la atención oportuna de las actividades de control de plagas y fumigación, pues_x000a_no se identifica que durante el primer semestre se haya prestado este servicio en la UPI La Florida a pesar de_x000a_la gestión realizada por el personal de la Unidad, generando con esto, incumplimiento del Instructivo Control_x000a_de Plagas y Fumigación A-GAMIN-012 y la exposición a riesgos de afectación en la salud de los beneficiarios_x000a_y el personal por falta de controles en la aparición de plagas."/>
    <s v="Las solicitudes de servicios ambientales se realizan por diferentes canales tales como, WhatsApp, correo electrónico, solicitud al profesional del área de trabajo ambiental asignado a la sede."/>
    <s v="Realizar modificación al  Instructivo Control de Plagas y Fumigación A-GAMIN-012 (para establecer un único canal de atención de las solicitudes de saneamiento ambiental)"/>
    <n v="3"/>
    <s v="Modificacion Instructivo Control de Plagas y Fumigación"/>
    <s v="Modificación al instructivo Control de Plagas y Fumigación realizada / Modificacion al instructivo Control de Plagas y Fumigación programada  (1)*100"/>
    <n v="1"/>
    <s v="Instructivo Control de Plagas y Fumigación modificado"/>
    <d v="2022-01-01T00:00:00"/>
    <d v="2022-07-30T00:00:00"/>
    <m/>
    <x v="0"/>
    <s v="SI"/>
    <n v="61"/>
    <s v="04-01-2022: Se incluye formulacion al tablero de control"/>
    <m/>
    <m/>
    <m/>
    <m/>
    <s v="SIN AVANCE"/>
    <n v="321"/>
    <s v="CON TIEMPO"/>
    <s v="SIN DILIGENCIAR"/>
    <s v="04-01-2022: Se incluye formulacion al tablero de control"/>
    <s v="SIN DILIGENCIAR"/>
    <m/>
    <m/>
    <s v="EN EJECUCION"/>
    <s v="NO APLICA"/>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4 meses de los 7 inicialmente planeados y para este seguimiento se debería haber presentado un avance. Es importante que el proceso tome las medidas necesarias para que en el mes que queda se ejecuten las acciones."/>
    <d v="2022-05-31T00:00:00"/>
    <s v="Modificar el  Instructivo Control de Plagas y Fumigación A-GAMIN-012 "/>
    <n v="0"/>
    <s v="SIN AVANCE"/>
    <n v="61"/>
    <s v="CON TIEMPO"/>
    <x v="0"/>
    <m/>
    <m/>
    <m/>
    <x v="0"/>
    <m/>
    <m/>
    <n v="420"/>
  </r>
  <r>
    <n v="421"/>
    <x v="7"/>
    <x v="0"/>
    <s v="STMEO"/>
    <s v="STMEO_x000a_Responsables de UPI "/>
    <x v="0"/>
    <s v="Subdirección técnica de métodos educativos y operativa"/>
    <s v="STMEO"/>
    <s v="STMEO_x000a_Responsables de UPI "/>
    <m/>
    <m/>
    <s v="Willington Granados Herrera"/>
    <x v="0"/>
    <s v="PMAI-2021-113"/>
    <s v=" 8.8"/>
    <s v="INFORME DE AUDITORÍA ESPECIAL: ATENCIÓN DEL SERVICIO PRESTADO A LOS JÓVENES DE LA UNIDAD DE LA FLORIDA"/>
    <n v="2021"/>
    <s v="Se evidenciaron falencias en el control y seguimiento del inventario en la unidad La Florida, toda vez, que se encuentran diferencia entre la toma física y kardex digital, lo que refleja carencia de conteos físicos con el fin de poder identificar posibles faltantes o sobrantes de elementos."/>
    <s v="No se ha solicitado de manera formal la realización de conteos periódicos que permita identificar novedades y actualizar el formato de control de espacios de almacenamiento temporal."/>
    <s v="Formalizar por parte de la STMEO  el documento manejo de los espacios de almacenamiento en UPI, con la inclusión de una condición general que indique la realización de conteos periódicos de los bienes de consumo en las UPI y su contraste con los registros en el formato  CONTROL DE ESPACIOS DE ALMACENAMIENTO TEMPORAL M-MEX-FT-026  "/>
    <n v="1"/>
    <s v="Un documento oficializado y socializado "/>
    <s v="Un documento oficializado y socializado "/>
    <n v="1"/>
    <s v="*Documento oficializado_x000a_*Documento socializado ,  documentado mediante acta. "/>
    <d v="2021-12-15T00:00:00"/>
    <d v="2022-03-15T00:00:00"/>
    <m/>
    <x v="0"/>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en el manual de procesos la actualización del documento GESTIÓN Y CONTROL DE ELEMENTOS _x000a_DE CONSUMO Y CONSUMO CONTROLADO UBICADOS EN LOS ESPACIOS DE ALMACENAMIENTO DE LAS UNIDADES DE PROTECCIÓN INTEGRAL con fecha 13 de enero de 2022 y en la condicion general No. 12 se evidencia la inclusión de la un lineamiento encaminado a que se realicen visitas periódicas de manera aleatoria en las cuales, se realicen conteos físicos a fin de poder identificar posibles faltantes o sobrantes de elementos"/>
    <d v="2022-05-31T00:00:00"/>
    <s v="No aplica"/>
    <n v="1"/>
    <s v="CUMPLIMIENTO TOTAL"/>
    <n v="-76"/>
    <s v="VENCIDO"/>
    <x v="0"/>
    <m/>
    <m/>
    <m/>
    <x v="0"/>
    <m/>
    <m/>
    <n v="421"/>
  </r>
  <r>
    <n v="422"/>
    <x v="7"/>
    <x v="0"/>
    <s v="STMEO"/>
    <s v="Responsable Unidad de Protección Integral la Florida."/>
    <x v="0"/>
    <s v="Subdirección técnica de métodos educativos y operativa"/>
    <s v="STMEO"/>
    <s v="Responsable Unidad de Protección Integral la Florida."/>
    <m/>
    <m/>
    <s v="Willington Granados Herrera"/>
    <x v="0"/>
    <s v="PMAI-2021-114"/>
    <s v=" 8.9"/>
    <s v="INFORME DE AUDITORÍA ESPECIAL: ATENCIÓN DEL SERVICIO PRESTADO A LOS JÓVENES DE LA UNIDAD DE LA FLORIDA"/>
    <n v="2021"/>
    <s v="Se observa utensilios de cocina tales como cubiertos, platos y ollas en la bodega de almacenamiento principal, los cuales no hacen parte de la cocina ni se encuentran registrados en el kardex de la unidad de La Florida."/>
    <s v="No se encontraban registrados en  el formato CONTROL DE ESPACIOS DE ALMACENAMIENTO TEMPORAL M-MEX-FT-026 , los bienes y utensilios de cocina. "/>
    <s v="Incluir en el formato CONTROL DE ESPACIOS DE ALMACENAMIENTO TEMPORAL M-MEX-FT-026 , los bienes y utensilios que no se encontraban registrados en el momento de la  visita.   "/>
    <n v="1"/>
    <s v="Formato M-MEX-FT-030, actualizado con los elementos y utensilios de cocina "/>
    <s v=" Un Formato actualizado "/>
    <n v="1"/>
    <s v="Formato actualizado con la inclusión de los elementos. "/>
    <d v="2021-12-15T00:00:00"/>
    <d v="2022-01-15T00:00:00"/>
    <m/>
    <x v="0"/>
    <s v="SI"/>
    <n v="-135"/>
    <s v="04-01-2022: Se incluye formulacion al tablero de control"/>
    <m/>
    <m/>
    <m/>
    <m/>
    <s v="SIN AVANCE"/>
    <n v="125"/>
    <s v="CON TIEMPO"/>
    <s v="SIN DILIGENCIAR"/>
    <s v="04-01-2022: Se incluye formulacion al tablero de control"/>
    <s v="SIN DILIGENCIAR"/>
    <m/>
    <m/>
    <s v="EN EJECUCION"/>
    <s v="NO APLICA"/>
    <s v="ABIERTA"/>
    <s v="No se reporta avance"/>
    <d v="2022-02-28T00:00:00"/>
    <s v="SI"/>
    <s v="ejecucion de actividades definidas"/>
    <n v="0"/>
    <s v="SIN AVANCE"/>
    <n v="-44620"/>
    <s v="VENCIDO"/>
    <m/>
    <m/>
    <m/>
    <m/>
    <m/>
    <m/>
    <s v="ABIERTO"/>
    <s v="Se evidencia el cargue del archivo control de espacios de almacenamiento actualizado"/>
    <d v="2022-05-31T00:00:00"/>
    <s v="No aplica"/>
    <n v="1"/>
    <s v="CUMPLIMIENTO TOTAL"/>
    <n v="-135"/>
    <s v="VENCIDO"/>
    <x v="0"/>
    <m/>
    <m/>
    <m/>
    <x v="0"/>
    <m/>
    <m/>
    <n v="422"/>
  </r>
  <r>
    <n v="423"/>
    <x v="7"/>
    <x v="0"/>
    <s v="STMEO"/>
    <s v="Coordinador del área de salud _x000a_Profesional asignado  componente seguridad alimentaria. "/>
    <x v="0"/>
    <s v="Subdirección técnica de métodos educativos y operativa"/>
    <s v="STMEO"/>
    <s v="Salud"/>
    <m/>
    <m/>
    <s v="Willington Granados Herrera"/>
    <x v="0"/>
    <s v="PMAI-2021-115"/>
    <s v="8.10"/>
    <s v="INFORME DE AUDITORÍA ESPECIAL: ATENCIÓN DEL SERVICIO PRESTADO A LOS JÓVENES DE LA UNIDAD DE LA FLORIDA"/>
    <n v="2021"/>
    <s v="Se verifica que el formato “control recepción de materia prima” falta de la firma del profesional de calidad, es importante que cada una de las firmas sean diligenciadas en los formatos establecidos del Instituto."/>
    <s v="la verificación del formato se realiza con posterioridad al recibo de materia prima, según cronograma asignado a cada profesional. "/>
    <s v="Revisar y ajustar  por parte del Líder del área de salud, el  formato CONTROL RECEPCIÓN DE MATERIA PRIMA M-MSD-FT-026  para incluir una nota  aclaratoria que indique que la firma del formato de materia prima  por parte de las profesionales de Seguridad Alimentaria- Área Salud se realiza con posterioridad al recibo de la materia prima  y de conformidad con  el cronograma definido por el área el mismo día de la visita  de acompañamiento técnico. "/>
    <n v="1"/>
    <s v="Formato  ajustado "/>
    <s v="Un Formato  ajustado "/>
    <n v="1"/>
    <s v="Formato ajustado con la nota aclaratoria.  "/>
    <d v="2021-12-15T00:00:00"/>
    <d v="2022-03-15T00:00:00"/>
    <m/>
    <x v="0"/>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la inclusión de la nota aclaratoria en el formato mencionado."/>
    <d v="2022-05-31T00:00:00"/>
    <s v="No aplica"/>
    <n v="1"/>
    <s v="CUMPLIMIENTO TOTAL"/>
    <n v="-76"/>
    <s v="VENCIDO"/>
    <x v="0"/>
    <m/>
    <m/>
    <m/>
    <x v="0"/>
    <m/>
    <m/>
    <n v="423"/>
  </r>
  <r>
    <n v="424"/>
    <x v="7"/>
    <x v="0"/>
    <s v="STMEO"/>
    <s v="Mantenimiento de Bienes"/>
    <x v="4"/>
    <s v="Subdirección técnica administrativa y financiera"/>
    <s v="STAF"/>
    <s v="Mantenimiento de bienes"/>
    <m/>
    <m/>
    <s v="Ingrid Carolina Ardila Muñoz"/>
    <x v="0"/>
    <s v="PMAI-2021-116"/>
    <s v="8.11"/>
    <s v="INFORME DE AUDITORÍA ESPECIAL: ATENCIÓN DEL SERVICIO PRESTADO A LOS JÓVENES DE LA UNIDAD DE LA FLORIDA"/>
    <n v="2021"/>
    <s v="La unidad de La Florida no contaba con báscula en la cocina, lo que interrumpe e impide el adecuado control a los alimentos enviados por el Economato."/>
    <s v="La báscula presentaba inexactitud en el pesaje y por tanto se encontraba en mantenimiento"/>
    <s v="Realizar una visita anual a la Unidad de Protección Integral la Florida para verificar el estado de la báscula "/>
    <n v="1"/>
    <s v="Visita anual"/>
    <s v="Visita realizada / Visita programada (1)*100"/>
    <n v="1"/>
    <s v="Acta de inspección"/>
    <d v="2022-01-01T00:00:00"/>
    <d v="2022-07-30T00:00:00"/>
    <m/>
    <x v="0"/>
    <s v="SI"/>
    <n v="61"/>
    <s v="04-01-2022: Se incluye formulacion al tablero de control"/>
    <m/>
    <m/>
    <m/>
    <m/>
    <s v="SIN AVANCE"/>
    <n v="321"/>
    <s v="CON TIEMPO"/>
    <s v="SIN DILIGENCIAR"/>
    <s v="04-01-2022: Se incluye formulacion al tablero de control"/>
    <s v="SIN DILIGENCIAR"/>
    <m/>
    <m/>
    <s v="EN EJECUCION"/>
    <s v="NO APLICA"/>
    <s v="ABIERTA"/>
    <s v="No presenta avance"/>
    <d v="2022-02-28T00:00:00"/>
    <s v="No"/>
    <s v="Soporte de ejecucion actividades"/>
    <n v="0"/>
    <s v="SIN AVANCE"/>
    <n v="-44620"/>
    <s v="CON TIEMPO"/>
    <m/>
    <m/>
    <m/>
    <m/>
    <m/>
    <m/>
    <s v="ABIERTO"/>
    <s v="Verificando soportes adjuntos, se evidencia informe de mantenimiento realizado a las UPIs mendiante contrato 1734-2021, sin embargo aun no se ha realizado la visita anual para verificar la báscula de la UPI Florida."/>
    <d v="2022-05-31T00:00:00"/>
    <s v="Pendiente realizar visita anual para verificar báscula de la UPI Florida."/>
    <n v="0"/>
    <s v="SIN AVANCE"/>
    <n v="61"/>
    <s v="CON TIEMPO"/>
    <x v="0"/>
    <m/>
    <m/>
    <m/>
    <x v="0"/>
    <m/>
    <m/>
    <n v="424"/>
  </r>
  <r>
    <n v="425"/>
    <x v="7"/>
    <x v="0"/>
    <s v="STMEO"/>
    <s v="STMEO_x000a_Responsables de UPI "/>
    <x v="0"/>
    <s v="Subdirección técnica de métodos educativos y operativa"/>
    <s v="STMEO"/>
    <s v="STMEO_x000a_Responsables de UPI "/>
    <m/>
    <m/>
    <s v="Willington Granados Herrera"/>
    <x v="0"/>
    <s v="PMAI-2021-117"/>
    <s v="8.12"/>
    <s v="INFORME DE AUDITORÍA ESPECIAL: ATENCIÓN DEL SERVICIO PRESTADO A LOS JÓVENES DE LA UNIDAD DE LA FLORIDA"/>
    <n v="2021"/>
    <s v=" El proceso misional del Instituto tiene establecido el formato de “CONTROL DE ESPACIOS DE ALMACENAMIENTO TEMPORAL M-MEX-FT-026”, desde el 30/12/2019, para el control de los elementos que reposan en la UPIs y como su nombre lo indica, es para “ESPACIOS DE ALMACENAMIENTO TEMPORAL” para los cuales se debe mantener las directrices entregadas por la Subdirección de Métodos en año 2019. "/>
    <s v="Se observa la carencia de   un lineamiento estandarizado  frente al manejo de los espacios de almacenamiento de los elementos  de consumo en las UPI, en el SIGID, que haga sostenible las acciones en el tiempo.  "/>
    <s v="Formalizar por parte de la STMEO  el documento manejo de los espacios de almacenamiento en UPI, con la inclusión de condiciones generales que indiquen las acciones que se deben tener en cuenta en cada una de las UPI, que reciben los bienes para la atención de los beneficiarios  y aseo locativos de las mismas. "/>
    <n v="1"/>
    <s v="Documento formalizado y socializado "/>
    <s v="Un (1) Documento formalizado y socializado "/>
    <n v="1"/>
    <s v="*Documento oficializado_x000a_*Documento socializado ,  documentado mediante acta. "/>
    <d v="2021-12-15T00:00:00"/>
    <d v="2022-03-15T00:00:00"/>
    <m/>
    <x v="0"/>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en el manual de procesos la actualización del documento GESTIÓN Y CONTROL DE ELEMENTOS _x000a_DE CONSUMO Y CONSUMO CONTROLADO UBICADOS EN LOS ESPACIOS DE ALMACENAMIENTO DE LAS UNIDADES DE PROTECCIÓN INTEGRAL con fecha 13 de enero de 2022."/>
    <d v="2022-05-31T00:00:00"/>
    <s v="No aplica"/>
    <n v="1"/>
    <s v="CUMPLIMIENTO TOTAL"/>
    <n v="-76"/>
    <s v="VENCIDO"/>
    <x v="0"/>
    <m/>
    <m/>
    <m/>
    <x v="0"/>
    <m/>
    <m/>
    <n v="425"/>
  </r>
  <r>
    <n v="426"/>
    <x v="7"/>
    <x v="0"/>
    <s v="STMEO"/>
    <s v="Responsable Unidad de Protección Integral la Florida._x000a_Coordinador área de salud. "/>
    <x v="0"/>
    <s v="Subdirección técnica de métodos educativos y operativa"/>
    <s v="STMEO"/>
    <s v="Responsable Unidad de Protección Integral la Florida._x000a_Coordinador área de salud. "/>
    <m/>
    <m/>
    <s v="Willington Granados Herrera"/>
    <x v="0"/>
    <s v="PMAI-2021-118"/>
    <s v="9.1."/>
    <s v="INFORME DE AUDITORÍA ESPECIAL: ATENCIÓN DEL SERVICIO PRESTADO A LOS JÓVENES DE LA UNIDAD DE LA FLORIDA"/>
    <n v="2021"/>
    <s v="El Protocolo de Bioseguridad contiene la obligación y el uso correcto del tapabocas, así como el distanciamiento físico entre las personas y el lavado periódico de las manos, como elementos esenciales para evitar el contagio con el virus; esto incluye la postura y el retiro del tapabocas, un distanciamiento de al menos dos (2) metros para evitar el contacto directo y la técnica de lavado y desinfección de manos. En algunos casos se observó el no uso o el uso incorrecto del tapabocas por parte de los beneficiarios, así como el no cumplimiento de la distancia requerida, lo que podría traer como consecuencia la propagación del contagio del virus en toda la población de la Unidad."/>
    <s v="Carencia de carteles o avisos que promuevan el autocuidado frente a COVID 19 .  "/>
    <s v="Elaborar o gestionar por parte del área de salud y la responsable de UPI,  carteles visibles que promuevan el autocuidado. "/>
    <n v="1"/>
    <s v="Carteles visibles en espacios de uso común. "/>
    <s v="Carteles visibles en espacios de uso común/Cárteles a fijar (10). "/>
    <n v="1"/>
    <s v="*Soporte visual de los carteles fijados_x000a_*Socialización del propósito de los carteles con la comunidad  de la UPI, documentado mediante acta."/>
    <d v="2021-12-15T00:00:00"/>
    <d v="2022-03-15T00:00:00"/>
    <m/>
    <x v="0"/>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la realización de implementación y socialización de la señalización relacionada con el autocuidado"/>
    <d v="2022-05-31T00:00:00"/>
    <s v="No aplica"/>
    <n v="1"/>
    <s v="CUMPLIMIENTO TOTAL"/>
    <n v="-76"/>
    <s v="VENCIDO"/>
    <x v="0"/>
    <m/>
    <m/>
    <m/>
    <x v="0"/>
    <m/>
    <m/>
    <n v="426"/>
  </r>
  <r>
    <n v="427"/>
    <x v="7"/>
    <x v="0"/>
    <s v="STMEO"/>
    <s v="Mantenimiento de Bienes"/>
    <x v="4"/>
    <s v="Subdirección técnica administrativa y financiera"/>
    <s v="STAF"/>
    <s v="Mantenimiento de bienes"/>
    <m/>
    <m/>
    <s v="Ingrid Carolina Ardila Muñoz"/>
    <x v="0"/>
    <s v="PMAI-2021-119"/>
    <s v="9.2"/>
    <s v="INFORME DE AUDITORÍA ESPECIAL: ATENCIÓN DEL SERVICIO PRESTADO A LOS JÓVENES DE LA UNIDAD DE LA FLORIDA"/>
    <n v="2021"/>
    <s v="Se evidenció la falta de oportunidad y deficiencias en el mantenimiento preventivo y correctivo para la debida conservación de las condiciones físicas de la infraestructura de la Unidad de La Florida "/>
    <s v="En el presupuesto de la entidad no se contemplo el mantenimiento integral de la UPI, solo el mantenimiento de las áreas que se encuentran en operación."/>
    <s v="Realizar un diagnóstico del estado actual de la infraestructura, incluyendo el presupuesto de intervención del mantenimiento integral de la UPI La Florida"/>
    <n v="1"/>
    <s v="Diagnóstico Infraestructura UPI La Florida"/>
    <s v="Diagnóstico Infraestructura UPI La Florida realizado / Diagnóstico Infraestructura UPI La Florida programado (1)*100"/>
    <n v="1"/>
    <s v="Diagnóstico UPI La Florida"/>
    <d v="2022-01-01T00:00:00"/>
    <d v="2022-10-30T00:00:00"/>
    <m/>
    <x v="0"/>
    <s v="SI"/>
    <n v="153"/>
    <s v="04-01-2022: Se incluye formulacion al tablero de control"/>
    <m/>
    <m/>
    <m/>
    <m/>
    <s v="SIN AVANCE"/>
    <n v="413"/>
    <s v="CON TIEMPO"/>
    <s v="SIN DILIGENCIAR"/>
    <s v="04-01-2022: Se incluye formulacion al tablero de control"/>
    <s v="SIN DILIGENCIAR"/>
    <m/>
    <m/>
    <s v="EN EJECUCION"/>
    <s v="NO APLICA"/>
    <s v="ABIERTA"/>
    <s v="No presenta avance"/>
    <d v="2022-02-28T00:00:00"/>
    <s v="No"/>
    <s v="Soporte de ejecucion actividades"/>
    <n v="0"/>
    <s v="SIN AVANCE"/>
    <n v="-44620"/>
    <s v="CON TIEMPO"/>
    <m/>
    <m/>
    <m/>
    <m/>
    <m/>
    <m/>
    <s v="ABIERTO"/>
    <s v="verificando soportes adjuntos, se evidencia diagnostico técnico de la UPI Florida, sin embargo queda pendiente la inclución del presupuesto. "/>
    <d v="2022-05-31T00:00:00"/>
    <s v="Pendiente incluir en el diagnostico el presupuestocomo lo indica la actividad"/>
    <n v="0.5"/>
    <s v="AVANCE PARCIAL"/>
    <n v="153"/>
    <s v="CON TIEMPO"/>
    <x v="0"/>
    <m/>
    <m/>
    <m/>
    <x v="0"/>
    <m/>
    <m/>
    <n v="427"/>
  </r>
  <r>
    <n v="428"/>
    <x v="7"/>
    <x v="0"/>
    <s v="STMEO"/>
    <s v="STMEO_x000a_Responsable Unidad de Protección Integral la Florida._x000a_"/>
    <x v="0"/>
    <s v="Subdirección técnica de métodos educativos y operativa"/>
    <s v="STMEO"/>
    <s v="STMEO_x000a_Responsable Unidad de Protección Integral la Florida._x000a_"/>
    <m/>
    <m/>
    <s v="Willington Granados Herrera"/>
    <x v="0"/>
    <s v="PMAI-2021-120"/>
    <s v="9.3"/>
    <s v="INFORME DE AUDITORÍA ESPECIAL: ATENCIÓN DEL SERVICIO PRESTADO A LOS JÓVENES DE LA UNIDAD DE LA FLORIDA"/>
    <n v="2021"/>
    <s v="Se evidencia la falta de ropa de dotación para los NNAJ al momento de la apertura de la unidad, si bien es cierto, la encargada de la unidad realizó la solicitud formal de vestuario mediante tres (3) correos electrónicos a Rescursos@idipron.gov.co, a la fecha de la visita no se habían recibido el vestuario necesario para atender las necesidades básicas de los NNAJ, estando así en contravía a lo establecido en el modelo de atención SE3."/>
    <s v=" No se proyecto en la entrega de vestuario el numero de cupos a ocupar en la Florida de los jóvenes de Semáforo."/>
    <s v="Entrega de vestuario a los jóvenes que ingresan a la Florida durante el primer mes de estadía en la Florida . "/>
    <n v="1"/>
    <s v="Numero de jóvenes con vestuario entregado.  "/>
    <s v="Numero de jóvenes que cuentan con vestuario/ Numero de jóvenes a los cuales les entregan vestuario a su ingreso durante el primer mes. "/>
    <n v="1"/>
    <s v="*Soporte entrega de vestuario en el formato   ENTREGA DE ELEMENTOS DE CONSUMO PARA EL DESARROLLO DE ACTIVIDADES A NNAJ M-MEX-FT-016. "/>
    <d v="2021-12-15T00:00:00"/>
    <d v="2022-06-15T00:00:00"/>
    <m/>
    <x v="0"/>
    <s v="SI"/>
    <n v="16"/>
    <s v="04-01-2022: Se incluye formulacion al tablero de control"/>
    <m/>
    <m/>
    <m/>
    <m/>
    <s v="SIN AVANCE"/>
    <n v="276"/>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
    <s v="CON TIEMPO"/>
    <x v="0"/>
    <m/>
    <m/>
    <m/>
    <x v="0"/>
    <m/>
    <m/>
    <n v="428"/>
  </r>
  <r>
    <n v="429"/>
    <x v="7"/>
    <x v="0"/>
    <s v="STMEO"/>
    <s v="STMEO_x000a_Responsables de UPI "/>
    <x v="0"/>
    <s v="Subdirección técnica de métodos educativos y operativa"/>
    <s v="STMEO"/>
    <s v="STMEO_x000a_Responsables de UPI "/>
    <m/>
    <m/>
    <s v="Willington Granados Herrera"/>
    <x v="0"/>
    <s v="PMAI-2021-121"/>
    <s v="9.4"/>
    <s v="INFORME DE AUDITORÍA ESPECIAL: ATENCIÓN DEL SERVICIO PRESTADO A LOS JÓVENES DE LA UNIDAD DE LA FLORIDA"/>
    <n v="2021"/>
    <s v="Se evidencia en el arqueo de elementos una diferencia notable entre la toma física y el Kardex virtual, lo cual evidencia falta de control para el manejo de entradas y salidas del Almacén, así mismo no se encuentra la carpeta física de remisiones y entradas al Almacén, toda vez la responsable de este, se encontraba incapacitada y a su vez se encuentra en la modalidad de teletrabajo. Sin perjuicio a lo anterior, la información debe reposar al interior del Instituto para obtener un control claro de salida y entradas en los días que la encargada del Almacén no se encuentre allí."/>
    <s v="No se ha solicitado de manera formal la realización de conteos periódicos que permita identificar novedades y actualizar el formato de control de espacios de almacenamiento temporal."/>
    <s v="Formalizar por parte de la STMEO  el documento manejo de los espacios de almacenamiento en UPI, con la inclusión de una condición general que indique la realización de conteos periódicos de los bienes de consumo en las UPI y su contraste con los registros en el formato  CONTROL DE ESPACIOS DE ALMACENAMIENTO TEMPORAL M-MEX-FT-026  "/>
    <n v="1"/>
    <s v="Un documento oficializado y socializado "/>
    <s v="Un documento oficializado y socializado "/>
    <n v="1"/>
    <s v="*Documento oficializado_x000a_*Documento socializado ,  documentado mediante acta. "/>
    <d v="2021-12-15T00:00:00"/>
    <d v="2022-03-15T00:00:00"/>
    <m/>
    <x v="0"/>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en el manual de procesos la actualización del documento GESTIÓN Y CONTROL DE ELEMENTOS _x000a_DE CONSUMO Y CONSUMO CONTROLADO UBICADOS EN LOS ESPACIOS DE ALMACENAMIENTO DE LAS UNIDADES DE PROTECCIÓN INTEGRAL con fecha 13 de enero de 2022 y en la condicion general No. 12 se evidencia la inclusión de la un lineamiento encaminado a que se realicen visitas periódicas de manera aleatoria en las cuales, se realicen conteos físicos a fin de poder identificar posibles faltantes o sobrantes de elementos"/>
    <d v="2022-05-31T00:00:00"/>
    <s v="No aplica"/>
    <n v="1"/>
    <s v="CUMPLIMIENTO TOTAL"/>
    <n v="-76"/>
    <s v="VENCIDO"/>
    <x v="0"/>
    <m/>
    <m/>
    <m/>
    <x v="0"/>
    <m/>
    <m/>
    <n v="429"/>
  </r>
  <r>
    <n v="430"/>
    <x v="7"/>
    <x v="0"/>
    <s v="STMEO"/>
    <s v="_x000a_Responsable de UPI Florida "/>
    <x v="0"/>
    <s v="Subdirección técnica de métodos educativos y operativa"/>
    <s v="STMEO"/>
    <s v="_x000a_Responsable de UPI Florida "/>
    <m/>
    <m/>
    <s v="Willington Granados Herrera"/>
    <x v="0"/>
    <s v="PMAI-2021-122"/>
    <s v="9.5"/>
    <s v="INFORME DE AUDITORÍA ESPECIAL: ATENCIÓN DEL SERVICIO PRESTADO A LOS JÓVENES DE LA UNIDAD DE LA FLORIDA"/>
    <n v="2021"/>
    <s v="En la visita realizada el 27/05/2021, la cocina de la unidad La Florida, prepararon alimentos para 80 personas, conforme a la asistencia oficial del SIMI se observan una población de 60 NNAJ y 12 educadores autorizados para recibir alimentación, frente a lo anterior existe una diferencia de 8 preparaciones de alimento adicionales que no fueron justificadas por la encargada de la unidad."/>
    <s v="No se había identificado la necesidad de documentar las novedades que presentan frente al numero de preparaciones realizadas.  _x000a_"/>
    <s v="Implementar en la UPI Florida un formato que de cuenta de las preparaciones realizadas frente a las servidas conforme a cobertura, que incluya un espacio para observaciones cuando se presenten novedades. "/>
    <n v="1"/>
    <s v="Un formato implementado "/>
    <s v="Un formato implementado "/>
    <n v="1"/>
    <s v="*Formato implementado. "/>
    <d v="2021-12-15T00:00:00"/>
    <d v="2022-03-15T00:00:00"/>
    <m/>
    <x v="0"/>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El formato que se adjunta no se evidencia que haya sido oficializado dentro del sistema integrado. "/>
    <d v="2022-05-31T00:00:00"/>
    <s v="Oficializar el documento dentro del SIGID"/>
    <n v="0.5"/>
    <s v="AVANCE PARCIAL"/>
    <n v="-76"/>
    <s v="VENCIDO"/>
    <x v="0"/>
    <m/>
    <m/>
    <m/>
    <x v="0"/>
    <m/>
    <m/>
    <n v="430"/>
  </r>
  <r>
    <n v="431"/>
    <x v="7"/>
    <x v="0"/>
    <s v="STMEO"/>
    <s v="Gerente del proyecto - _x000a_STMEO  "/>
    <x v="0"/>
    <s v="Subdirección técnica de métodos educativos y operativa"/>
    <s v="STMEO"/>
    <s v="Gerente del proyecto - _x000a_STMEO  "/>
    <m/>
    <m/>
    <s v="Willington Granados Herrera"/>
    <x v="0"/>
    <s v="PMAI-2021-123"/>
    <n v="10.1"/>
    <s v="AUDITORÍA ÁREA SOCIO-LEGAL Y JUSTICIA RESTAURATIVA VIGENCIA 2021-PERIODO AUDITADO VIGENCIA 2020"/>
    <n v="2021"/>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el equipo psicosocial que atienda los Procesos Administrativos de Restablecimiento de Derechos de los NNA y falta la articulación con ICBF "/>
    <s v="1. Fortalecer el talento humano que se encarga del seguimiento a las acciones de PARD . "/>
    <n v="1"/>
    <s v="Fortalecimiento de talento humano para realizar las acciones de seguimiento a PARD. "/>
    <s v="Numero de personas asignadas/numero de personas a asignar (1)"/>
    <n v="1"/>
    <s v="Contratos de prestación de servicios en os que se incluye la obligación. "/>
    <d v="2021-12-15T00:00:00"/>
    <d v="2022-06-15T00:00:00"/>
    <m/>
    <x v="0"/>
    <s v="SI"/>
    <n v="16"/>
    <s v="05-01-2022: Se incluye formulacion al tablero de control"/>
    <m/>
    <m/>
    <m/>
    <m/>
    <s v="SIN AVANCE"/>
    <n v="276"/>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
    <s v="CON TIEMPO"/>
    <x v="0"/>
    <m/>
    <m/>
    <m/>
    <x v="0"/>
    <m/>
    <m/>
    <n v="431"/>
  </r>
  <r>
    <n v="432"/>
    <x v="7"/>
    <x v="0"/>
    <s v="STMEO"/>
    <s v="Área Sociolegal y Justicia Restaurativa_x000a_oficina Asesora de planeación.  "/>
    <x v="0"/>
    <s v="Subdirección técnica de métodos educativos y operativa"/>
    <s v="STMEO"/>
    <s v="Sociolegal y justicia restaurativa"/>
    <m/>
    <m/>
    <s v="Willington Granados Herrera"/>
    <x v="0"/>
    <s v="PMAI-2021-124"/>
    <n v="10.1"/>
    <s v="AUDITORÍA ÁREA SOCIO-LEGAL Y JUSTICIA RESTAURATIVA VIGENCIA 2021-PERIODO AUDITADO VIGENCIA 2020"/>
    <n v="2021"/>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 indicador de gestión como punto de control que permita realizar y verificar el seguimiento al PARD  y   que permita mantener actualizado el 100% de los registro y seguimientos identificados por el área y que cuenten con PARD."/>
    <s v="Realizar seguimiento mensual a las acciones del PARD teniendo en cuenta la base de datos generada por el SIMI, a través del seguimiento del indicador de gestión.   _x000a_"/>
    <n v="2"/>
    <s v="Seguimiento a PARD"/>
    <s v="# NNA con PARD  que presentan seguimiento  / # NNA identificados con PARD ."/>
    <n v="1"/>
    <s v="Seguimiento mensual a la Hoja de vida del indicador diligenciada y soportada con el reporte de las acciones en SIMI "/>
    <d v="2021-12-15T00:00:00"/>
    <d v="2022-06-15T00:00:00"/>
    <m/>
    <x v="0"/>
    <s v="SI"/>
    <n v="16"/>
    <s v="05-01-2022: Se incluye formulacion al tablero de control"/>
    <m/>
    <m/>
    <m/>
    <m/>
    <s v="SIN AVANCE"/>
    <n v="276"/>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
    <s v="CON TIEMPO"/>
    <x v="0"/>
    <m/>
    <m/>
    <m/>
    <x v="0"/>
    <m/>
    <m/>
    <n v="432"/>
  </r>
  <r>
    <n v="433"/>
    <x v="7"/>
    <x v="0"/>
    <s v="STMEO"/>
    <s v="Área Sociolegal y Justicia Restaurativa _x000a_Área sicosocial  Contextos "/>
    <x v="0"/>
    <s v="Subdirección técnica de métodos educativos y operativa"/>
    <s v="STMEO"/>
    <s v="Sociolegal y justicia restaurativa"/>
    <m/>
    <m/>
    <s v="Willington Granados Herrera"/>
    <x v="0"/>
    <s v="PMAI-2021-125"/>
    <n v="10.1"/>
    <s v="AUDITORÍA ÁREA SOCIO-LEGAL Y JUSTICIA RESTAURATIVA VIGENCIA 2021-PERIODO AUDITADO VIGENCIA 2020"/>
    <n v="2021"/>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a condición en el instructivo que permita identificar cuando se debe realizar registro o actualización del estado del PARD de un NNA para así realizar seguimiento del estado del caso. "/>
    <s v="Realizar mesa de trabajo con el área sicosocial, y contextos territorio, internado y externado   para actualizar definir el área responsable de la actualización de la ficha de ingreso. "/>
    <n v="3"/>
    <s v="Mesa de trabajo  "/>
    <s v="Una mesa de trabajo realizada "/>
    <n v="1"/>
    <s v="Acta de la mesa realizada "/>
    <d v="2021-12-15T00:00:00"/>
    <d v="2022-02-28T00:00:00"/>
    <m/>
    <x v="0"/>
    <s v="SI"/>
    <n v="-91"/>
    <s v="05-01-2022: Se incluye formulacion al tablero de control"/>
    <m/>
    <m/>
    <m/>
    <m/>
    <s v="SIN AVANCE"/>
    <n v="169"/>
    <s v="CON TIEMPO"/>
    <s v="SIN DILIGENCIAR"/>
    <s v="05-01-2022: Se incluye formulacion al tablero de control"/>
    <s v="SIN DILIGENCIAR"/>
    <m/>
    <m/>
    <s v="EN EJECUCION"/>
    <s v="NO APLICA"/>
    <s v="ABIERTA"/>
    <s v="No se reporta avance"/>
    <d v="2022-02-28T00:00:00"/>
    <s v="SI"/>
    <s v="ejecucion de actividades definidas"/>
    <n v="0"/>
    <s v="SIN AVANCE"/>
    <n v="-44620"/>
    <s v="VENCIDO"/>
    <m/>
    <m/>
    <m/>
    <m/>
    <m/>
    <m/>
    <s v="ABIERTO"/>
    <s v="Se evidencia la realización de la mesa de trabajo en donde se determinar que los responsables de la actualización de la ficha de ingreso"/>
    <d v="2022-05-31T00:00:00"/>
    <s v="No aplica"/>
    <n v="1"/>
    <s v="CUMPLIMIENTO TOTAL"/>
    <n v="-91"/>
    <s v="VENCIDO"/>
    <x v="0"/>
    <m/>
    <m/>
    <m/>
    <x v="0"/>
    <m/>
    <m/>
    <n v="433"/>
  </r>
  <r>
    <n v="434"/>
    <x v="7"/>
    <x v="0"/>
    <s v="STMEO"/>
    <s v="Área Sociolegal y Justicia Restaurativa _x000a_Área sicosocial  "/>
    <x v="0"/>
    <s v="Subdirección técnica de métodos educativos y operativa"/>
    <s v="STMEO"/>
    <s v="Sociolegal y justicia restaurativa"/>
    <m/>
    <m/>
    <s v="Willington Granados Herrera"/>
    <x v="0"/>
    <s v="PMAI-2021-126"/>
    <n v="10.1"/>
    <s v="AUDITORÍA ÁREA SOCIO-LEGAL Y JUSTICIA RESTAURATIVA VIGENCIA 2021-PERIODO AUDITADO VIGENCIA 2020"/>
    <n v="2021"/>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a condición en el instructivo que permita identificar cuando se debe realizar registro o actualización del estado del PARD de un NNA para así realizar seguimiento del estado del caso. "/>
    <s v="Ajustar, formalizar e implementar en  las condiciones del instructivo de &quot;RESTABLECIMIENTO DE DERECHOS DE  NIÑOS, NIÑAS Y ADOLESCENTES CON SUS _x000a_DERECHOS AMENAZADOS,  INOBSERVADOS O VULNERADOS M-MSL-IN-006, que la ficha de ingreso debe ser actualizada cuando se identifique una situación de PARD, y el área encargada de realizar la actualización d el ficha de ingreso.      "/>
    <n v="4"/>
    <s v="Instructivo ajustado, formalizado e implementado  "/>
    <s v="Un instructivo ajustado, formalizado e implementado  "/>
    <n v="1"/>
    <s v="Instructivo ajustado y formalizado._x000a_Ficha de ingreso actualizada reflejada en reporte SIMI, en los casos que aplique.  _x000a_"/>
    <d v="2021-12-15T00:00:00"/>
    <d v="2021-06-15T00:00:00"/>
    <m/>
    <x v="0"/>
    <s v="SI"/>
    <n v="-349"/>
    <s v="05-01-2022: Se incluye formulacion al tablero de control"/>
    <m/>
    <m/>
    <m/>
    <m/>
    <s v="SIN AVANCE"/>
    <n v="-89"/>
    <s v="VENCIDO"/>
    <s v="SIN DILIGENCIAR"/>
    <s v="05-01-2022: Se incluye formulacion al tablero de control"/>
    <s v="SIN DILIGENCIAR"/>
    <m/>
    <m/>
    <s v="INCUMPLIDA"/>
    <s v="NO APLICA"/>
    <s v="ABIERTA"/>
    <s v="No se reporta avance"/>
    <d v="2022-02-28T00:00:00"/>
    <s v="SI"/>
    <s v="ejecucion de actividades definidas"/>
    <n v="0"/>
    <s v="SIN AVANCE"/>
    <n v="-44620"/>
    <s v="VENCIDO"/>
    <m/>
    <m/>
    <m/>
    <m/>
    <m/>
    <m/>
    <s v="ABIERTO"/>
    <s v="La actividad se encuentra en ejecución"/>
    <d v="2022-05-31T00:00:00"/>
    <s v="Realizar la actividad"/>
    <n v="0"/>
    <s v="SIN AVANCE"/>
    <n v="-349"/>
    <s v="VENCIDO"/>
    <x v="0"/>
    <m/>
    <m/>
    <m/>
    <x v="0"/>
    <m/>
    <m/>
    <n v="434"/>
  </r>
  <r>
    <n v="435"/>
    <x v="7"/>
    <x v="0"/>
    <s v="STMEO"/>
    <s v="Equipos psicosociales de las unidades y/o territorio y/o área psicosocial _x000a_"/>
    <x v="0"/>
    <s v="Subdirección técnica de métodos educativos y operativa"/>
    <s v="STMEO"/>
    <s v="Equipos psicosociales de las unidades y/o territorio y/o área psicosocial _x000a_"/>
    <m/>
    <m/>
    <s v="Willington Granados Herrera"/>
    <x v="0"/>
    <s v="PMAI-2021-127"/>
    <s v="10.2 "/>
    <s v="AUDITORÍA ÁREA SOCIO-LEGAL Y JUSTICIA RESTAURATIVA VIGENCIA 2021-PERIODO AUDITADO VIGENCIA 2020"/>
    <n v="2021"/>
    <s v="Se observó en algunos casos revisados en el SIMI que la información que se registra en la ficha de ingreso en el parámetro “JUSTICIA RESTAURATIVA” en cuanto a las preguntas de antecedentes y estado actual del PARD, no se encuentra alineada o actualizada con la información consignada en el parámetro “ENTREVISTA CASO JURÍDICO/RESTABLECIMIENTO DE DERECHOS” de NNA que registran antecedentes y PARD abierto; lo evidenciado puede representar riesgos en la confiabilidad de la información y en los reportes que se generan desde el SIMI. Las acciones que se establezcan para atender la situación observada deberán ser compartidas entre el Área Sociolegal y el Contexto Territorio, teniendo en cuenta la responsabilidad de este último en el diligenciamiento de la ficha de ingreso."/>
    <s v="No se cuenta con una condición en el instructivo que permita identificar cuando se debe realizar registro o actualización del estado del PARD de un NNA para así realizar seguimiento del estado del caso. "/>
    <s v="Actualizar la ficha de ingreso en el   momento en que el área Sociolegal o los equipos psicosociales detectan una apertura de PARD "/>
    <n v="1"/>
    <s v="Actualización ficha de ingreso de los NNAJ"/>
    <s v="# de NNA con actualización de ficha de ingreso de los NNAJ con proceso de &quot;atención caso jurídico, Prácticas Restaurativas y restablecimiento de derechos -PARD&quot;/ NNA identificados con PARD "/>
    <n v="1"/>
    <s v="Ficha de ingreso actualizada frente al conocimiento de PARD cuando el NNA ha ingresado "/>
    <d v="2021-12-15T00:00:00"/>
    <d v="2022-11-15T00:00:00"/>
    <m/>
    <x v="0"/>
    <s v="SI"/>
    <n v="169"/>
    <s v="05-01-2022: Se incluye formulacion al tablero de control"/>
    <m/>
    <m/>
    <m/>
    <m/>
    <s v="SIN AVANCE"/>
    <n v="429"/>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9"/>
    <s v="CON TIEMPO"/>
    <x v="0"/>
    <m/>
    <m/>
    <m/>
    <x v="0"/>
    <m/>
    <m/>
    <n v="435"/>
  </r>
  <r>
    <n v="436"/>
    <x v="7"/>
    <x v="0"/>
    <s v="STMEO"/>
    <s v="Área Sociolegal y Justicia Restaurativa_x000a_Soporte SIMI  "/>
    <x v="0"/>
    <s v="Subdirección técnica de métodos educativos y operativa"/>
    <s v="STMEO"/>
    <s v="Sociolegal y justicia restaurativa"/>
    <m/>
    <m/>
    <s v="Willington Granados Herrera"/>
    <x v="0"/>
    <s v="PMAI-2021-128"/>
    <s v="10.2 "/>
    <s v="AUDITORÍA ÁREA SOCIO-LEGAL Y JUSTICIA RESTAURATIVA VIGENCIA 2021-PERIODO AUDITADO VIGENCIA 2020"/>
    <n v="2021"/>
    <s v="Se observó en algunos casos revisados en el SIMI que la información que se registra en la ficha de ingreso en el parámetro “JUSTICIA RESTAURATIVA” en cuanto a las preguntas de antecedentes y estado actual del PARD, no se encuentra alineada o actualizada con la información consignada en el parámetro “ENTREVISTA CASO JURÍDICO/RESTABLECIMIENTO DE DERECHOS” de NNA que registran antecedentes y PARD abierto; lo evidenciado puede representar riesgos en la confiabilidad de la información y en los reportes que se generan desde el SIMI. Las acciones que se establezcan para atender la situación observada deberán ser compartidas entre el Área Sociolegal y el Contexto Territorio, teniendo en cuenta la responsabilidad de este último en el diligenciamiento de la ficha de ingreso."/>
    <s v="Cuando se identifica una situación de PARD, en los comités de ingreso a internados, el registro se hace en ficha FOS y acta, con posibilidad de perdida de trazabilidad de la información. "/>
    <s v="Crear un parámetro en el SIMI, en el cual se registre, la consulta de PARD Y el resultado de la misma para hacer el seguimiento. "/>
    <n v="2"/>
    <s v="Parámetro creado "/>
    <s v="Un parámetro creado en SIMI "/>
    <n v="1"/>
    <s v="Parámetro creado y aplicado"/>
    <d v="2021-12-15T00:00:00"/>
    <d v="2022-11-15T00:00:00"/>
    <m/>
    <x v="0"/>
    <s v="SI"/>
    <n v="169"/>
    <s v="05-01-2022: Se incluye formulacion al tablero de control"/>
    <m/>
    <m/>
    <m/>
    <m/>
    <s v="SIN AVANCE"/>
    <n v="429"/>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9"/>
    <s v="CON TIEMPO"/>
    <x v="0"/>
    <m/>
    <m/>
    <m/>
    <x v="0"/>
    <m/>
    <m/>
    <n v="436"/>
  </r>
  <r>
    <n v="437"/>
    <x v="7"/>
    <x v="0"/>
    <s v="STMEO"/>
    <s v="Área Sociolegal y Justicia Restaurativa_x000a_Soporte SIMI  "/>
    <x v="0"/>
    <s v="Subdirección técnica de métodos educativos y operativa"/>
    <s v="STMEO"/>
    <s v="Sociolegal y justicia restaurativa"/>
    <m/>
    <m/>
    <s v="Willington Granados Herrera"/>
    <x v="0"/>
    <s v="PMAI-2021-129"/>
    <n v="10.3"/>
    <s v="AUDITORÍA ÁREA SOCIO-LEGAL Y JUSTICIA RESTAURATIVA VIGENCIA 2021-PERIODO AUDITADO VIGENCIA 2020"/>
    <n v="2021"/>
    <s v="10.3 El Área de Sociolegal no cuenta con parámetros unificados para el ingreso de la información en SIMI por parte de los profesionales que facilite evidenciar las condiciones y etapas que debe tener el AJ de acuerdo con el procedimiento de Práctica Restaurativa M-MSL-PR-001, ítem 3 condiciones generales."/>
    <s v="No se encuentran alineados con el formato &quot; Atención Práctica Restaurativa- M-MSL-FT-010&quot; y el procedimiento &quot;Práctica Restaurativa -M-MSL-PR-001&quot; "/>
    <s v="Alinear y/o crear parámetros en el SIMI en el formulario &quot;Entrevista caso jurídico/Restablecimiento de Derechos&quot; TIPO CASO JURÍDICO- TEMA CASO JURÍDICO teniendo en cuenta el formato &quot;Atención Práctica Restaurativa M-MSL-FT-010&quot; y el procedimiento &quot;Práctica Restaurativa M-MSL-PR-001&quot;a fin de consolidar la información y contar con la trazabilidad que se realiza a las prácticas Restaurativas."/>
    <n v="1"/>
    <s v="Parámetros creados en SIMI conforme a las condiciones Práctica Restaurativa M-MSL-PR-001&quot;"/>
    <s v="Parámetros creados en SIMI /Parámetros a crear conforme a formato 011-creacion de parámetros"/>
    <n v="1"/>
    <s v="Captura SIMI, y registro SIMI  del uso de los parámetros. "/>
    <d v="2021-12-15T00:00:00"/>
    <d v="2022-06-14T00:00:00"/>
    <m/>
    <x v="0"/>
    <s v="SI"/>
    <n v="15"/>
    <s v="05-01-2022: Se incluye formulacion al tablero de control"/>
    <m/>
    <m/>
    <m/>
    <m/>
    <s v="SIN AVANCE"/>
    <n v="275"/>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5"/>
    <s v="CON TIEMPO"/>
    <x v="0"/>
    <m/>
    <m/>
    <m/>
    <x v="0"/>
    <m/>
    <m/>
    <n v="437"/>
  </r>
  <r>
    <n v="438"/>
    <x v="7"/>
    <x v="0"/>
    <s v="STMEO"/>
    <s v="Oficina Asesora de Jurídica _x000a_Área Sociolegal "/>
    <x v="6"/>
    <s v="Oficina asesora juridica"/>
    <s v="OAJ"/>
    <s v="Representación judicial y asuntos legales"/>
    <m/>
    <m/>
    <s v="Willington Granados Herrera "/>
    <x v="0"/>
    <s v="PMAI-2021-130"/>
    <n v="11.1"/>
    <s v="AUDITORÍA ÁREA SOCIO-LEGAL Y JUSTICIA RESTAURATIVA VIGENCIA 2021-PERIODO AUDITADO VIGENCIA 2020"/>
    <n v="2021"/>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existe una gran cantidad  de volumen de recepción de peticiones que llegan al buzón de notificaciones judiciales directamente y no son asignadas a un radicado que permita hacer seguimiento a la respuesta entregada a la ciudadanía en general. "/>
    <s v="Remitir  al área de Gestión documental   las peticiones que se reciban  en el correo de  notificaciones judiciales para asignar un numero de radicado, al cual el   área que debe responder, dentro del día hábil  siguiente al  que se recibe la petición. "/>
    <n v="1"/>
    <s v="Requerimientos externos transferidos y radicados "/>
    <s v="Requerimientos externos transferidos y radicados dentro del día hábil  siguiente al   recibo de la petición  /Número de requerimientos recibidos en el correo de notificaciones judiciales "/>
    <n v="1"/>
    <s v="Radicado asignado por el área de gestión documental "/>
    <d v="2021-12-15T00:00:00"/>
    <d v="2022-06-15T00:00:00"/>
    <m/>
    <x v="0"/>
    <s v="SI"/>
    <n v="16"/>
    <s v="05-01-2022: Se incluye formulacion al tablero de control"/>
    <m/>
    <m/>
    <m/>
    <m/>
    <s v="SIN AVANCE"/>
    <n v="276"/>
    <s v="CON TIEMPO"/>
    <s v="SIN DILIGENCIAR"/>
    <s v="05-01-2022: Se incluye formulacion al tablero de control"/>
    <s v="SIN DILIGENCIAR"/>
    <m/>
    <m/>
    <s v="EN EJECUCION"/>
    <s v="NO APLICA"/>
    <s v="ABIERTA"/>
    <s v="En ejecucion"/>
    <d v="2022-02-28T00:00:00"/>
    <s v="SI"/>
    <s v="ejecucion de actividades definidas"/>
    <n v="0"/>
    <s v="SIN AVANCE"/>
    <n v="-44620"/>
    <s v="CON TIEMPO"/>
    <m/>
    <m/>
    <m/>
    <m/>
    <m/>
    <m/>
    <s v="ABIERTO"/>
    <s v="Revisado el monitoreo registrado por el proceso y los soportes adjuntados se evidencia que se han enviado 4 correos desde la cuenta de notificaciones judiciales hacia el correo de administración documental y dicha área ha contestado con el numero del radicado asignado._x000a__x000a_No obstante, es importante que el proceso complemente el reporte informando desde el 15 de diciembre de 2021 hasta la fecha que se esta tomando como corte cuantos correos se recibieron y cuantos de ellos fueron remitidos a gestión documental para la asignación del numero de radicado"/>
    <d v="2022-05-31T00:00:00"/>
    <s v="Es importante recordar que depende del reporte y evidencias que estamos aportando, la Oficina de  Control Interno puede tener la información suficiente para determinar si la actividad fue realizada y si fue efectiva para miticar las causas que ocasionaron el hallazgo. En este sentido, falta que el proceso complemente su reporte "/>
    <n v="0.8"/>
    <s v="AVANCE SIGNIFICATIVO"/>
    <n v="16"/>
    <s v="CON TIEMPO"/>
    <x v="0"/>
    <m/>
    <m/>
    <m/>
    <x v="0"/>
    <m/>
    <m/>
    <n v="438"/>
  </r>
  <r>
    <n v="439"/>
    <x v="7"/>
    <x v="0"/>
    <s v="STMEO"/>
    <s v="área Sociolegal y Justicia Restaurativa _x000a_área de gestión documental  OAJ "/>
    <x v="0"/>
    <s v="Subdirección técnica de métodos educativos y operativa"/>
    <s v="STMEO"/>
    <s v="Sociolegal y justicia restaurativa"/>
    <m/>
    <m/>
    <s v="Willington Granados Herrera"/>
    <x v="0"/>
    <s v="PMAI-2021-131"/>
    <n v="11.1"/>
    <s v="AUDITORÍA ÁREA SOCIO-LEGAL Y JUSTICIA RESTAURATIVA VIGENCIA 2021-PERIODO AUDITADO VIGENCIA 2020"/>
    <n v="2021"/>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Es necesario generar mesas de trabajo de cara a  las áreas responsables de entregar información. "/>
    <s v="Generar una mesa de trabajo con el área de gestión documental y la OAJ  para formular una estrategia que permita establecer puntos de control, para dar cumplimento a los tiempos requeridos por   ley 1755 de 2015   de los diferentes requerimientos que recibe el área Sociolegal.   "/>
    <n v="2"/>
    <s v="Mesa de trabajo  "/>
    <s v="una mesa de trabajo realizada con el área de gestión documental  OAJ y el área de Sociolegal "/>
    <n v="1"/>
    <s v="Acta de la mesa realizada "/>
    <d v="2021-12-15T00:00:00"/>
    <d v="2022-02-15T00:00:00"/>
    <m/>
    <x v="0"/>
    <s v="SI"/>
    <n v="-104"/>
    <s v="05-01-2022: Se incluye formulacion al tablero de control"/>
    <m/>
    <m/>
    <m/>
    <m/>
    <s v="SIN AVANCE"/>
    <n v="156"/>
    <s v="CON TIEMPO"/>
    <s v="SIN DILIGENCIAR"/>
    <s v="05-01-2022: Se incluye formulacion al tablero de control"/>
    <s v="SIN DILIGENCIAR"/>
    <m/>
    <m/>
    <s v="EN EJECUCION"/>
    <s v="NO APLICA"/>
    <s v="ABIERTA"/>
    <s v="No se reporta avance"/>
    <d v="2022-02-28T00:00:00"/>
    <s v="SI"/>
    <s v="ejecucion de actividades definidas"/>
    <n v="0"/>
    <s v="SIN AVANCE"/>
    <n v="-44620"/>
    <s v="VENCIDO"/>
    <m/>
    <m/>
    <m/>
    <m/>
    <m/>
    <m/>
    <s v="ABIERTO"/>
    <s v="Se evidencia la realización de la mesa de trabajo en donde se establecen las estratégias "/>
    <d v="2022-05-31T00:00:00"/>
    <s v="No aplica"/>
    <n v="1"/>
    <s v="CUMPLIMIENTO TOTAL"/>
    <n v="-104"/>
    <s v="VENCIDO"/>
    <x v="0"/>
    <m/>
    <m/>
    <m/>
    <x v="0"/>
    <m/>
    <m/>
    <n v="439"/>
  </r>
  <r>
    <n v="440"/>
    <x v="7"/>
    <x v="0"/>
    <s v="STMEO"/>
    <s v="Oficina Asesora de Jurídica_x000a_Área de sistemas  "/>
    <x v="6"/>
    <s v="Oficina asesora juridica"/>
    <s v="OAJ"/>
    <s v="Representación judicial y asuntos legales"/>
    <m/>
    <m/>
    <s v="Willington Granados Herrera "/>
    <x v="0"/>
    <s v="PMAI-2021-132"/>
    <n v="11.1"/>
    <s v="AUDITORÍA ÁREA SOCIO-LEGAL Y JUSTICIA RESTAURATIVA VIGENCIA 2021-PERIODO AUDITADO VIGENCIA 2020"/>
    <n v="2021"/>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no se había tenido en cuenta la necesidad de restringir la recepción de solicitudes al correo de notificaciones judiciales  de los actores externos y ciudadanía en general."/>
    <s v="Articular con el área de Sistemas la aplicación de restricciones del correo electrónico de notificacionesjudiciales@idipron.gov.co con el fin de el mismo se destine exclusivamente para el envío de información relacionada con los procesos judiciales "/>
    <n v="3"/>
    <s v="Buzón electrónico  de notificaciones judiciales con restrictores "/>
    <s v="Buzón electrónico  de notificaciones judiciales con restrictores"/>
    <n v="1"/>
    <s v="Buzón electrónico  de notificaciones judiciales con restrictores_x000a_Acta de reunión con sistemas "/>
    <d v="2021-12-15T00:00:00"/>
    <d v="2022-02-15T00:00:00"/>
    <m/>
    <x v="0"/>
    <s v="SI"/>
    <n v="-104"/>
    <s v="05-01-2022: Se incluye formulacion al tablero de control"/>
    <m/>
    <m/>
    <m/>
    <m/>
    <s v="SIN AVANCE"/>
    <n v="156"/>
    <s v="CON TIEMPO"/>
    <s v="SIN DILIGENCIAR"/>
    <s v="05-01-2022: Se incluye formulacion al tablero de control"/>
    <s v="SIN DILIGENCIAR"/>
    <m/>
    <m/>
    <s v="EN EJECUCION"/>
    <s v="NO APLICA"/>
    <s v="ABIERTA"/>
    <s v="No presenta seguimiento"/>
    <d v="2022-02-28T00:00:00"/>
    <s v="SI"/>
    <s v="ejecucion de actividades definidas"/>
    <n v="0"/>
    <s v="SIN AVANCE"/>
    <n v="-44620"/>
    <s v="VENCIDO"/>
    <m/>
    <m/>
    <m/>
    <m/>
    <m/>
    <m/>
    <s v="ABIERTO"/>
    <s v="De acuerdo con los soportes que adjunta el proceso, se evidencia que se realizó la configuración de la cuenta de correo electrónico notificacionesjudiciales@idipron.gov.co_x000a__x000a_Se configuro regla para permir recibir correos solo con los siguientes descriptores: Direcciones queprovengan de correos con dominio gov.co, o que contengan los asuntos PROCESO, DEMANDA,MEMORIAL, AUTO, AUDIENCIA, DESPACHO COMISORIO, REQUERIMIENTO JUDICIAL, RADICACIONDEMANDA. de lo contrario los correos serán dirigidos a Atención al Ciudadano.Se configuro regla, mediante la cual todo correo que contenga en el asunto: DERECHO DEPETICIÓN, FACTURA, QUEJA, DENUNCIA, SOLICITUD, se remirá automácamente al área deAdministración Documental y atención al ciudadano.Se configuro regla para evitar que todo correo que se enviado al grupo &quot;todos@idipron.gov.co&quot;, nollegue al correo de noficaciones judiciales.Se configuro regla de respuesta automáca, que informe en todas las solicitudes lo siguiente:&quot;Se informa que la dirección de correo electrónico noficacionesjudiciales@idipron.gov.co es únicamentepara recepción y atención de requerimientos y noficaciones de despachos judiciales, organismos decontrol y autoridades administravas, así como paralas noficaciones relacionadas con acciones decarácter judicial y administravo en las que se encuentre vinculado el IDIPRON como endad, por lo queno se puede acusar el recibo de la comunicación remida por no estar dirigida ni contener solicitudalguna a esta endad de las antes referidas."/>
    <d v="2022-05-31T00:00:00"/>
    <s v="Ninguna"/>
    <n v="1"/>
    <s v="CUMPLIMIENTO TOTAL"/>
    <n v="-104"/>
    <s v="VENCIDO"/>
    <x v="0"/>
    <m/>
    <m/>
    <m/>
    <x v="0"/>
    <m/>
    <m/>
    <n v="440"/>
  </r>
  <r>
    <n v="441"/>
    <x v="7"/>
    <x v="0"/>
    <s v="STMEO"/>
    <s v="Área Socio-legal y Justicia restaurativa_x000a_Oficina Asesora de Planeación. "/>
    <x v="0"/>
    <s v="Subdirección técnica de métodos educativos y operativa"/>
    <s v="STMEO"/>
    <s v="Sociolegal y justicia restaurativa"/>
    <m/>
    <m/>
    <s v="Willington Granados Herrera"/>
    <x v="0"/>
    <s v="PMAI-2021-133"/>
    <s v="11.2"/>
    <s v="AUDITORÍA ÁREA SOCIO-LEGAL Y JUSTICIA RESTAURATIVA VIGENCIA 2021-PERIODO AUDITADO VIGENCIA 2020"/>
    <n v="2021"/>
    <s v="No se cumple a cabalidad con el proceso de seguimiento al egreso de NNAJ, teniendo en cuenta el represamiento en los casos de la vigencia actual y los que aún se encuentran pendientes de vigencias anteriores."/>
    <s v="Los criterios para hacer seguimiento al egresos  son dirigidos al numero de asistencias , por tanto todo NNAJ que sale de IDIPRON se considera egresado."/>
    <s v="Reformular el documento interno para el seguimiento al egreso, determinando de conformidad con las etapas del modelo pedagógico las variables a tener en cuenta para especificar las condiciones del egresado."/>
    <n v="1"/>
    <s v="Documento modificado"/>
    <s v=" Un (1)documentos modificado y oficializado "/>
    <n v="1"/>
    <s v="Documento del área Socio-legal y justicia restaurativa ajustado y socializado "/>
    <d v="2022-01-15T00:00:00"/>
    <d v="2022-11-30T00:00:00"/>
    <m/>
    <x v="0"/>
    <s v="SI"/>
    <n v="184"/>
    <s v="05-01-2022: Se incluye formulacion al tablero de control"/>
    <m/>
    <m/>
    <m/>
    <m/>
    <s v="SIN AVANCE"/>
    <n v="444"/>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84"/>
    <s v="CON TIEMPO"/>
    <x v="0"/>
    <m/>
    <m/>
    <m/>
    <x v="0"/>
    <m/>
    <m/>
    <n v="441"/>
  </r>
  <r>
    <n v="442"/>
    <x v="7"/>
    <x v="0"/>
    <s v="STMEO"/>
    <s v="Área Socio-legal y Justicia restaurativa_x000a_Oficina Asesora de Planeación. "/>
    <x v="0"/>
    <s v="Subdirección técnica de métodos educativos y operativa"/>
    <s v="STMEO"/>
    <s v="Sociolegal y justicia restaurativa"/>
    <m/>
    <m/>
    <s v="Willington Granados Herrera"/>
    <x v="0"/>
    <s v="PMAI-2021-134"/>
    <s v="11.2"/>
    <s v="AUDITORÍA ÁREA SOCIO-LEGAL Y JUSTICIA RESTAURATIVA VIGENCIA 2021-PERIODO AUDITADO VIGENCIA 2020"/>
    <n v="2021"/>
    <s v="No se cumple a cabalidad con el proceso de seguimiento al egreso de NNAJ, teniendo en cuenta el represamiento en los casos de la vigencia actual y los que aún se encuentran pendientes de vigencias anteriores."/>
    <s v="La capacidad operativa de los equipos es insuficiente para realizar las acciones de seguimiento al egreso. "/>
    <s v="Formular , implementar y verificar el cumplimiento de un plan de contingencia, para realizar el seguimiento de los casos de NNAJ de vigencias anteriores y vigencia 2021.  "/>
    <n v="2"/>
    <s v="Plan de contingencia "/>
    <s v="Un plan de contingencia implementado "/>
    <n v="1"/>
    <s v="Reporte SIMI_x000a_Actas de reunión_x000a_Reporte de avance de las acciones realizadas_x000a_cronograma del plan de contingencia "/>
    <d v="2022-01-15T00:00:00"/>
    <d v="2022-06-15T00:00:00"/>
    <m/>
    <x v="0"/>
    <s v="SI"/>
    <n v="16"/>
    <s v="05-01-2022: Se incluye formulacion al tablero de control"/>
    <m/>
    <m/>
    <m/>
    <m/>
    <s v="SIN AVANCE"/>
    <n v="276"/>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
    <s v="CON TIEMPO"/>
    <x v="0"/>
    <m/>
    <m/>
    <m/>
    <x v="0"/>
    <m/>
    <m/>
    <n v="442"/>
  </r>
  <r>
    <n v="443"/>
    <x v="7"/>
    <x v="0"/>
    <s v="STMEO"/>
    <s v="STAFF_x000a_STMEO_x000a_"/>
    <x v="1"/>
    <s v="Subdirección técnica administrativa y financiera"/>
    <s v="STAF"/>
    <s v="Convenios"/>
    <m/>
    <m/>
    <s v="Adriana Botero Pinilla "/>
    <x v="0"/>
    <s v="PMAI-2021-135"/>
    <s v="11.2"/>
    <s v="AUDITORÍA ÁREA SOCIO-LEGAL Y JUSTICIA RESTAURATIVA VIGENCIA 2021-PERIODO AUDITADO VIGENCIA 2020"/>
    <n v="2021"/>
    <s v="No se cumple a cabalidad con el proceso de seguimiento al egreso de NNAJ, teniendo en cuenta el represamiento en los casos de la vigencia actual y los que aún se encuentran pendientes de vigencias anteriores."/>
    <s v="La capacidad operativa de los equipos es insuficiente para realizar las acciones de seguimiento al egreso. "/>
    <s v="Fortalecer el equipo asignado a las acciones de seguimiento al egreso."/>
    <n v="3"/>
    <s v="Equipo asignado a seguimiento al egreso "/>
    <s v="Numero de personas asignadas /numero de personas a asignar 5)"/>
    <n v="1"/>
    <s v="Cinco contratos de Prestación de servicios que incluyan las obligaciones de seguimiento al egreso "/>
    <d v="2021-12-15T00:00:00"/>
    <d v="2022-11-30T00:00:00"/>
    <m/>
    <x v="0"/>
    <s v="SI"/>
    <n v="184"/>
    <s v="05-01-2022: Se incluye formulacion al tablero de control"/>
    <m/>
    <m/>
    <m/>
    <m/>
    <s v="SIN AVANCE"/>
    <n v="444"/>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Se evidencia ejecución de la acción con la suscripción de los 5 contratos relacionados en el reporte."/>
    <d v="2022-05-31T00:00:00"/>
    <n v="0"/>
    <n v="1"/>
    <s v="CUMPLIMIENTO TOTAL"/>
    <n v="184"/>
    <s v="CON TIEMPO"/>
    <x v="0"/>
    <m/>
    <m/>
    <m/>
    <x v="0"/>
    <m/>
    <m/>
    <n v="443"/>
  </r>
  <r>
    <n v="444"/>
    <x v="13"/>
    <x v="5"/>
    <s v="STDH"/>
    <s v="Coordinador SST"/>
    <x v="16"/>
    <s v="Subdirección técnica de desarrollo humano"/>
    <s v="STDH"/>
    <s v="Seguridad y salud en el trabajo"/>
    <m/>
    <m/>
    <s v="Ingrid Carolina Ardila Muñoz"/>
    <x v="0"/>
    <s v="PMAI-2021-136"/>
    <n v="11"/>
    <s v="INFORME SEGUIMIENTO ESTÁNDARES MINIMOS DEL SISTEMA DE_x000a_GESTIÓN DE SEGURIDAD Y SALUD EN EL TRABAJO SEGÚN RESOLUCIÓN_x000a_0312 de 2019 ESTANDARES MINIMOS Y DECRETO 1072 DEL 26 DE_x000a_MAYO DE 2015 VIGENCIAS 2020 Y 2021"/>
    <n v="2021"/>
    <s v="Persiste debilidad en la comunicación entre las dependencias del Instituto para implementar el SGSST, haciendo que el Sistema no se vea articulado sino como la realización de actividades particulares. Es importante fortalecer esta comunicación para que las acciones planteadas por el área de Seguridad y Salud en el Trabajo se vean como un Sistema y así poder prevenir los posibles riesgos en SG-SST; al no contar con una comunicación de doble vía puede acarrear que no se tengan en cuenta los requisitos normativos establecidos por el Ministerio del Trabajo generando posibles riesgos de sobrecostos y reprocesos; es importante contar con el área de Seguridad y Salud en el Trabajo como un área asesora para mitigar los riesgos."/>
    <s v="No todas las comunicaciones requieren ser de doble vía."/>
    <s v="Divulgar la Matriz  de  Comunicación Interna y Externa Código A-GDH-DI-003 y el Plan de Trabajo del SST a todas las Áreas del Instituto."/>
    <n v="1"/>
    <s v="Socialización de la Matriz de comunicaciones y Plan de Trabajo SST"/>
    <s v="Una (1) Socialización de la Matriz de comunicaciones y Plan de Trabajo SST a las Áreas activas del Instituto"/>
    <n v="1"/>
    <s v="Listados de asistencia_x000a_Presentación de la socialización"/>
    <d v="2022-02-01T00:00:00"/>
    <d v="2022-09-30T00:00:00"/>
    <m/>
    <x v="0"/>
    <s v="SI"/>
    <n v="123"/>
    <s v="21/02/2022: Se incluye formulacion al tablero de control"/>
    <m/>
    <m/>
    <m/>
    <m/>
    <m/>
    <m/>
    <m/>
    <m/>
    <m/>
    <m/>
    <m/>
    <m/>
    <m/>
    <m/>
    <s v="ABIERTA"/>
    <s v="En ejecucion"/>
    <d v="2022-02-28T00:00:00"/>
    <s v="No"/>
    <s v="Cumplimiento de acciones formuladas"/>
    <n v="0"/>
    <s v="SIN AVANCE"/>
    <n v="-44620"/>
    <s v="CON TIEMPO"/>
    <m/>
    <m/>
    <m/>
    <m/>
    <m/>
    <m/>
    <s v="ABIERTO"/>
    <s v="Se verifica los soportes adjuntos, Se evidencia divulgación listado de asistencias jornadas de inducción y reinducción del 18 y 20 de abril de 2022, adjuntas presentación utilizada para dichas jornadas._x000a__x000a_Se evidencia correo de divulgación masivo a toda la entidad del 10 de mayo de 2022._x000a__x000a_Se evidencia que cumple con la actividad propuesta_x000a__x000a_"/>
    <d v="2022-05-31T00:00:00"/>
    <s v="No aplica ya que el cumplimiento es del 100%"/>
    <n v="1"/>
    <s v="CUMPLIMIENTO TOTAL"/>
    <n v="123"/>
    <s v="CON TIEMPO"/>
    <x v="0"/>
    <m/>
    <m/>
    <m/>
    <x v="0"/>
    <m/>
    <m/>
    <n v="444"/>
  </r>
  <r>
    <n v="445"/>
    <x v="13"/>
    <x v="5"/>
    <s v="STDH"/>
    <s v="Coordinador SST"/>
    <x v="16"/>
    <s v="Subdirección técnica de desarrollo humano"/>
    <s v="STDH"/>
    <s v="Seguridad y salud en el trabajo"/>
    <m/>
    <m/>
    <s v="Ingrid Carolina Ardila Muñoz"/>
    <x v="0"/>
    <s v="PMAI-2021-137"/>
    <n v="11"/>
    <s v="INFORME SEGUIMIENTO ESTÁNDARES MINIMOS DEL SISTEMA DE_x000a_GESTIÓN DE SEGURIDAD Y SALUD EN EL TRABAJO SEGÚN RESOLUCIÓN_x000a_0312 de 2019 ESTANDARES MINIMOS Y DECRETO 1072 DEL 26 DE_x000a_MAYO DE 2015 VIGENCIAS 2020 Y 2021"/>
    <n v="2021"/>
    <s v="Persiste debilidad en la comunicación entre las dependencias del Instituto para implementar el SGSST, haciendo que el Sistema no se vea articulado sino como la realización de actividades particulares. Es importante fortalecer esta comunicación para que las acciones planteadas por el área de Seguridad y Salud en el Trabajo se vean como un Sistema y así poder prevenir los posibles riesgos en SG-SST; al no contar con una comunicación de doble vía puede acarrear que no se tengan en cuenta los requisitos normativos establecidos por el Ministerio del Trabajo generando posibles riesgos de sobrecostos y reprocesos; es importante contar con el área de Seguridad y Salud en el Trabajo como un área asesora para mitigar los riesgos."/>
    <s v="No todas las comunicaciones requieren ser de doble vía."/>
    <s v="Hacer seguimiento semestral al Plan de Trabajo del SST para verificar su cumplimiento."/>
    <n v="2"/>
    <s v="Seguimiento al Plan de Trabajo SST"/>
    <s v="2 seguimiento en la Ejecución del Plan de Trabajo "/>
    <n v="1"/>
    <s v="Dos (2) Actas de Reunión A-GDO-FT-004"/>
    <d v="2022-05-01T00:00:00"/>
    <d v="2022-11-30T00:00:00"/>
    <m/>
    <x v="0"/>
    <s v="SI"/>
    <n v="184"/>
    <s v="21/02/2022: Se incluye formulacion al tablero de control"/>
    <m/>
    <m/>
    <m/>
    <m/>
    <m/>
    <m/>
    <m/>
    <m/>
    <m/>
    <m/>
    <m/>
    <m/>
    <m/>
    <m/>
    <s v="ABIERTA"/>
    <s v="En ejecucion"/>
    <d v="2022-02-28T00:00:00"/>
    <s v="No"/>
    <s v="Cumplimiento de acciones formuladas"/>
    <n v="0"/>
    <s v="SIN AVANCE"/>
    <n v="-44620"/>
    <s v="CON TIEMPO"/>
    <m/>
    <m/>
    <m/>
    <m/>
    <m/>
    <m/>
    <s v="ABIERTO"/>
    <s v="Se verifica soportes en donde se puede ver avance a al aejcución del plan de trabajo de SST, sin embargo no se evidencia acta de reunión, en donde repose el primer seguimiento de ejecucíon al plan de trabajo del SST, como refiere el producto de entrega del hallazgo._x000a__x000a_La actividad aun se encuentra en ejecución "/>
    <d v="2022-05-31T00:00:00"/>
    <s v="Dos actas de reunión en donde este el seguimiento semestral al plan de trabajo del SST verificando su cumplimiento"/>
    <n v="0.25"/>
    <s v="AVANCE MINIMO"/>
    <n v="184"/>
    <s v="CON TIEMPO"/>
    <x v="0"/>
    <m/>
    <m/>
    <m/>
    <x v="0"/>
    <m/>
    <m/>
    <n v="445"/>
  </r>
  <r>
    <n v="446"/>
    <x v="13"/>
    <x v="5"/>
    <s v="STDH"/>
    <s v="Comité Paritario de Seguridad y Salud en el Trabajo COPASST"/>
    <x v="16"/>
    <s v="Subdirección técnica de desarrollo humano"/>
    <s v="STDH"/>
    <s v="Seguridad y salud en el trabajo"/>
    <m/>
    <m/>
    <s v="Ingrid Carolina Ardila Muñoz"/>
    <x v="0"/>
    <s v="PMAI-2021-138"/>
    <n v="12.1"/>
    <s v="INFORME SEGUIMIENTO ESTÁNDARES MINIMOS DEL SISTEMA DE_x000a_GESTIÓN DE SEGURIDAD Y SALUD EN EL TRABAJO SEGÚN RESOLUCIÓN_x000a_0312 de 2019 ESTANDARES MINIMOS Y DECRETO 1072 DEL 26 DE_x000a_MAYO DE 2015 VIGENCIAS 2020 Y 2021"/>
    <n v="2021"/>
    <s v="No se pudo corroborar las actas mensuales de las vigencias auditadas del comité Paritario para evidenciar el cumplimiento de las funciones de este, por lo anterior se genera un Incumplimiento a la Resolución 0312 de 2019 en el Criterio 1.1.6, el cual enuncia Conformar y garantizar el funcionamiento del Comité Paritario de Seguridad y Salud en el Trabajo - COPASST."/>
    <s v="Durante el tiempo invertido en capacitación de  los miembros COPASST y modificaciones al acto administrativo no se llevó a cabo la convocatoria de las reuniones mensuales del COPASST."/>
    <s v="Implementar y dar cumplimiento a la programación de actividades definidas en el acta del 16/12/2021 del COPASST."/>
    <n v="1"/>
    <s v="Reuniones COPASST"/>
    <s v="Número de reuniones realizadas/12 reuniones programadas"/>
    <n v="1"/>
    <s v="12 Actas de reunión A-GDO-FT-004_x000a_12 Listados de asistencia A-GDH-FT-010"/>
    <d v="2022-01-01T00:00:00"/>
    <d v="2022-12-31T00:00:00"/>
    <m/>
    <x v="0"/>
    <s v="SI"/>
    <n v="215"/>
    <s v="21/02/2022: Se incluye formulacion al tablero de control"/>
    <m/>
    <m/>
    <m/>
    <m/>
    <m/>
    <m/>
    <m/>
    <m/>
    <m/>
    <m/>
    <m/>
    <m/>
    <m/>
    <m/>
    <s v="ABIERTA"/>
    <s v="En ejecucion"/>
    <d v="2022-02-28T00:00:00"/>
    <s v="No"/>
    <s v="Cumplimiento de acciones formuladas"/>
    <n v="0"/>
    <s v="SIN AVANCE"/>
    <n v="-44620"/>
    <s v="CON TIEMPO"/>
    <m/>
    <m/>
    <m/>
    <m/>
    <m/>
    <m/>
    <s v="ABIERTO"/>
    <s v="Se verifica soportes en donde se evidencia acta de reunión y lista de asistencia  correspondientes 31 de enero de 2022, 23 de febrero de 2022, 23 de marzo de 2022 y 26 de abril de 2022, sumando asi 4 reuniones quedando pendientes ocho (8)._x000a__x000a_La actividad aun se encuentra en ejecución "/>
    <d v="2022-05-31T00:00:00"/>
    <s v="8 reuniones evidenciadas en actas de reunión y listas de asistencia "/>
    <n v="0.33300000000000002"/>
    <s v="AVANCE PARCIAL"/>
    <n v="215"/>
    <s v="CON TIEMPO"/>
    <x v="0"/>
    <m/>
    <m/>
    <m/>
    <x v="0"/>
    <m/>
    <m/>
    <n v="446"/>
  </r>
  <r>
    <n v="447"/>
    <x v="13"/>
    <x v="5"/>
    <s v="STDH"/>
    <s v="Presidente y Secretaria del Comité de Convivencia"/>
    <x v="16"/>
    <s v="Subdirección técnica de desarrollo humano"/>
    <s v="STDH"/>
    <s v="Carrera administrativa, bienestar social y capacitación"/>
    <m/>
    <m/>
    <s v="Ingrid Carolina Ardila Muñoz"/>
    <x v="0"/>
    <s v="PMAI-2021-139"/>
    <n v="12.2"/>
    <s v="INFORME SEGUIMIENTO ESTÁNDARES MINIMOS DEL SISTEMA DE_x000a_GESTIÓN DE SEGURIDAD Y SALUD EN EL TRABAJO SEGÚN RESOLUCIÓN_x000a_0312 de 2019 ESTANDARES MINIMOS Y DECRETO 1072 DEL 26 DE_x000a_MAYO DE 2015 VIGENCIAS 2020 Y 2021"/>
    <n v="2021"/>
    <s v="No se pudo evidenciar programación, registro de actividades, informes de gestión del Comité de Convivencia Laboral, actas de reunión del comité para identificar el desarrollo de las funciones de las vigencias auditadas. A pesar del confinamiento de la emergencia sanitaria, se hubieran podido realizar de manera virtual, de manera tal que se dé cumplimiento a las funciones enumeradas en los artículos 6 al 8 de la Resolución 652 del 2012. El no haber adelantado reuniones durante la vigencia va en contra de lo dispuesto en la mencionada Resolución, la cual establece:”(…)“Artículo 9. Reuniones. El Comité de Convivencia se reunirá ordinariamente por lo menos una (1) vez al mes la cual sesionará con la mitad más uno de sus integrantes y extraordinariamente cuando se presenten casos que requieran de su inmediata intervención y podrá ser convocado por cualquiera de sus integrantes “(…)”. Esto constituyen reincidencia teniendo en cuenta que no se pudo corroborar los soportes de ninguna vigencia, por lo que se recomienda efectuar un análisis de las posibles causas que generadoras de este a fin de tomar medidas para subsanar el incumplimiento."/>
    <s v="El Comité de Convivencia se ha reunido por periodos no superiores a tres meses en cumplimiento a la Resolución 1356 de 2012 artículo 3,  pero por desconocimiento de la ubicación del registro físico no se presentó el soporte al equipo auditor."/>
    <s v="Organizar el archivo de gestión del Comité de Convivencia, fortaleciendo la elaboración del informe de gestión  y socializar a todos los integrantes del Comité su ubicación."/>
    <n v="1"/>
    <s v="Archivo Comité de Convivencia"/>
    <s v="Una socialización en la organización y ubicación del Archivo de Gestión del Comité de Convivencia"/>
    <n v="1"/>
    <s v="1 Acta A-GDO-FT-004 y un Listado de Asistencia A-GDH-FT-010_x000a_Informe de gestión de Comité de Convivencia"/>
    <d v="2022-02-04T00:00:00"/>
    <d v="2022-06-04T00:00:00"/>
    <m/>
    <x v="0"/>
    <s v="SI"/>
    <n v="5"/>
    <s v="21/02/2022: Se incluye formulacion al tablero de control"/>
    <m/>
    <m/>
    <m/>
    <m/>
    <m/>
    <m/>
    <m/>
    <m/>
    <m/>
    <m/>
    <m/>
    <m/>
    <m/>
    <m/>
    <s v="ABIERTA"/>
    <s v="En ejecucion"/>
    <d v="2022-02-28T00:00:00"/>
    <s v="No"/>
    <s v="Cumplimiento de acciones formuladas"/>
    <n v="0"/>
    <s v="SIN AVANCE"/>
    <n v="-44620"/>
    <s v="CON TIEMPO"/>
    <m/>
    <m/>
    <m/>
    <m/>
    <m/>
    <m/>
    <s v="ABIERTO"/>
    <s v="Se verifica los soportes, se evidencia acta y lista de asistencia en donde se trata el tema de organización al archivo del comité de convivencia._x000a__x000a_Se evidencia informe de gestión del comité de convivencia_x000a__x000a_Se evidencia en Acta de reunión socialización respecto a la organización y ubicación del archivo de convivencia._x000a__x000a_Se evidencia que cumple con la actividad propuesta."/>
    <d v="2022-05-31T00:00:00"/>
    <s v="No aplica ya que el cumplimiento es del 100%"/>
    <n v="1"/>
    <s v="CUMPLIMIENTO TOTAL"/>
    <n v="5"/>
    <s v="POR VENCER"/>
    <x v="0"/>
    <m/>
    <m/>
    <m/>
    <x v="0"/>
    <m/>
    <m/>
    <n v="447"/>
  </r>
  <r>
    <n v="448"/>
    <x v="13"/>
    <x v="5"/>
    <s v="STDH"/>
    <s v="Coordinador SST"/>
    <x v="16"/>
    <s v="Subdirección técnica de desarrollo humano"/>
    <s v="STDH"/>
    <s v="Seguridad y salud en el trabajo"/>
    <m/>
    <m/>
    <s v="Ingrid Carolina Ardila Muñoz"/>
    <x v="0"/>
    <s v="PMAI-2021-140"/>
    <n v="12.3"/>
    <s v="INFORME SEGUIMIENTO ESTÁNDARES MINIMOS DEL SISTEMA DE_x000a_GESTIÓN DE SEGURIDAD Y SALUD EN EL TRABAJO SEGÚN RESOLUCIÓN_x000a_0312 de 2019 ESTANDARES MINIMOS Y DECRETO 1072 DEL 26 DE_x000a_MAYO DE 2015 VIGENCIAS 2020 Y 2022"/>
    <n v="2021"/>
    <s v="No se realizaron mediciones ambientales durante las vigencias 2020 y 2021, por lo tanto, se está dando incumplimiento al Criterio 4.1.4 de la Resolución 0312 de 2019, el cual indica que deben realizarse mediciones ambientales, químicas, físicas y biológicas durante cada vigencia."/>
    <s v="La solicitudes de mediciones ambientales solicitadas por la Entidad no fueron atendidas por la ARL."/>
    <s v="Ejecutar el plan de trabajo concertado con la  ARL Positiva para realizar las mediciones ambientales a las sedes de alto riesgo y realizar seguimiento a la ejecución."/>
    <n v="1"/>
    <s v="Mediciones Ambientales"/>
    <s v="Mediciones ambientales ejecutadas/Mediciones ambientales programadas"/>
    <n v="1"/>
    <s v="Informe de resultados de medición ambiental por unidad evaluada"/>
    <d v="2022-03-01T00:00:00"/>
    <d v="2022-07-30T00:00:00"/>
    <m/>
    <x v="0"/>
    <s v="SI"/>
    <n v="61"/>
    <s v="21/02/2022: Se incluye formulacion al tablero de control"/>
    <m/>
    <m/>
    <m/>
    <m/>
    <m/>
    <m/>
    <m/>
    <m/>
    <m/>
    <m/>
    <m/>
    <m/>
    <m/>
    <m/>
    <s v="ABIERTA"/>
    <s v="En ejecucion"/>
    <d v="2022-02-28T00:00:00"/>
    <s v="No"/>
    <s v="Cumplimiento de acciones formuladas"/>
    <n v="0"/>
    <s v="SIN AVANCE"/>
    <n v="-44620"/>
    <s v="CON TIEMPO"/>
    <m/>
    <m/>
    <m/>
    <m/>
    <m/>
    <m/>
    <s v="ABIERTO"/>
    <s v="Se verifican soportes y se evidencia acta de plan de trabajo con la ARL positiva_x000a__x000a_Se evidencia informe de medición sonometrias e informe de Higienica iluninación en la entidad._x000a__x000a_Se evidencia que cumple con la actividad propuesta."/>
    <d v="2022-05-31T00:00:00"/>
    <s v="No aplica ya que el cumplimiento es del 100%"/>
    <n v="1"/>
    <s v="CUMPLIMIENTO TOTAL"/>
    <n v="61"/>
    <s v="CON TIEMPO"/>
    <x v="0"/>
    <m/>
    <m/>
    <m/>
    <x v="0"/>
    <m/>
    <m/>
    <n v="448"/>
  </r>
  <r>
    <n v="449"/>
    <x v="13"/>
    <x v="5"/>
    <s v="STDH"/>
    <s v="Coordinador SST"/>
    <x v="16"/>
    <s v="Subdirección técnica de desarrollo humano"/>
    <s v="STDH"/>
    <s v="Seguridad y salud en el trabajo"/>
    <m/>
    <m/>
    <s v="Ingrid Carolina Ardila Muñoz"/>
    <x v="0"/>
    <s v="PMAI-2021-141"/>
    <n v="12.4"/>
    <s v="INFORME SEGUIMIENTO ESTÁNDARES MINIMOS DEL SISTEMA DE_x000a_GESTIÓN DE SEGURIDAD Y SALUD EN EL TRABAJO SEGÚN RESOLUCIÓN_x000a_0312 de 2019 ESTANDARES MINIMOS Y DECRETO 1072 DEL 26 DE_x000a_MAYO DE 2015 VIGENCIAS 2020 Y 2023"/>
    <n v="2021"/>
    <s v="Se corroboró que para la vigencia 2020 y 2021 no se realizó la Revisión anual por parte de la alta dirección como resultado de las auditorías realizadas al SG-SST, por lo tanto se está incumpliendo el Criterio 6.1.3 Revisión anual de la alta dirección de la Resolución 0312 de 2019 el cual enuncia que la alta dirección debe realizar una revisión anual a los resultados de la auditoría como mínimo una (1) vez al año, por parte de la alta dirección, el Sistema de Gestión de SST resultados y el alcance de la auditoría de cumplimiento del Sistema de Gestión de Seguridad y Salud en el Trabajo, de acuerdo con los aspectos señalados en el artículo 2.2.4.6.30., del Decreto 1072 de 2015."/>
    <s v="La información de entrada para la revisión fue presentada ante la Asesora de la Dirección quien solicitó elaborar una presentación con esta información que continúa en construcción."/>
    <s v="Realizar la presentación para la revisión de la alta dirección vigencia 2021."/>
    <n v="1"/>
    <s v="Revisión por la dirección"/>
    <s v="Una revisión realizada al SG-SST por parte de la Alta Dirección"/>
    <n v="1"/>
    <s v="1 Acta A-GDO-FT-004 de Revisión por parte de la Alta Dirección "/>
    <d v="2022-02-01T00:00:00"/>
    <d v="2022-03-01T00:00:00"/>
    <m/>
    <x v="0"/>
    <s v="SI"/>
    <n v="-90"/>
    <s v="21/02/2022: Se incluye formulacion al tablero de control"/>
    <m/>
    <m/>
    <m/>
    <m/>
    <m/>
    <m/>
    <m/>
    <m/>
    <m/>
    <m/>
    <m/>
    <m/>
    <m/>
    <m/>
    <s v="ABIERTA"/>
    <s v="En ejecucion"/>
    <d v="2022-02-28T00:00:00"/>
    <s v="No"/>
    <s v="Cumplimiento de acciones formuladas"/>
    <n v="0"/>
    <s v="SIN AVANCE"/>
    <n v="-44620"/>
    <s v="POR VENCER"/>
    <m/>
    <m/>
    <m/>
    <m/>
    <m/>
    <m/>
    <s v="ABIERTO"/>
    <s v="Se verifica soportes, la cual se evidencia presentación enviada al subdirector de Desarrollo Humano para su revisión, sin embargo no se evidencia acta de reunión en donde se evidencie la presentación para la revisión de la alta Dirección"/>
    <d v="2022-05-31T00:00:00"/>
    <s v="Pendiente Acta de reunión de revisión por parte de la alta Dirección"/>
    <n v="0"/>
    <s v="SIN AVANCE"/>
    <n v="-90"/>
    <s v="VENCIDO"/>
    <x v="0"/>
    <m/>
    <m/>
    <m/>
    <x v="0"/>
    <m/>
    <m/>
    <n v="449"/>
  </r>
  <r>
    <n v="450"/>
    <x v="13"/>
    <x v="5"/>
    <s v="STDH"/>
    <s v="Coordinador SST"/>
    <x v="16"/>
    <s v="Subdirección técnica de desarrollo humano"/>
    <s v="STDH"/>
    <s v="Seguridad y salud en el trabajo"/>
    <m/>
    <m/>
    <s v="Ingrid Carolina Ardila Muñoz"/>
    <x v="0"/>
    <s v="PMAI-2021-142"/>
    <n v="12.5"/>
    <s v="INFORME SEGUIMIENTO ESTÁNDARES MINIMOS DEL SISTEMA DE_x000a_GESTIÓN DE SEGURIDAD Y SALUD EN EL TRABAJO SEGÚN RESOLUCIÓN_x000a_0312 de 2019 ESTANDARES MINIMOS Y DECRETO 1072 DEL 26 DE_x000a_MAYO DE 2015 VIGENCIAS 2020 Y 2024"/>
    <n v="2021"/>
    <s v="Se evidenció incumplimiento al criterio 7.1.2 Acciones de mejora conforme a revisión de la alta dirección de la Resolución 0312 de 2019, este criterio involucra la Revisión por la Alta Dirección y las acciones de prevención y control que se han implementado según lo detectado por esta, no se pudo evidenciar acciones correctivas, preventivas y/o de mejora que se implementaron según lo detectado en la revisión por la Alta Dirección del Sistema de Gestión de Seguridad y Salud en el Trabajo."/>
    <s v="La información de entrada para la revisión fue presentada ante la Asesora de la Dirección quien solicitó elaborar una presentación con esta información que continúa en construcción y hasta no contar con la revisión por parte de la alta dirección no se generan acciones preventivas/correctivas/de mejora."/>
    <s v="Implementar las acciones de mejora establecidas, derivadas de la revisión por parte de la alta Dirección."/>
    <n v="1"/>
    <s v="Acciones de mejora"/>
    <s v="Número de acciones de mejora implementadas/Número de acciones de mejora establecidas"/>
    <n v="1"/>
    <s v="Informe 2022 para la revisión por la Alta Dirección"/>
    <d v="2022-03-01T00:00:00"/>
    <d v="2022-12-31T00:00:00"/>
    <m/>
    <x v="0"/>
    <s v="SI"/>
    <n v="215"/>
    <s v="21/02/2022: Se incluye formulacion al tablero de control"/>
    <m/>
    <m/>
    <m/>
    <m/>
    <m/>
    <m/>
    <m/>
    <m/>
    <m/>
    <m/>
    <m/>
    <m/>
    <m/>
    <m/>
    <s v="ABIERTA"/>
    <s v="En ejecucion"/>
    <d v="2022-02-28T00:00:00"/>
    <s v="No"/>
    <s v="Cumplimiento de acciones formuladas"/>
    <n v="0"/>
    <s v="SIN AVANCE"/>
    <n v="-44620"/>
    <s v="CON TIEMPO"/>
    <m/>
    <m/>
    <m/>
    <m/>
    <m/>
    <m/>
    <s v="ABIERTO"/>
    <s v="Al verificar el proceso no adjunta información de avance_x000a__x000a_La actividad aun se encuentra en ejecución  "/>
    <d v="2022-05-31T00:00:00"/>
    <s v="Pendiente informe 2022 para la revisión por la Alta Dirección"/>
    <n v="0"/>
    <s v="SIN AVANCE"/>
    <n v="215"/>
    <s v="CON TIEMPO"/>
    <x v="0"/>
    <m/>
    <m/>
    <m/>
    <x v="0"/>
    <m/>
    <m/>
    <n v="450"/>
  </r>
  <r>
    <n v="451"/>
    <x v="18"/>
    <x v="2"/>
    <s v="STAF"/>
    <s v="Gestión Ambiental"/>
    <x v="13"/>
    <s v="Subdirección técnica administrativa y financiera"/>
    <s v="STAF"/>
    <s v="Gestión ambiental"/>
    <m/>
    <m/>
    <s v="Willington Granados Herrera"/>
    <x v="0"/>
    <s v="PMAI-2021-143"/>
    <s v="10.1"/>
    <s v="INFORME AUDITORÍA INTERNA DE GESTIÓN_x000a_PROCESO DE APOYO_x000a_ÁREA GESTIÓN AMBIENTAL"/>
    <n v="2021"/>
    <s v="Se observaron debilidades con relación al nivel de cumplimiento de las metas proyectadas para los_x000a_programas y al análisis de los resultados del Plan Institucional de Gestión Ambiental del IDIPRON 2016-2020, que en coherencia con la dimensión de Evaluación de Resultados del Modelo Integrado de Planeación y Gestión MIPG, permiten una evaluación final sobre los logros alcanzados con su implementación e identificación de las mejoras necesarias en la gestión del proceso."/>
    <s v="No se cuenta con evidencia ni evaluación de la ejecución del PIGA durante el cuatrenio"/>
    <s v="Realizar informe final de cumplimiento de las actividades del Plan Institucional de Gestión Ambiental -  PIGA de la vigencia 2021 "/>
    <n v="1"/>
    <s v="Informe final cumplimiento actividades PIGA 2021"/>
    <s v="Informe final cumplimiento actividades PIGA 2021 realizado / _x000a_Informe final cumplimiento actividades PIGA 2021 programado (1)"/>
    <n v="1"/>
    <s v="Informe cumplimiento actividades PIGA 2021"/>
    <d v="2022-02-11T00:00:00"/>
    <d v="2022-02-28T00:00:00"/>
    <m/>
    <x v="0"/>
    <s v="SI"/>
    <n v="-91"/>
    <s v="21/02/2022: Se incluye formulacion al tablero de control"/>
    <m/>
    <m/>
    <m/>
    <m/>
    <m/>
    <m/>
    <m/>
    <m/>
    <m/>
    <m/>
    <m/>
    <m/>
    <m/>
    <m/>
    <s v="ABIERTA"/>
    <s v="Actividad en ejecucion"/>
    <d v="2022-02-28T00:00:00"/>
    <s v="No"/>
    <s v="Evidenciar la realización de las actividades propuestas"/>
    <n v="0"/>
    <s v="SIN AVANCE"/>
    <n v="-44620"/>
    <s v="VENCIDO"/>
    <m/>
    <m/>
    <m/>
    <m/>
    <m/>
    <m/>
    <s v="ABIERTO"/>
    <s v="Se evidencia la elaboración del informe de gestión del cumplimiento del PIGA 2021 y su envío a la Oficina Asesora de Planeación para que fuera incluido en el Informe de Gestión del Instituto"/>
    <d v="2022-05-31T00:00:00"/>
    <s v="Ninguna"/>
    <n v="1"/>
    <s v="CUMPLIMIENTO TOTAL"/>
    <n v="-91"/>
    <s v="VENCIDO"/>
    <x v="0"/>
    <m/>
    <s v="Verónica Muñoz"/>
    <m/>
    <x v="0"/>
    <m/>
    <m/>
    <n v="451"/>
  </r>
  <r>
    <n v="452"/>
    <x v="18"/>
    <x v="2"/>
    <s v="STAF"/>
    <s v="Gestión Ambiental"/>
    <x v="13"/>
    <s v="Subdirección técnica administrativa y financiera"/>
    <s v="STAF"/>
    <s v="Gestión ambiental"/>
    <m/>
    <m/>
    <s v="Willington Granados Herrera"/>
    <x v="0"/>
    <s v="PMAI-2021-144"/>
    <s v="10.2"/>
    <s v="INFORME AUDITORÍA INTERNA DE GESTIÓN_x000a_PROCESO DE APOYO_x000a_ÁREA GESTIÓN AMBIENTAL"/>
    <n v="2021"/>
    <s v="En el análisis de la gestión ambiental en IDIPRON se menciona que los referentes PIGA son los  encargados de liderar, verificar, realizar seguimientos, fortalecer, socializar y sensibilizar los programas, al respecto, no se evidenciaron soportes en los que se comunique por parte del Área de Gestión Ambiental a los referentes de la UPI´s y sedes sobre estas responsabilidades y que asegure que tengan el conocimiento sobre su rol en la gestión ambiental del Instituto; además, estas responsabilidades recaen en el Área de Gestión Ambiental de acuerdo a las funciones descritas en la Resolución interna 067 de 2012 y lo dispuesto en la Resolución 242 de 2014."/>
    <s v="No están definidos los roles y responsabilidades tanto del área como de los referentes"/>
    <s v="_x000a_Elaborar un Manual de Operaciones de Gestión Ambiental donde estén definidos los roles y responsabilidades tanto del proceso como de los referentes que hacen parte de los controles operacionales ambientales "/>
    <n v="1"/>
    <s v="Manual de Operaciones de Gestión Ambiental"/>
    <s v="Manual de Operaciones de Gestión Ambiental elaborado (1)"/>
    <n v="1"/>
    <s v="Manual de Operaciones de Gestión Ambiental IDIPRON"/>
    <d v="2022-02-11T00:00:00"/>
    <d v="2022-08-31T00:00:00"/>
    <m/>
    <x v="0"/>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Es importante que el proceso tome las medidas necesarias para que en el mes que queda se ejecuten las acciones."/>
    <d v="2022-05-31T00:00:00"/>
    <s v="Elaborar un Manual de Operaciones de Gestión Ambiental"/>
    <n v="0"/>
    <s v="SIN AVANCE"/>
    <n v="93"/>
    <s v="CON TIEMPO"/>
    <x v="0"/>
    <m/>
    <s v="Verónica Muñoz"/>
    <m/>
    <x v="0"/>
    <m/>
    <m/>
    <n v="452"/>
  </r>
  <r>
    <n v="453"/>
    <x v="18"/>
    <x v="2"/>
    <s v="STAF"/>
    <s v="Gestión Ambiental"/>
    <x v="13"/>
    <s v="Subdirección técnica administrativa y financiera"/>
    <s v="STAF"/>
    <s v="Gestión ambiental"/>
    <m/>
    <m/>
    <s v="Willington Granados Herrera"/>
    <x v="0"/>
    <s v="PMAI-2021-145"/>
    <s v="10.3"/>
    <s v="INFORME AUDITORÍA INTERNA DE GESTIÓN_x000a_PROCESO DE APOYO_x000a_ÁREA GESTIÓN AMBIENTAL"/>
    <n v="2021"/>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El diligenciamiento de formatos no se considera dentro del plan de capacitaciones para el personal nuevo de las UPI"/>
    <s v="Crear módulo de atención de requerimientos en Aranda a través del cual las Unidades de Protección Integral realicen las solicitudes al proceso de Gestión Ambiental"/>
    <n v="1"/>
    <s v="Módulo de atención de requerimientos ambientales"/>
    <s v="Módulo de atención de requerimientos creado (1)"/>
    <n v="1"/>
    <s v="Módulo de atención de requerimientos ambientales"/>
    <d v="2022-02-11T00:00:00"/>
    <d v="2022-08-31T00:00:00"/>
    <m/>
    <x v="0"/>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De acuerdo con el reporte realizado por el proceso, ya se desarrollo el modulo de centro de servicios ambientales a través del aplicativo ARANDA, adicionalmente se dieron capacitaciones a los contratistas del proceso en el manejo de la herramienta, así mimso mencionan que se encuentra en elaboración un instructivo que permita a los usuarios conocer el paso a paso para la radicación de solicitudes. "/>
    <d v="2022-05-31T00:00:00"/>
    <s v="De acuerdo con la actividad formulada, ya se encuentra cumplida."/>
    <n v="1"/>
    <s v="CUMPLIMIENTO TOTAL"/>
    <n v="93"/>
    <s v="CON TIEMPO"/>
    <x v="0"/>
    <m/>
    <m/>
    <m/>
    <x v="0"/>
    <m/>
    <m/>
    <n v="453"/>
  </r>
  <r>
    <n v="454"/>
    <x v="18"/>
    <x v="2"/>
    <s v="STAF"/>
    <s v="Gestión Ambiental"/>
    <x v="13"/>
    <s v="Subdirección técnica administrativa y financiera"/>
    <s v="STAF"/>
    <s v="Gestión ambiental"/>
    <m/>
    <m/>
    <s v="Willington Granados Herrera"/>
    <x v="0"/>
    <s v="PMAI-2021-146"/>
    <s v="10.3"/>
    <s v="INFORME AUDITORÍA INTERNA DE GESTIÓN_x000a_PROCESO DE APOYO_x000a_ÁREA GESTIÓN AMBIENTAL"/>
    <n v="2021"/>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El diligenciamiento de formatos no se considera dentro del plan de capacitaciones para el personal nuevo de las UPI"/>
    <s v="Implementar Plan de Capacitaciones del proceso Gestión Ambiental"/>
    <n v="2"/>
    <s v="Plan de Capacitaciones del proceso Gestión Ambiental"/>
    <s v="Número de actividades implementadas del Plan de Capacitaciones del  proceso Gestión Ambiental /  Número de actividades programadas del Plan de Capacitaciones del  proceso Gestión Ambiental * 100%"/>
    <n v="1"/>
    <s v="Seguimiento Plan de Capacitaciones del  proceso Gestión Ambiental"/>
    <d v="2022-02-11T00:00:00"/>
    <d v="2022-11-30T00:00:00"/>
    <m/>
    <x v="0"/>
    <s v="SI"/>
    <n v="184"/>
    <s v="21/02/2022: Se incluye formulacion al tablero de control"/>
    <m/>
    <m/>
    <m/>
    <m/>
    <m/>
    <m/>
    <m/>
    <m/>
    <m/>
    <m/>
    <m/>
    <m/>
    <m/>
    <m/>
    <s v="ABIERTA"/>
    <s v="Actividad en ejecucion"/>
    <d v="2022-02-28T00:00:00"/>
    <s v="No"/>
    <s v="Evidenciar la realización de las actividades propuestas"/>
    <n v="0"/>
    <s v="SIN AVANCE"/>
    <n v="-44620"/>
    <s v="CON TIEMPO"/>
    <m/>
    <m/>
    <m/>
    <m/>
    <m/>
    <m/>
    <s v="ABIERTO"/>
    <s v="Si bien el proceso en su reporte y de acuerdo con las evidenciasha realizado un 36% de las capacitaciones programadas, la actividad esta enfocada a la implementación de un plan de capacitaciones, en ese sentido se sugiere  adelantar las acciones para formalizar un documentado que establezca el plan de capacitación en temas ambientales y revisar la posibilidad de articularlo al Plan Institucional de Capacitaciones liderado por Desarrollo Humano"/>
    <d v="2022-05-31T00:00:00"/>
    <s v="terminar las capacitaciones programadas"/>
    <n v="0.36"/>
    <s v="AVANCE PARCIAL"/>
    <n v="184"/>
    <s v="CON TIEMPO"/>
    <x v="0"/>
    <m/>
    <m/>
    <m/>
    <x v="0"/>
    <m/>
    <m/>
    <n v="454"/>
  </r>
  <r>
    <n v="455"/>
    <x v="18"/>
    <x v="2"/>
    <s v="STAF"/>
    <s v="Subdirección de Métodos_x000a_Gestión ambiental "/>
    <x v="0"/>
    <s v="Subdirección técnica de métodos educativos y operativa"/>
    <s v="STMEO"/>
    <m/>
    <m/>
    <m/>
    <s v="Willington Granados Herrera"/>
    <x v="0"/>
    <s v="PMAI-2021-147"/>
    <s v="10.3"/>
    <s v="INFORME AUDITORÍA INTERNA DE GESTIÓN_x000a_PROCESO DE APOYO_x000a_ÁREA GESTIÓN AMBIENTAL"/>
    <n v="2021"/>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Se observa debilidad en la articulación de la STMEO con el área de PIGA. _x000a_ "/>
    <s v="Realizar mesa de trabajo con la Subdirección de Métodos, Responsables de las Unidades de Protección Integral - UPIs, Gestores del PIGA y el proceso de Gestión Ambiental, con el fin de definir actividades conjuntas en los aspectos ambientales de la vigencia 2022."/>
    <n v="3"/>
    <s v="Mesa de trabajo aspectos ambientales 2022"/>
    <s v="Mesa de trabajo realizada / mesa de trabajo programada (1) *100%"/>
    <n v="1"/>
    <s v="Acta de reunión de la mesa de trabajo realizada"/>
    <d v="2022-02-11T00:00:00"/>
    <d v="2022-04-01T00:00:00"/>
    <m/>
    <x v="0"/>
    <s v="SI"/>
    <n v="-59"/>
    <s v="21/02/2022: Se incluye formulacion al tablero de control"/>
    <m/>
    <m/>
    <m/>
    <m/>
    <m/>
    <m/>
    <m/>
    <m/>
    <m/>
    <m/>
    <m/>
    <m/>
    <m/>
    <m/>
    <s v="ABIERTA"/>
    <s v="En ejecucion"/>
    <d v="2022-02-28T00:00:00"/>
    <s v="No"/>
    <s v="ejecucion de actividades definidas"/>
    <n v="0"/>
    <s v="SIN AVANCE"/>
    <n v="-44620"/>
    <s v="CON TIEMPO"/>
    <m/>
    <m/>
    <m/>
    <m/>
    <m/>
    <m/>
    <s v="ABIERTO"/>
    <s v="Se evidencia la realización de la mesa de trabajo con el proceso de gestion ambiental definiendo las activiadadespara el 2022"/>
    <d v="2022-05-31T00:00:00"/>
    <s v="No aplica"/>
    <n v="1"/>
    <s v="CUMPLIMIENTO TOTAL"/>
    <n v="-59"/>
    <s v="VENCIDO"/>
    <x v="0"/>
    <m/>
    <m/>
    <m/>
    <x v="0"/>
    <m/>
    <m/>
    <n v="455"/>
  </r>
  <r>
    <n v="456"/>
    <x v="18"/>
    <x v="2"/>
    <s v="STAF"/>
    <s v="Subdirección de Métodos"/>
    <x v="0"/>
    <s v="Subdirección técnica de métodos educativos y operativa"/>
    <s v="STMEO"/>
    <m/>
    <m/>
    <m/>
    <s v="Willington Granados Herrera"/>
    <x v="0"/>
    <s v="PMAI-2021-148"/>
    <s v="10.3"/>
    <s v="INFORME AUDITORÍA INTERNA DE GESTIÓN_x000a_PROCESO DE APOYO_x000a_ÁREA GESTIÓN AMBIENTAL"/>
    <n v="2021"/>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Se observa debilidad en la articulación de la STMEO con el área de PIGA. _x000a_ "/>
    <s v="Reportar al proceso de Gestión Ambiental los cambios referentes a los responsables de las Unidades de Protección Integral (Referentes ambientales)"/>
    <n v="4"/>
    <s v="Cambios referentes ambientales "/>
    <s v="Reportes cambios referentes a los responsables de las Unidades de Protección Integral (Referentes ambientales)"/>
    <n v="1"/>
    <s v="Correo electrónico_x000a_Memorando "/>
    <d v="2022-02-11T00:00:00"/>
    <d v="2022-11-30T00:00:00"/>
    <m/>
    <x v="0"/>
    <s v="SI"/>
    <n v="184"/>
    <s v="21/02/2022: Se incluye formulacion al tablero de control"/>
    <m/>
    <m/>
    <m/>
    <m/>
    <m/>
    <m/>
    <m/>
    <m/>
    <m/>
    <m/>
    <m/>
    <m/>
    <m/>
    <m/>
    <s v="ABIERTA"/>
    <s v="En ejecucion"/>
    <d v="2022-02-28T00:00:00"/>
    <s v="No"/>
    <s v="ejecucion de actividades definidas"/>
    <n v="0"/>
    <s v="SIN AVANCE"/>
    <n v="-44620"/>
    <s v="CON TIEMPO"/>
    <m/>
    <m/>
    <m/>
    <m/>
    <m/>
    <m/>
    <s v="ABIERTO"/>
    <s v="La actividad se encuentra en ejecución"/>
    <d v="2022-05-31T00:00:00"/>
    <s v="Realizar la actividad"/>
    <n v="0"/>
    <s v="SIN AVANCE"/>
    <n v="184"/>
    <s v="CON TIEMPO"/>
    <x v="0"/>
    <m/>
    <m/>
    <m/>
    <x v="0"/>
    <m/>
    <m/>
    <n v="456"/>
  </r>
  <r>
    <n v="457"/>
    <x v="18"/>
    <x v="2"/>
    <s v="STAF"/>
    <s v="Gestión Ambiental"/>
    <x v="13"/>
    <s v="Subdirección técnica administrativa y financiera"/>
    <s v="STAF"/>
    <s v="Gestión ambiental"/>
    <m/>
    <m/>
    <s v="Willington Granados Herrera"/>
    <x v="0"/>
    <s v="PMAI-2021-149"/>
    <s v="10.4"/>
    <s v="INFORME AUDITORÍA INTERNA DE GESTIÓN_x000a_PROCESO DE APOYO_x000a_ÁREA GESTIÓN AMBIENTAL"/>
    <n v="2021"/>
    <s v="Se observó que uno de los seguimientos al plan de acción que debería haberse presentado del 01 al 31 de enero, se reportó el 12/02/2021, es decir, fuera del plazo establecido; lo mismo ocurrió con cuatro informes elaborados en el formulario electrónico_x000a_dispuesto por la SDA,"/>
    <s v="No se cuenta con un documento que establezca el procedimiento para presentar la información"/>
    <s v="Elaborar un Manual de Operaciones de Gestión Ambiental donde se establezca el procedimiento para la presentación de información y la verificación de la publicación efectiva de la misma"/>
    <n v="1"/>
    <s v="Manual de Operaciones de Gestión Ambiental"/>
    <s v="Manual de Operaciones de Gestión Ambiental elaborado (1)"/>
    <n v="1"/>
    <s v="Manual de Operaciones de Gestión Ambiental IDIPRON"/>
    <d v="2022-02-11T00:00:00"/>
    <d v="2022-08-31T00:00:00"/>
    <m/>
    <x v="0"/>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Es importante que el proceso tome las medidas necesarias para que en el mes que queda se ejecuten las acciones."/>
    <d v="2022-05-31T00:00:00"/>
    <s v="Elaborar un Manual de Operaciones de Gestión Ambiental"/>
    <n v="0"/>
    <s v="SIN AVANCE"/>
    <n v="93"/>
    <s v="CON TIEMPO"/>
    <x v="0"/>
    <m/>
    <m/>
    <m/>
    <x v="0"/>
    <m/>
    <m/>
    <n v="457"/>
  </r>
  <r>
    <n v="458"/>
    <x v="18"/>
    <x v="2"/>
    <s v="STAF"/>
    <s v="Gestión Ambiental"/>
    <x v="13"/>
    <s v="Subdirección técnica administrativa y financiera"/>
    <s v="STAF"/>
    <s v="Gestión ambiental"/>
    <m/>
    <m/>
    <s v="Willington Granados Herrera"/>
    <x v="0"/>
    <s v="PMAI-2021-150"/>
    <s v="10.5"/>
    <s v="INFORME AUDITORÍA INTERNA DE GESTIÓN_x000a_PROCESO DE APOYO_x000a_ÁREA GESTIÓN AMBIENTAL"/>
    <n v="2021"/>
    <s v="Luego de verificar la caracterización del proceso y el informe de gestión presentado para la vigencia 2020_x000a_mediante el cual se da cuenta de los resultados de la gestión del Área, se identifican falencias en la_x000a_implementación de indicadores de gestión que le permitan medir la eficiencia y efectividad de las actividades, facilite el control respecto a la ejecución y el cumplimiento de objetivos y metas previstas para el proceso; lo anterior en atención a lo establecido en las dimensiones de Direccionamiento Estratégico y de Control Interno del Modelo Integrado de Planeación y Gestión MIPG para la medición de los resultados."/>
    <s v="No se han formulado indicadores de gestión"/>
    <s v="Formular los indicadores de gestión una vez la Oficina Asesora de Planeación defina y socialice la metodología para este fin. "/>
    <n v="1"/>
    <s v=" Indicadores de gestión Proceso Gestión Ambiental"/>
    <s v="Formulación de indicadores de gestión realizada / formulación de indicadores de gestión programada *(100%)"/>
    <n v="1"/>
    <s v="Indicadores de gestión formulados proceso Gestión Ambiental"/>
    <d v="2022-02-11T00:00:00"/>
    <d v="2022-08-31T00:00:00"/>
    <m/>
    <x v="0"/>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Teniendo en cuenta que la actividad depende de la formulación de la metodologia por parte de la Oficina Asesora de Planeación, se articule con dicha oficina para que sea prioridad el proceso de Gestion Ambiental al momento de la formulación de los indicadores de gestión."/>
    <d v="2022-05-31T00:00:00"/>
    <s v="Formular indicadores de gestión para el proceso"/>
    <n v="0"/>
    <s v="SIN AVANCE"/>
    <n v="93"/>
    <s v="CON TIEMPO"/>
    <x v="0"/>
    <m/>
    <m/>
    <m/>
    <x v="0"/>
    <m/>
    <m/>
    <n v="458"/>
  </r>
  <r>
    <n v="459"/>
    <x v="18"/>
    <x v="2"/>
    <s v="STAF"/>
    <s v="Gestión Ambiental"/>
    <x v="13"/>
    <s v="Subdirección técnica administrativa y financiera"/>
    <s v="STAF"/>
    <s v="Gestión ambiental"/>
    <m/>
    <m/>
    <s v="Willington Granados Herrera"/>
    <x v="0"/>
    <s v="PMAI-2021-151"/>
    <s v="11.1"/>
    <s v="INFORME AUDITORÍA INTERNA DE GESTIÓN_x000a_PROCESO DE APOYO_x000a_ÁREA GESTIÓN AMBIENTAL"/>
    <n v="2021"/>
    <s v="Si bien la Política Ambiental del IDIPRON se encuentra publicada en las carteleras de las UPI´s visitadas, no se observó su divulgación a través de piezas comunicativas, correo institucional u otros medios de difusión masiva al interior del Instituto, en cuanto a la socialización o sensibilización, sólo se observó incluida en una capacitación sobre cambio climático realizada en la UPI Luna Park, pues tampoco se incluyó para esta vigencia_x000a_en las jornadas de inducción y reinducción que se realizan desde la Subdirección de Desarrollo Humano. Lo expuesto refleja debilidades en la divulgación y socialización de la política ambiental al no darla a conocer de manera amplia a todos los niveles de la Entidad como guía de acción en el marco de la gestión ambiental, incumpliendo además lo estipulado"/>
    <s v="No se realizó una adecuada y efectiva socialización de la Política Ambiental"/>
    <s v="Socializar la Política de Gestión Ambiental a través de las capacitaciones de los diferentes programas del proceso y por medio de correo electrónico"/>
    <n v="1"/>
    <s v="Socialización Política Gestión Ambiental"/>
    <s v="Socializaciones Política Gestión Ambiental realizadas / Socializaciones Política Gestión Ambiental programadas (5) "/>
    <n v="5"/>
    <s v="Correos electrónicos  de socialización de la Política de Gestión Ambiental"/>
    <d v="2022-02-11T00:00:00"/>
    <d v="2022-11-30T00:00:00"/>
    <m/>
    <x v="0"/>
    <s v="SI"/>
    <n v="184"/>
    <s v="21/02/2022: Se incluye formulacion al tablero de control"/>
    <m/>
    <m/>
    <m/>
    <m/>
    <m/>
    <m/>
    <m/>
    <m/>
    <m/>
    <m/>
    <m/>
    <m/>
    <m/>
    <m/>
    <s v="ABIERTA"/>
    <s v="Actividad en ejecucion"/>
    <d v="2022-02-28T00:00:00"/>
    <s v="No"/>
    <s v="Evidenciar la realización de las actividades propuestas"/>
    <n v="0"/>
    <s v="SIN AVANCE"/>
    <n v="-44620"/>
    <s v="CON TIEMPO"/>
    <m/>
    <m/>
    <m/>
    <m/>
    <m/>
    <m/>
    <s v="ABIERTO"/>
    <s v="Se evidencia que el proceso en las capacitaciones adelantadas ha socializado la politica ambiental adoptada en la entidad. no obstante la actividad continúa en ejecución "/>
    <d v="2022-05-31T00:00:00"/>
    <s v="Terminar las capacitaciones programadas"/>
    <n v="0.4"/>
    <s v="AVANCE PARCIAL"/>
    <n v="184"/>
    <s v="CON TIEMPO"/>
    <x v="0"/>
    <m/>
    <m/>
    <m/>
    <x v="0"/>
    <m/>
    <m/>
    <n v="459"/>
  </r>
  <r>
    <n v="460"/>
    <x v="18"/>
    <x v="2"/>
    <s v="STAF"/>
    <s v="Gestión Ambiental"/>
    <x v="13"/>
    <s v="Subdirección técnica administrativa y financiera"/>
    <s v="STAF"/>
    <s v="Gestión ambiental"/>
    <m/>
    <m/>
    <s v="Willington Granados Herrera"/>
    <x v="0"/>
    <s v="PMAI-2021-152"/>
    <s v="11.2"/>
    <s v="INFORME AUDITORÍA INTERNA DE GESTIÓN_x000a_PROCESO DE APOYO_x000a_ÁREA GESTIÓN AMBIENTAL"/>
    <n v="2021"/>
    <s v="El Plan de Gestión Integral Residuos A-GAM-MA-002 versión 02 del 06/04/2018, se encuentra desactualizado en lo concerniente al código de colores blanco, negro y verde para la separación de residuos en la fuente, de conformidad con el artículo 4 de la Resolución 2184 de 2019 del Ministerio de Ambiente."/>
    <s v="Se actualizaron otros documentos y no el  Plan de Gestión Integral Residuos"/>
    <s v="Actualizar el Manual de Gestión Integral Residuos"/>
    <n v="1"/>
    <s v="Manual de Gestión Integral Residuos"/>
    <s v="Actualización del Manual de Gestión Integral Residuos realizada "/>
    <n v="1"/>
    <s v="Manual de Gestión Integral Residuos actualizado"/>
    <d v="2022-02-10T00:00:00"/>
    <d v="2022-08-31T00:00:00"/>
    <m/>
    <x v="0"/>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Es importante que el proceso tome las medidas necesarias para que en el mes que queda se ejecuten las acciones."/>
    <d v="2022-05-31T00:00:00"/>
    <s v="Actualizar el Manual de Gestión Integral Residuos"/>
    <n v="0"/>
    <s v="SIN AVANCE"/>
    <n v="93"/>
    <s v="CON TIEMPO"/>
    <x v="0"/>
    <m/>
    <m/>
    <m/>
    <x v="0"/>
    <m/>
    <m/>
    <n v="460"/>
  </r>
  <r>
    <n v="461"/>
    <x v="18"/>
    <x v="2"/>
    <s v="STAF"/>
    <s v="Gestión Ambiental"/>
    <x v="13"/>
    <s v="Subdirección técnica administrativa y financiera"/>
    <s v="STAF"/>
    <s v="Gestión ambiental"/>
    <m/>
    <m/>
    <s v="Willington Granados Herrera"/>
    <x v="0"/>
    <s v="PMAI-2021-153"/>
    <s v="11.3"/>
    <s v="INFORME AUDITORÍA INTERNA DE GESTIÓN_x000a_PROCESO DE APOYO_x000a_ÁREA GESTIÓN AMBIENTAL"/>
    <n v="2021"/>
    <s v="Se observó en dos de las UPI´s visitadas falencias en la disposición de residuos al interior del cuarto de_x000a_almacenamiento y fuera de este, y en una de estas UPI´s canecas de residuos peligrosos sin rotular; así mismo, incumplimiento de algunos requisitos técnicos en los cuartos de almacenamiento, faltando a lo establecido en el Manual Gestión Integral de Residuos A-GAM-MA-002 y el Decreto 1076/2015 compila el Decreto MAVDT N° 4741 de 2005 (Artículo 2.2.6.1.3.1.). Las acciones para subsanar el hallazgo deben ser analizadas y atendidas de manera compartida con la Subdirección Técnica de Métodos Educativos y Operativa y otras áreas que se consideren pertinentes."/>
    <s v="No se siguieron los lineamientos establecidos en el Manual de Manejo de Residuos"/>
    <s v="Socializar la actualización del Manual de Gestión Integral Residuos"/>
    <n v="1"/>
    <s v="Manual de Gestión Integral Residuos"/>
    <s v="Número de socializaciones del Manual de Gestión Integral Residuos realizadas / Número de socializaciones del Manual de Gestión Integral Residuos programadas (16)*100%"/>
    <n v="1"/>
    <s v="Actas de reunión"/>
    <d v="2022-07-01T00:00:00"/>
    <d v="2022-08-30T00:00:00"/>
    <m/>
    <x v="0"/>
    <s v="SI"/>
    <n v="92"/>
    <s v="21/02/2022: Se incluye formulacion al tablero de control"/>
    <m/>
    <m/>
    <m/>
    <m/>
    <m/>
    <m/>
    <m/>
    <m/>
    <m/>
    <m/>
    <m/>
    <m/>
    <m/>
    <m/>
    <s v="ABIERTA"/>
    <s v="Actividad en ejecucion"/>
    <d v="2022-02-28T00:00:00"/>
    <s v="No"/>
    <s v="Evidenciar la realización de las actividades propuestas"/>
    <n v="0"/>
    <s v="SIN AVANCE"/>
    <n v="-44620"/>
    <s v="CON TIEMPO"/>
    <m/>
    <m/>
    <m/>
    <m/>
    <m/>
    <m/>
    <s v="ABIERTO"/>
    <s v="La actividad no ha iniciado"/>
    <d v="2022-05-31T00:00:00"/>
    <s v="realizar la socialización del Manual de Gestión Integral Residuos una vez se haya actualizado."/>
    <n v="0"/>
    <s v="SIN AVANCE"/>
    <n v="92"/>
    <s v="CON TIEMPO"/>
    <x v="0"/>
    <m/>
    <m/>
    <m/>
    <x v="0"/>
    <m/>
    <m/>
    <n v="461"/>
  </r>
  <r>
    <n v="462"/>
    <x v="18"/>
    <x v="2"/>
    <s v="STAF"/>
    <s v="Subdirección de Métodos_x000a_Responsables de UPI_x000a_Coordinadores de Contexto _x000a_Gestión Ambiental_x000a_"/>
    <x v="0"/>
    <s v="Subdirección técnica de métodos educativos y operativa"/>
    <s v="STMEO"/>
    <s v="Subdirección de Métodos_x000a_Responsables de UPI_x000a_Coordinadores de Contexto _x000a_Gestión Ambiental_x000a_"/>
    <m/>
    <m/>
    <s v="Willington Granados Herrera"/>
    <x v="0"/>
    <s v="PMAI-2021-154"/>
    <s v="11.3"/>
    <s v="INFORME AUDITORÍA INTERNA DE GESTIÓN_x000a_PROCESO DE APOYO_x000a_ÁREA GESTIÓN AMBIENTAL"/>
    <n v="2021"/>
    <s v="Se observó en dos de las UPI´s visitadas falencias en la disposición de residuos al interior del cuarto de_x000a_almacenamiento y fuera de este, y en una de estas UPI´s canecas de residuos peligrosos sin rotular; así mismo, incumplimiento de algunos requisitos técnicos en los cuartos de almacenamiento, faltando a lo establecido en el Manual Gestión Integral de Residuos A-GAM-MA-002 y el Decreto 1076/2015 compila el Decreto MAVDT N° 4741 de 2005 (Artículo 2.2.6.1.3.1.). Las acciones para subsanar el hallazgo deben ser analizadas y atendidas de manera compartida con la Subdirección Técnica de Métodos Educativos y Operativa y otras áreas que se consideren pertinentes."/>
    <s v="No se socializan con la STMEO, las observaciones de las visitas"/>
    <s v="Socializar de manera semestral las observaciones de las visitas técnicas a las UPI realizadas por el proceso Gestión Ambiental"/>
    <n v="2"/>
    <s v="Mesas de trabajo realizadas observaciones ambientales"/>
    <s v="Número de mesas de trabajo realizadas /Número de mesas de trabajo programadas (2) *100%"/>
    <n v="1"/>
    <s v="Actas de reunión"/>
    <d v="2022-02-10T00:00:00"/>
    <d v="2022-11-30T00:00:00"/>
    <m/>
    <x v="0"/>
    <s v="SI"/>
    <n v="184"/>
    <s v="21/02/2022: Se incluye formulacion al tablero de control"/>
    <m/>
    <m/>
    <m/>
    <m/>
    <m/>
    <m/>
    <m/>
    <m/>
    <m/>
    <m/>
    <m/>
    <m/>
    <m/>
    <m/>
    <s v="ABIERTA"/>
    <s v="En ejecucion"/>
    <d v="2022-02-28T00:00:00"/>
    <s v="No"/>
    <s v="ejecucion de actividades definidas"/>
    <n v="0"/>
    <s v="SIN AVANCE"/>
    <n v="-44620"/>
    <s v="CON TIEMPO"/>
    <m/>
    <m/>
    <m/>
    <m/>
    <m/>
    <m/>
    <s v="ABIERTO"/>
    <s v="La actividad se encuentra en ejecución"/>
    <d v="2022-05-31T00:00:00"/>
    <s v="Realizar la actividad"/>
    <n v="0"/>
    <s v="SIN AVANCE"/>
    <n v="184"/>
    <s v="CON TIEMPO"/>
    <x v="0"/>
    <m/>
    <m/>
    <m/>
    <x v="0"/>
    <m/>
    <m/>
    <n v="462"/>
  </r>
  <r>
    <n v="463"/>
    <x v="18"/>
    <x v="2"/>
    <s v="STAF"/>
    <s v="Gestión Ambiental"/>
    <x v="13"/>
    <s v="Subdirección técnica administrativa y financiera"/>
    <s v="STAF"/>
    <s v="Gestión ambiental"/>
    <m/>
    <m/>
    <s v="Willington Granados Herrera"/>
    <x v="0"/>
    <s v="PMAI-2021-155"/>
    <s v="11.4"/>
    <s v="INFORME AUDITORÍA INTERNA DE GESTIÓN_x000a_PROCESO DE APOYO_x000a_ÁREA GESTIÓN AMBIENTAL"/>
    <n v="2021"/>
    <s v="En la descripción del procedimiento Seguimiento Ambiental, se mencionan registros o documentos de los cuales no se pudo evidenciar su realización, tales como: emisión de concepto favorable por medio de oficio remitido a través de correo electrónico (actividad 5 del procedimiento); formato E-MEJ-FT-005 Plan de Mejoramiento_x000a_(actividad 7 del procedimiento), que además es un formato con código inexistente en el SIGID; remisión de correos electrónicos de confirmación o no cumplimiento de los compromisos, notificando además a la subdirección que corresponda y a Control Interno (actividades 9 y 10 del procedimiento) e informe de las visitas realizadas durante cada semestre (actividad 11 del procedimiento)."/>
    <s v="No se ha realizado actualización del procedimiento"/>
    <s v="Realizar actualización del procedimiento Seguimiento Ambiental  - A-GAM-PR-003"/>
    <n v="1"/>
    <s v="Procedimiento Seguimiento Ambiental actualizado"/>
    <s v="Actualización del procedimiento Seguimiento Ambiental  - A-GAM-PR-003 realizada (1)"/>
    <n v="1"/>
    <s v="Procedimiento Seguimiento Ambiental A-GAM-PR-003 actualizado"/>
    <d v="2022-02-10T00:00:00"/>
    <d v="2022-08-31T00:00:00"/>
    <m/>
    <x v="0"/>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Es importante que el proceso tome las medidas necesarias para que en el mes que queda se ejecuten las acciones."/>
    <d v="2022-05-31T00:00:00"/>
    <s v="Actualizar el procedimiento Seguimiento Ambiental  - A-GAM-PR-003"/>
    <n v="0"/>
    <s v="SIN AVANCE"/>
    <n v="93"/>
    <s v="CON TIEMPO"/>
    <x v="0"/>
    <m/>
    <m/>
    <m/>
    <x v="0"/>
    <m/>
    <m/>
    <n v="463"/>
  </r>
  <r>
    <n v="464"/>
    <x v="4"/>
    <x v="3"/>
    <s v="OAJ"/>
    <s v="Área de servicios administrativos  -Transporte/Oficina Asesora Jurídica"/>
    <x v="3"/>
    <s v="Subdirección técnica administrativa y financiera"/>
    <s v="STAF"/>
    <s v="Transporte"/>
    <m/>
    <m/>
    <s v="Ingrid Carolina Ardila Muñoz"/>
    <x v="0"/>
    <s v="PMAI-2021-156"/>
    <s v="10.1"/>
    <s v="INFORME AUDITORÍA DE GESTIÓN_x000a_VIGENCIA SEGUNDO SEMESTRE 2020 Y PRIMER SEMESTRE 2021"/>
    <s v="SEGUNDO SEMESTRE 2020 Y PRIMER SEMESTRE 2021"/>
    <s v="Deficiencia de controles para la adecuada ejecución de la Orden de Compra TERPEL. En el expediente contractual no obra informe de ejecución contractual ni se indica donde reposan las evidencias contractuales.  "/>
    <s v="* No existe un informe escrito que indique el estado de la orden de compra._x000a_* Se adelantó el archivo de los soportes de la ejecución en las hojas de vida de cada vehiculo."/>
    <s v="Realizar el seguimiento de la nueva orden de compra de combustible con un solo expediente contractual que incluya la información que se relaciona habitualmente en las hojas de vida de los vehiculos, con el fin de dar cuenta del estado de la ejecución de la orden de compra y donde reposan las evidencias de la misma."/>
    <n v="1"/>
    <s v="Seguimientos orden de compra de combustible"/>
    <s v="Número de seguimientos de la orden de compra de combustible realizados / Número de seguimientos de la orden de compra de combustible programados (9)*100%"/>
    <n v="1"/>
    <s v="Actas de seguimiento a la ejecución de la Orden de Compra - 1 expediente contractual con la información con los comprobantes de compra y la relacion de consumos."/>
    <d v="2022-02-15T00:00:00"/>
    <d v="2022-11-16T00:00:00"/>
    <m/>
    <x v="0"/>
    <s v="SI"/>
    <n v="170"/>
    <s v="21/02/2022: Se incluye formulacion al tablero de control"/>
    <m/>
    <m/>
    <m/>
    <m/>
    <m/>
    <m/>
    <m/>
    <m/>
    <m/>
    <m/>
    <m/>
    <m/>
    <m/>
    <m/>
    <s v="ABIERTA"/>
    <s v="En ejecucion"/>
    <d v="2022-02-28T00:00:00"/>
    <s v="No"/>
    <s v="ejecucion de actividades definidas"/>
    <n v="0"/>
    <s v="SIN AVANCE"/>
    <n v="-44620"/>
    <s v="CON TIEMPO"/>
    <m/>
    <m/>
    <m/>
    <m/>
    <m/>
    <m/>
    <s v="ABIERTO"/>
    <s v="Se evidencia en los soportes adjuntos un seguimiento a la orden de compra de combustibles median acta del 10 de mayo de 2022"/>
    <d v="2022-05-31T00:00:00"/>
    <s v="Pendiente ocho (8) informes de seguimiento"/>
    <n v="0.111"/>
    <s v="AVANCE MINIMO"/>
    <n v="170"/>
    <s v="CON TIEMPO"/>
    <x v="0"/>
    <m/>
    <m/>
    <m/>
    <x v="0"/>
    <m/>
    <m/>
    <n v="464"/>
  </r>
  <r>
    <n v="465"/>
    <x v="4"/>
    <x v="3"/>
    <s v="OAJ"/>
    <s v="Oficina Asesora Jurídica"/>
    <x v="5"/>
    <s v="Oficina asesora juridica"/>
    <s v="OAJ"/>
    <s v="Adquisiciones y Contratación"/>
    <m/>
    <m/>
    <s v="Catalina Cárdenas Martínez "/>
    <x v="0"/>
    <s v="PMAI-2021-157"/>
    <s v="10.2"/>
    <s v="INFORME AUDITORÍA DE GESTIÓN_x000a_VIGENCIA SEGUNDO SEMESTRE 2020 Y PRIMER SEMESTRE 2021"/>
    <s v="SEGUNDO SEMESTRE 2020 Y PRIMER SEMESTRE 2021"/>
    <s v="Se realiza el pago de facturas omitiendo los preceptos establecidos en la minuta contractual, esto es la forma de pago. (Ver contrato 1391 – 2020, 2020-61220 y 2021-76115). Así mismo, se incumple con el plazo de un mes señalado en el estudio previo de las siguientes órdenes de compra 2020-61220 y 2021-76115.  "/>
    <s v="En la ejecución se presentan situaciones que hacen que no se cumplan con lo establecido en las minutas._x000a__x000a_No se incluye dentro del certificado de supervisión e interventoría la Forma de Pago del contrato"/>
    <s v="Actualizar el formato de Certificado de supervisión e Interventoría incluyendo la forma de pago del contrato"/>
    <n v="1"/>
    <s v="Formato de supervisión e interventoria actualizado incluyendo la forma de pago"/>
    <s v="Formato de Certificación de Supervisión e Interventoría actualizado"/>
    <n v="1"/>
    <s v="Formato de Certifiación de Supervisión e interventoria publicado en la web de la entidad"/>
    <d v="2022-02-15T00:00:00"/>
    <d v="2022-06-16T00:00:00"/>
    <m/>
    <x v="0"/>
    <s v="SI"/>
    <n v="17"/>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17"/>
    <s v="CON TIEMPO"/>
    <x v="0"/>
    <m/>
    <m/>
    <m/>
    <x v="0"/>
    <m/>
    <m/>
    <n v="465"/>
  </r>
  <r>
    <n v="466"/>
    <x v="4"/>
    <x v="3"/>
    <s v="OAJ"/>
    <s v="Oficina Asesora Jurídica"/>
    <x v="5"/>
    <s v="Oficina asesora juridica"/>
    <s v="OAJ"/>
    <s v="Contratación"/>
    <m/>
    <m/>
    <s v="Catalina Cárdenas Martínez "/>
    <x v="0"/>
    <s v="PMAI-2021-158"/>
    <s v="10.3"/>
    <s v="INFORME AUDITORÍA DE GESTIÓN_x000a_VIGENCIA SEGUNDO SEMESTRE 2020 Y PRIMER SEMESTRE 2021"/>
    <s v="SEGUNDO SEMESTRE 2020 Y PRIMER SEMESTRE 2021"/>
    <s v="En el Secop II no obra pantallazo de la entidad sobre la verificación de las pólizas. (Ver contrato1329 de 2020, 2020- 2396, 1391 – 2020, 0190 de 2021, 1699-2021, 1509 de 2021 y 1329 de 2020).  "/>
    <s v="No se adjuntó comprobante de revisión al acta de aprobación de la póliza"/>
    <s v="Ajustar el formato de aprobación de garantías incluyendo el campo de verificación de la póliza en la web de la aseguradora "/>
    <n v="1"/>
    <s v="Formato de aprobación de garantía ajustado "/>
    <s v="Formato de aprobación de garantía ajustado"/>
    <n v="1"/>
    <s v="Formato de aprobación de garantía publicado en la web de la entidad"/>
    <d v="2022-02-15T00:00:00"/>
    <d v="2022-06-16T00:00:00"/>
    <m/>
    <x v="0"/>
    <s v="SI"/>
    <n v="17"/>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17"/>
    <s v="CON TIEMPO"/>
    <x v="0"/>
    <m/>
    <m/>
    <m/>
    <x v="0"/>
    <m/>
    <m/>
    <n v="466"/>
  </r>
  <r>
    <n v="467"/>
    <x v="4"/>
    <x v="3"/>
    <s v="OAJ"/>
    <s v="Oficina Asesora Jurídica"/>
    <x v="5"/>
    <s v="Oficina asesora juridica"/>
    <s v="OAJ"/>
    <s v="Contratación"/>
    <m/>
    <m/>
    <s v="Catalina Cárdenas Martínez "/>
    <x v="0"/>
    <s v="PMAI-2021-159"/>
    <s v="10.4"/>
    <s v="INFORME AUDITORÍA DE GESTIÓN_x000a_VIGENCIA SEGUNDO SEMESTRE 2020 Y PRIMER SEMESTRE 2021"/>
    <s v="SEGUNDO SEMESTRE 2020 Y PRIMER SEMESTRE 2021"/>
    <s v="En el estudio previo, el acápite de obligaciones del contratista, el numeral segundo señala constituir las respectivas garantías y el numeral cuarto dice, suscribir el acta de liquidación del contrato. Sin embargo, el acápite de garantías no es congruente, pues establece que no se deben exigir garantías para órdenes de compra derivadas de acuerdos marco (ver 2020- 61220, 61222-2020 y 2021-76115). Ahora bien, en el acápite de garantía de los estudios previos no se justifica el por qué no aplica (contrato 0299 de 2020).  "/>
    <s v="No se justificó en el estudio previo porque no aplicaban las garantías de los contratos de prestación de servicios profesionales y apoyo a la gestión."/>
    <s v="Incluir dentro del manual de contratación de la entidad, cuando aplica la exigencia de garantías para los contratos de prestación se servicios profesionales y de apoyo a la gestión que superen la mínima cuantía."/>
    <n v="1"/>
    <s v="Manual de contratación con actualización frente a las exigencias de garantías para los contratos de prestación se servicios profesionales y de apoyo a la gestión"/>
    <s v="Manual de Contratacion actualizado con lineamiento de cuando aplican garantías a los los contratos de prestación se servicios profesionales y de apoyo a la gestión."/>
    <n v="1"/>
    <s v="Manual de contratación actualizado y muestra de contratos de prestación de servicios sujetos a garantias"/>
    <d v="2021-12-15T00:00:00"/>
    <d v="2022-02-28T00:00:00"/>
    <m/>
    <x v="0"/>
    <s v="SI"/>
    <n v="-91"/>
    <s v="21/02/2022: Se incluye formulacion al tablero de control"/>
    <m/>
    <m/>
    <m/>
    <m/>
    <m/>
    <m/>
    <m/>
    <m/>
    <m/>
    <m/>
    <m/>
    <m/>
    <m/>
    <m/>
    <s v="ABIERTA"/>
    <s v="No presenta seguimiento"/>
    <d v="2022-02-28T00:00:00"/>
    <s v="SI"/>
    <s v="ejecucion de actividades definidas"/>
    <n v="0"/>
    <s v="SIN AVANCE"/>
    <n v="-44620"/>
    <s v="VENCIDO"/>
    <m/>
    <m/>
    <m/>
    <m/>
    <m/>
    <m/>
    <s v="ABIERTO"/>
    <s v="* Se adjunta el Manual de contratación - A-GCO-MA-002, con versión 009 con vigencia del 17 de diciembre del 2021"/>
    <d v="2022-05-31T00:00:00"/>
    <s v="N/A"/>
    <n v="1"/>
    <s v="CUMPLIMIENTO TOTAL"/>
    <n v="-91"/>
    <s v="VENCIDO"/>
    <x v="0"/>
    <m/>
    <m/>
    <m/>
    <x v="0"/>
    <m/>
    <m/>
    <n v="467"/>
  </r>
  <r>
    <n v="468"/>
    <x v="4"/>
    <x v="3"/>
    <s v="OAJ"/>
    <s v="Oficina Asesora Jurídica"/>
    <x v="5"/>
    <s v="Oficina asesora juridica"/>
    <s v="OAJ"/>
    <s v="Adquisiciones"/>
    <m/>
    <m/>
    <s v="Catalina Cárdenas Martínez "/>
    <x v="0"/>
    <s v="PMAI-2021-160"/>
    <s v="10.5"/>
    <s v="INFORME AUDITORÍA DE GESTIÓN_x000a_VIGENCIA SEGUNDO SEMESTRE 2020 Y PRIMER SEMESTRE 2021"/>
    <s v="SEGUNDO SEMESTRE 2020 Y PRIMER SEMESTRE 2021"/>
    <s v="En las órdenes de compra, 2020-61220, 61222-2020 y 2021-76115, en el expediente contractual no se adjunta, el acta de inicio, ni recibo a satisfacción. Tampoco obra el acta de liquidación.  "/>
    <s v="No se hace con frecuencia el seguimiento a los supervisores para que tramiten la solicitud de liquidación de ordenes de compra."/>
    <s v="Realizar el seguimiento semestral a la liquidación de las ordenes de compra dirigido a los supervisores desigandos con el fin que sean tramitadas."/>
    <n v="1"/>
    <s v="Segumiento liquidación ordenes de compra"/>
    <s v="# de seguimientos adelantados a liquidaciones de ordenes de compra/2 seguimientos planeados "/>
    <n v="1"/>
    <s v="2 Memorandos de seguimimiento a liquidaciones de ordenes de compra/ Muestra de expedientes de ordenes de compra del 5%  de 2022"/>
    <d v="2022-02-15T00:00:00"/>
    <d v="2022-12-30T00:00:00"/>
    <m/>
    <x v="0"/>
    <s v="SI"/>
    <n v="214"/>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214"/>
    <s v="CON TIEMPO"/>
    <x v="0"/>
    <m/>
    <m/>
    <m/>
    <x v="0"/>
    <m/>
    <m/>
    <n v="468"/>
  </r>
  <r>
    <n v="469"/>
    <x v="4"/>
    <x v="3"/>
    <s v="OAJ"/>
    <s v="Oficina Asesora Jurídica"/>
    <x v="5"/>
    <s v="Oficina asesora juridica"/>
    <s v="OAJ"/>
    <s v="Contratación"/>
    <m/>
    <m/>
    <s v="Catalina Cárdenas Martínez "/>
    <x v="0"/>
    <s v="PMAI-2021-161"/>
    <s v="10.6"/>
    <s v="INFORME AUDITORÍA DE GESTIÓN_x000a_VIGENCIA SEGUNDO SEMESTRE 2020 Y PRIMER SEMESTRE 2021"/>
    <s v="SEGUNDO SEMESTRE 2020 Y PRIMER SEMESTRE 2021"/>
    <s v="los informes de actividades de los contratistas no relacionan las obligaciones contractuales, no aportan ni indican donde se encuentran las evidencias de las actividades realizadas (ver contrato 0588-2020, 0299 de 2020, 887 de 2021, 0018 de 2021 y 0190 de 2021).  "/>
    <s v="Desconocimiento por parte de los supervisores de lineamientos frente al seguimiento y aprobación de las cuentas,  los informes de los contratistas y la publicación de los mismos en el SECOP II con sus evidencias correspondientes"/>
    <s v="Actualizar el manual de Supervisión e interventoría frente al seguimiento y aprobación de las cuentas,  los informes de los contratistas y la publicación de los mismos en el SECOP II con sus evidencias correspondientes."/>
    <n v="1"/>
    <s v="Manual de Supervisión e Interventoría Actualizado"/>
    <s v="Manual de Supervisión e Interventoría Actualizado"/>
    <n v="1"/>
    <s v="Manual de Supervisión e Interventoría Actualizado"/>
    <d v="2022-02-15T00:00:00"/>
    <d v="2022-06-30T00:00:00"/>
    <m/>
    <x v="0"/>
    <s v="SI"/>
    <n v="31"/>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31"/>
    <s v="CON TIEMPO"/>
    <x v="0"/>
    <m/>
    <m/>
    <m/>
    <x v="0"/>
    <m/>
    <m/>
    <n v="469"/>
  </r>
  <r>
    <n v="470"/>
    <x v="4"/>
    <x v="3"/>
    <s v="OAJ"/>
    <s v="Subdirección Financiera/ Oficina Asesora Jurídica"/>
    <x v="9"/>
    <s v="Subdirección técnica administrativa y financiera"/>
    <s v="STAF"/>
    <s v="Tesoreria"/>
    <m/>
    <m/>
    <s v="Catalina Cárdenas Martínez "/>
    <x v="0"/>
    <s v="PMAI-2021-162"/>
    <s v="10.7"/>
    <s v="INFORME AUDITORÍA DE GESTIÓN_x000a_VIGENCIA SEGUNDO SEMESTRE 2020 Y PRIMER SEMESTRE 2021"/>
    <s v="SEGUNDO SEMESTRE 2020 Y PRIMER SEMESTRE 2021"/>
    <s v="De acuerdo con la certificación expedida por el supervisor, se encuentran facturas vencidas para la presentación de la cuenta de cobro, son posteriores al periodo de pago. (Ver contrato 1329 de 2020, 66034-2021, 1406-2021, 2020-61220, 61222-2020)  "/>
    <s v="Desconocimiento por parte de los supervisores de lineamientos frente los pagos de las facturas."/>
    <s v="Emitir un lineamiento frente a los pagos de la facturas que sea divulgado a los supervisores y apoyos a la supervisión"/>
    <n v="1"/>
    <s v="Lineamiento dirigido a los supervisores y apoyos a la supervisión "/>
    <s v="1 lineamiento emitido/1 lineamiento por emitir"/>
    <n v="1"/>
    <s v="Lineamiento expedido por la Subdirección Técnica Administrativa y Financiera"/>
    <d v="2022-02-15T00:00:00"/>
    <d v="2022-04-30T00:00:00"/>
    <m/>
    <x v="0"/>
    <s v="SI"/>
    <n v="-30"/>
    <s v="21/02/2022: Se incluye formulacion al tablero de control"/>
    <m/>
    <m/>
    <m/>
    <m/>
    <m/>
    <m/>
    <m/>
    <m/>
    <m/>
    <m/>
    <m/>
    <m/>
    <m/>
    <m/>
    <s v="ABIERTA"/>
    <s v="En ejecucion"/>
    <d v="2022-02-28T00:00:00"/>
    <s v="No"/>
    <s v="ejecucion de actividades definidas"/>
    <n v="0"/>
    <s v="SIN AVANCE"/>
    <n v="-44620"/>
    <s v="CON TIEMPO"/>
    <m/>
    <m/>
    <m/>
    <m/>
    <m/>
    <m/>
    <s v="ABIERTO"/>
    <s v="* Se adjunta la Circular No. 11 del 27 de abril del 2022 que dicta los requisitos de las facturas para trámite de pago, dirigido a funcionarias, funcionarias y contratistas del IDIPROM._x000a_* Tambien se adjunta citación a la socialización, y listado de asistencia."/>
    <d v="2022-05-31T00:00:00"/>
    <s v="N/A"/>
    <n v="1"/>
    <s v="CUMPLIMIENTO TOTAL"/>
    <n v="-30"/>
    <s v="VENCIDO"/>
    <x v="0"/>
    <m/>
    <m/>
    <m/>
    <x v="0"/>
    <m/>
    <m/>
    <n v="470"/>
  </r>
  <r>
    <n v="471"/>
    <x v="4"/>
    <x v="3"/>
    <s v="OAJ"/>
    <s v="Oficina Asesora Jurídica"/>
    <x v="5"/>
    <s v="Oficina asesora juridica"/>
    <s v="OAJ"/>
    <s v="Contratación"/>
    <m/>
    <m/>
    <s v="Catalina Cárdenas Martínez "/>
    <x v="0"/>
    <s v="PMAI-2021-163"/>
    <s v="10.8"/>
    <s v="INFORME AUDITORÍA DE GESTIÓN_x000a_VIGENCIA SEGUNDO SEMESTRE 2020 Y PRIMER SEMESTRE 2021"/>
    <s v="SEGUNDO SEMESTRE 2020 Y PRIMER SEMESTRE 2021"/>
    <s v="Una vez revisadas las actas de liquidación seleccionadas como muestra, se tiene que en el contenido de las mismas falta relacionar la finalización administrativa respecto a las garantías (ver acta contrato 1299/2019, 547/2019, 2018/584, 547 de 2019, 1179 de 2020, 1182 de 2020, 1190 de 2020, 1191 de 2020, 1469 de 2020, 1471 de 2020, 1472 de 2020, 1477 de 2020, 1481 de 2020, 1482 de 2020, 1506 de 2020, 1510 de 2020, 1514 de 2020, 1552 de 2020, 1555 de 2020, 1556 de 2020, 1561 de 2020 y 2305 de 2020). "/>
    <s v="Falta de actualización del formato utilizado en la liquidación de los contratos del 2019 y 2020"/>
    <s v="Actualizar el formato de liquidación contractual donde se verifique el estado de las garantías contractuales para proceder con la liquidación"/>
    <n v="1"/>
    <s v="Formato de liquidaciones contractuales actualizado"/>
    <s v="1 Formato de liquidaciones contractuales actualizado"/>
    <n v="1"/>
    <s v="Formato de liquidaciones contractuales actualizado y publicado en a web del IDIPRON"/>
    <d v="2022-02-15T00:00:00"/>
    <d v="2022-04-30T00:00:00"/>
    <m/>
    <x v="0"/>
    <s v="SI"/>
    <n v="-30"/>
    <s v="21/02/2022: Se incluye formulacion al tablero de control"/>
    <m/>
    <m/>
    <m/>
    <m/>
    <m/>
    <m/>
    <m/>
    <m/>
    <m/>
    <m/>
    <m/>
    <m/>
    <m/>
    <m/>
    <s v="ABIERTA"/>
    <s v="En ejecucion"/>
    <d v="2022-02-28T00:00:00"/>
    <s v="SI"/>
    <s v="ejecucion de actividades definidas"/>
    <n v="0"/>
    <s v="SIN AVANCE"/>
    <n v="-44620"/>
    <s v="CON TIEMPO"/>
    <m/>
    <m/>
    <m/>
    <m/>
    <m/>
    <m/>
    <s v="ABIERTO"/>
    <s v="* Se adjunta el formato Acta de liquidicación de mutuo acuerdo - A-GCO-FT-003, versión 11 con vigencia del 26 de abril del 2022._x000a_En el apartado &quot;Consideraciones&quot; en el numeral 6 se podra obsevar las garantias contractuales"/>
    <d v="2022-05-31T00:00:00"/>
    <s v="N/A"/>
    <n v="1"/>
    <s v="CUMPLIMIENTO TOTAL"/>
    <n v="-30"/>
    <s v="VENCIDO"/>
    <x v="0"/>
    <m/>
    <m/>
    <m/>
    <x v="0"/>
    <m/>
    <m/>
    <n v="471"/>
  </r>
  <r>
    <n v="472"/>
    <x v="4"/>
    <x v="3"/>
    <s v="OAJ"/>
    <s v="Oficina Asesora Jurídica"/>
    <x v="5"/>
    <s v="Oficina asesora juridica"/>
    <s v="OAJ"/>
    <s v="Adquisiciones"/>
    <m/>
    <m/>
    <s v="Catalina Cárdenas Martínez "/>
    <x v="0"/>
    <s v="PMAI-2021-164"/>
    <s v="11.1"/>
    <s v="INFORME AUDITORÍA DE GESTIÓN_x000a_VIGENCIA SEGUNDO SEMESTRE 2020 Y PRIMER SEMESTRE 2021"/>
    <s v="SEGUNDO SEMESTRE 2020 Y PRIMER SEMESTRE 2021"/>
    <s v="Deficiencias en la gestión documental del expediente contractual, una vez revisados los expedientes contractuales, se observó que se encuentran documentos en desorden, sin firma, sin fecha, sin pagos o con pagos sin los respectivos documentos (informe de actividades y planilla seguridad social y parafiscales, comprobante cuentas por pagar, orden de pago y comprobante de egreso), desatendiendo lo contenido en la Ley 594 de 2000 “Por medio de la cual se dicta la Ley General de Archivos y se dictan otras disposiciones”. Título IV Administración de Archivos, en su Artículos 11, 12, 13, 14, 15, 16 y 17. (Ver contrato 1329 de 2020, 2020-2396, 1391 – 2020, 0018 de 2021, 1565 -2021, 1699-2021, 1509 - 2021, 2020-61220, 1406-2021, 1329 - 2020, 61222-2020 y 1406-2021)  "/>
    <s v="No se hace una revisión del archivo remitdo por el área generadora de manera inmediata"/>
    <s v="Adelantar 2 revisiones al año de forma aleatoria al 10% de los expedientes de los contratos de BYS suscritos en la vigencia de manera conjunta con personal del área técnica "/>
    <n v="1"/>
    <s v="Revisión expedientes contractuales"/>
    <s v="# de revisiones de expedientes contractuales de BYS adelantadas en el año/ 2  revisiones a expedientes contractuales programadas"/>
    <s v="10% de los expedientes contractuales de los contratos de bienes y servicios suscritos en el 2022"/>
    <s v="Acta de revisión de expedientes contractuales estado inicial y estado final"/>
    <d v="2022-02-15T00:00:00"/>
    <d v="2022-12-30T00:00:00"/>
    <m/>
    <x v="0"/>
    <s v="SI"/>
    <n v="214"/>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214"/>
    <s v="CON TIEMPO"/>
    <x v="0"/>
    <m/>
    <m/>
    <m/>
    <x v="0"/>
    <m/>
    <m/>
    <n v="472"/>
  </r>
  <r>
    <n v="473"/>
    <x v="4"/>
    <x v="3"/>
    <s v="OAJ"/>
    <s v="Oficina Asesora Jurídica"/>
    <x v="5"/>
    <s v="Oficina asesora juridica"/>
    <s v="OAJ"/>
    <s v="Adquisiciones"/>
    <m/>
    <m/>
    <s v="Catalina Cárdenas Martínez "/>
    <x v="0"/>
    <s v="PMAI-2021-165"/>
    <s v="11.1"/>
    <s v="INFORME AUDITORÍA DE GESTIÓN_x000a_VIGENCIA SEGUNDO SEMESTRE 2020 Y PRIMER SEMESTRE 2021"/>
    <s v="SEGUNDO SEMESTRE 2020 Y PRIMER SEMESTRE 2021"/>
    <s v="Deficiencias en la gestión documental del expediente contractual, una vez revisados los expedientes contractuales, se observó que se encuentran documentos en desorden, sin firma, sin fecha, sin pagos o con pagos sin los respectivos documentos (informe de actividades y planilla seguridad social y parafiscales, comprobante cuentas por pagar, orden de pago y comprobante de egreso), desatendiendo lo contenido en la Ley 594 de 2000 “Por medio de la cual se dicta la Ley General de Archivos y se dictan otras disposiciones”. Título IV Administración de Archivos, en su Artículos 11, 12, 13, 14, 15, 16 y 17. (Ver contrato 1329 de 2020, 2020-2396, 1391 – 2020, 0018 de 2021, 1565 -2021, 1699-2021, 1509 - 2021, 2020-61220, 1406-2021, 1329 - 2020, 61222-2020 y 1406-2021)  "/>
    <s v="No se hace una revisión del archivo remitdo por el área generadora de manera inmediata frente a una lista de chequeo por modalidad de contrato"/>
    <s v="Creación Listas de verificación documental del expediente contractual por modalidad de bienes y servicios"/>
    <n v="2"/>
    <s v="Creación de listas de verificación documental del expediente contractual por modalidad de bienes y servicios"/>
    <s v="Listas de verificación documental del expediente contractual por modalidad de bienes y servicios/Modalidades de contratación de bienes y servicios"/>
    <n v="1"/>
    <s v="Listas de chequeo por modalidad de contratacion de bienes y servicios"/>
    <d v="2022-02-15T00:00:00"/>
    <d v="2022-09-30T00:00:00"/>
    <m/>
    <x v="0"/>
    <s v="SI"/>
    <n v="123"/>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123"/>
    <s v="CON TIEMPO"/>
    <x v="0"/>
    <m/>
    <m/>
    <m/>
    <x v="0"/>
    <m/>
    <m/>
    <n v="473"/>
  </r>
  <r>
    <n v="474"/>
    <x v="4"/>
    <x v="3"/>
    <s v="OAJ"/>
    <s v="Oficina Asesora Jurídica"/>
    <x v="5"/>
    <s v="Oficina asesora juridica"/>
    <s v="OAJ"/>
    <s v="Contratación"/>
    <m/>
    <m/>
    <s v="Catalina Cárdenas Martínez "/>
    <x v="0"/>
    <s v="PMAI-2021-166"/>
    <s v="11.2"/>
    <s v="INFORME AUDITORÍA DE GESTIÓN_x000a_VIGENCIA SEGUNDO SEMESTRE 2020 Y PRIMER SEMESTRE 2021"/>
    <s v="SEGUNDO SEMESTRE 2020 Y PRIMER SEMESTRE 2021"/>
    <s v="Se incumple el artículo 141 del Código de Procedimiento Administrativo y de lo Contencioso Administrativo y el artículo 11 de la ley 1150 de 2007, sobre la liquidación de contratos. Como quiera que en la tabla de liquidación 2019, se liquidaron 63 contratos. Se encuentran sin liquidar 24 contratos dentro de los cuales se encuentran 2 contratos con término preclusivo superior a los dos años y seis meses. En la tabla de liquidación 2018, se liquidaron 88 contratos. Se encuentran sin liquidar 25 contratos dentro de los cuales se encuentran 23 contratos con término preclusivo superior a los dos años y seis meses. "/>
    <s v="Falta de seguimiento al tramite de las liquidaciones que debe ser solicitado por los supervisores de los contratos"/>
    <s v="Realizar el seguimiento a las liquidaciones por medio de memorando 2 veces al año dirigido a supervisores y apoyos a la supervisión de los contratos de bienes y servicios"/>
    <n v="1"/>
    <s v="Segumiento liquidación de contratos"/>
    <s v="# de seguimientos adelantados a liquidaciones de contratos/2 seguimientos planeados "/>
    <n v="1"/>
    <s v="2 Memorandos de seguimimiento a liquidaciones de contratos "/>
    <d v="2022-02-15T00:00:00"/>
    <d v="2022-12-30T00:00:00"/>
    <m/>
    <x v="0"/>
    <s v="SI"/>
    <n v="214"/>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214"/>
    <s v="CON TIEMPO"/>
    <x v="0"/>
    <m/>
    <m/>
    <m/>
    <x v="0"/>
    <m/>
    <m/>
    <n v="474"/>
  </r>
  <r>
    <n v="475"/>
    <x v="8"/>
    <x v="2"/>
    <s v="STAF"/>
    <s v="Gestión Financiera - Contabilidad"/>
    <x v="9"/>
    <s v="Subdirección técnica administrativa y financiera"/>
    <s v="STAF"/>
    <s v="Contabilidad"/>
    <m/>
    <m/>
    <s v="Catalina Cárdenas Martínez "/>
    <x v="0"/>
    <s v="PMAI-2022-001"/>
    <s v="10.1"/>
    <s v="PROCESO GESTIÓN FINANCIERA – SEGUIMIENTO CONTROL INTERNO _x000a_CONTABLE"/>
    <n v="2021"/>
    <s v="El Instituto no cuenta con un procedimiento para establecer los responsables, los tiempos y la forma en que se deben conciliar las operaciones reciprocas, es necesario precisar que las diferencias en las operaciones recíprocas deben ser  conciliadas por el convenio/área a la cual corresponde y no por el área de contabilidad. Si bien contablemente se realiza una conciliación de estas partidas es responsabilidad de cada uno de los actores involucrados. Es de recordar que el Procedimiento para la Evaluación del Control Interno Contable de la Contaduría de General de Nación establece que “Las entidades cuya información financiera no refleje su realidad económica deberán adelantar las gestiones administrativas para depurar las cifras y demás datos contenidos en los estados financieros, de forma que cumplan las características fundamentales de relevancia y representación fiel. Así mismo, las entidades adelantarán las acciones pertinentes para depurar la información financiera e _x000a_implementar los controles que sean necesarios a fin de mejorar la calidad de la información”"/>
    <s v="Si bien se consideró regular la conciliación de operaciones recíprocas a través de la circular, posteriormente se encontró que no existía un documento que establecer los responsables, los tiempos y la forma en que se deben conciliar las operaciones reciprocas"/>
    <s v="Actualizar Plan de Sostenibilidad Contable (estableciendo que las áreas a las que corresponden, deben conciliar las operaciones reciprocas)"/>
    <n v="1"/>
    <s v="Plan de Sostenibilidad Contable actualizado "/>
    <s v="Actualización de Plan de Sostenibilidad Contable realizada / Actualización de Plan de Sostenibilidad Contable programada (1)*100"/>
    <n v="1"/>
    <s v="Plan de Sostenibilidad Contable actualizado, estableciendo que las áreas a las que corresponden, deben conciliar las operaciones reciprocas  "/>
    <d v="2022-01-03T00:00:00"/>
    <d v="2022-03-30T00:00:00"/>
    <m/>
    <x v="0"/>
    <s v="SI"/>
    <n v="-61"/>
    <m/>
    <m/>
    <m/>
    <m/>
    <m/>
    <m/>
    <m/>
    <m/>
    <m/>
    <m/>
    <m/>
    <m/>
    <m/>
    <m/>
    <m/>
    <m/>
    <m/>
    <m/>
    <m/>
    <m/>
    <m/>
    <s v="SIN AVANCE"/>
    <n v="-44620"/>
    <s v="CON TIEMPO"/>
    <m/>
    <m/>
    <m/>
    <m/>
    <m/>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61"/>
    <s v="VENCIDO"/>
    <x v="0"/>
    <m/>
    <m/>
    <m/>
    <x v="0"/>
    <m/>
    <m/>
    <n v="475"/>
  </r>
  <r>
    <n v="476"/>
    <x v="8"/>
    <x v="2"/>
    <s v="STAF"/>
    <s v="Gestión Financiera - Contabilidad"/>
    <x v="9"/>
    <s v="Subdirección técnica administrativa y financiera"/>
    <s v="STAF"/>
    <s v="Contabilidad"/>
    <m/>
    <m/>
    <s v="Catalina Cárdenas Martínez "/>
    <x v="0"/>
    <s v="PMAI-2022-002"/>
    <s v="10.2"/>
    <s v="PROCESO GESTIÓN FINANCIERA – SEGUIMIENTO CONTROL INTERNO _x000a_CONTABLE"/>
    <n v="2021"/>
    <s v="El Instituto no cuenta con un procedimiento, Instructivo, manual o guía, en el cual se establezca el adecuado y oportuno flujo de información de la entidad hacia el Área Contable; conforme al Instructivo No. 001 del 04 de diciembre del 2020, mediante por el cual se dan Instrucciones relacionadas con el cambio del periodo contable, el reporte de información a la Contaduría General de la Nación y otros asuntos del proceso contable. la CGN indica en el numeral 1.1.2 “Atendiendo las políticas de operación, la entidad definirá las acciones y estrategias necesarias para que exista un adecuado y oportuno flujo de información y documentación hacia el área contable”."/>
    <s v="Por norma debe crearse dicho plan, el cual debe ser actualizado"/>
    <s v="Actualizar Plan de Sostenibilidad Contable (estableciendo los plazos para que las áreas entreguen la información a Contabilidad)"/>
    <n v="1"/>
    <s v="Plan de Sostenibilidad Contable actualizado "/>
    <s v="Actualización de Plan de Sostenibilidad Contable realizada / Actualización de Plan de Sostenibilidad Contable programada (1)*100%"/>
    <n v="1"/>
    <s v="Plan de Sostenibilidad Contable actualizado, estableciendo los plazos para que las áreas entreguen la información a Contabilidad"/>
    <d v="2022-01-03T00:00:00"/>
    <d v="2022-03-30T00:00:00"/>
    <m/>
    <x v="0"/>
    <s v="SI"/>
    <n v="-61"/>
    <m/>
    <m/>
    <m/>
    <m/>
    <m/>
    <m/>
    <m/>
    <m/>
    <m/>
    <m/>
    <m/>
    <m/>
    <m/>
    <m/>
    <m/>
    <m/>
    <m/>
    <m/>
    <m/>
    <m/>
    <m/>
    <s v="SIN AVANCE"/>
    <n v="-44620"/>
    <s v="CON TIEMPO"/>
    <m/>
    <m/>
    <m/>
    <m/>
    <m/>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61"/>
    <s v="VENCIDO"/>
    <x v="0"/>
    <m/>
    <m/>
    <m/>
    <x v="0"/>
    <m/>
    <m/>
    <n v="476"/>
  </r>
  <r>
    <n v="477"/>
    <x v="8"/>
    <x v="2"/>
    <s v="STAF"/>
    <s v="Gestión Financiera - Contabilidad"/>
    <x v="9"/>
    <s v="Subdirección técnica administrativa y financiera"/>
    <s v="STAF"/>
    <s v="Contabilidad"/>
    <m/>
    <m/>
    <s v="Catalina Cárdenas Martínez "/>
    <x v="0"/>
    <s v="PMAI-2022-003"/>
    <s v="10.2"/>
    <s v="PROCESO GESTIÓN FINANCIERA – SEGUIMIENTO CONTROL INTERNO _x000a_CONTABLE"/>
    <n v="2021"/>
    <s v="El Instituto no cuenta con un procedimiento, Instructivo, manual o guía, en el cual se establezca el adecuado y oportuno flujo de información de la entidad hacia el Área Contable; conforme al Instructivo No. 001 del 04 de diciembre del 2020, mediante por el cual se dan Instrucciones relacionadas con el cambio del periodo contable, el reporte de información a la Contaduría General de la Nación y otros asuntos del proceso contable. la CGN indica en el numeral 1.1.2 “Atendiendo las políticas de operación, la entidad definirá las acciones y estrategias necesarias para que exista un adecuado y oportuno flujo de información y documentación hacia el área contable”."/>
    <s v="Por norma debe crearse dicho plan, el cual debe ser actualizado"/>
    <s v="Emitir lineamiento en el cual se establezca el adecuado y oportuno flujo de información de la entidad hacia el área Contable"/>
    <n v="2"/>
    <s v="Lineamiento flujo de información de la entidad hacia el área contable"/>
    <s v="Lineamiento flujo de información de la entidad hacia el área contable emitido / Lineamiento flujo de información de la entidad hacia el área contable programado (1)*100%"/>
    <n v="1"/>
    <s v="Lineamiento flujo de información de la entidad hacia el área contable"/>
    <d v="2022-03-01T00:00:00"/>
    <d v="2022-05-31T00:00:00"/>
    <m/>
    <x v="0"/>
    <s v="SI"/>
    <n v="1"/>
    <m/>
    <m/>
    <m/>
    <m/>
    <m/>
    <m/>
    <m/>
    <m/>
    <m/>
    <m/>
    <m/>
    <m/>
    <m/>
    <m/>
    <m/>
    <m/>
    <m/>
    <m/>
    <m/>
    <m/>
    <m/>
    <s v="SIN AVANCE"/>
    <n v="-44620"/>
    <s v="CON TIEMPO"/>
    <m/>
    <m/>
    <m/>
    <m/>
    <m/>
    <m/>
    <s v="ABIERTO"/>
    <s v="* En el acta de reunión del Comité de sostenibilidad del 15 de marzo del 2022 se dictan los lineamientos del flujo de la información financiera hacial el área de Contabilidad, estos lineamientos de dan desde la actualización del Plan de Sostenibilidad contable aprobado en el punto 3 del acta."/>
    <d v="2022-05-31T00:00:00"/>
    <s v="La Subdirección debera emitir  una comunicación interna mediante la cual socializará nuevamente el Plan de Sostenibilidad Contable aprobado."/>
    <n v="0.7"/>
    <s v="AVANCE SIGNIFICATIVO"/>
    <n v="1"/>
    <s v="POR VENCER"/>
    <x v="0"/>
    <m/>
    <m/>
    <m/>
    <x v="0"/>
    <m/>
    <m/>
    <n v="477"/>
  </r>
  <r>
    <n v="478"/>
    <x v="8"/>
    <x v="2"/>
    <s v="STAF"/>
    <s v="Gestión Financiera   / Subdirección de Desarrollo Humano"/>
    <x v="9"/>
    <s v="Subdirección técnica administrativa y financiera"/>
    <s v="STAF"/>
    <s v="Contabilidad"/>
    <m/>
    <m/>
    <s v="Catalina Cárdenas Martínez "/>
    <x v="0"/>
    <s v="PMAI-2022-004"/>
    <s v="11.1"/>
    <s v="PROCESO GESTIÓN FINANCIERA – SEGUIMIENTO CONTROL INTERNO _x000a_CONTABLE"/>
    <n v="2021"/>
    <s v="Dadas las condiciones de perfil exigido para el personal y las actividades que requiere adelantar, el área de Contabilidad requiere que se dé mayor énfasis en la actualización permanente de su personal, Ahora bien, conforme la información _x000a_publicada en la página web del Instituto, en el link de transparencia-Desarrollo Humano- Plan Institucional de Capacitación - PIC 2021, esta capacitación fue estimada entre febrero a junio, sin embargo fue realizada en el mes de noviembre 5 meses después de lo estimado. "/>
    <s v="El insumo principal del PIC es el Diagnóstico  Necesidades de Aprendizaje Organizacional- DNAO a través del cual se solicitan las capacitaciones requeridas, y no se han solicitado capacitaciones en esta temática."/>
    <s v="Solicitar a la Subdirección de Desarrollo Humano, incluir temas contables en las temáticas de capacitación requeridas para el año 2022 dentro del PIC, definiendo fechas de realización de las mismas."/>
    <n v="1"/>
    <s v="Solicitud de capacitación en temáticas contables"/>
    <s v="Solicitud de capacitación en temáticas contables realizada / Solicitud de capacitación en temáticas contables programada (1)*100%"/>
    <n v="1"/>
    <s v="Solicitud de capacitación en temáticas contables realizada"/>
    <d v="2022-02-01T00:00:00"/>
    <d v="2022-03-31T00:00:00"/>
    <m/>
    <x v="0"/>
    <s v="SI"/>
    <n v="-60"/>
    <m/>
    <m/>
    <m/>
    <m/>
    <m/>
    <m/>
    <m/>
    <m/>
    <m/>
    <m/>
    <m/>
    <m/>
    <m/>
    <m/>
    <m/>
    <m/>
    <m/>
    <m/>
    <m/>
    <m/>
    <m/>
    <s v="SIN AVANCE"/>
    <n v="-44620"/>
    <s v="CON TIEMPO"/>
    <m/>
    <m/>
    <m/>
    <m/>
    <m/>
    <m/>
    <s v="ABIERTO"/>
    <s v="* Se evidencia el correo electronico enviado por la STAF con la tématicas sugeridas para capacitación del área contable, para que se incluyan en el Plan Integral de Capacitación - PIC, con fecha del 19 de mayo del 2022"/>
    <d v="2022-05-31T00:00:00"/>
    <s v="N/A"/>
    <n v="1"/>
    <s v="CUMPLIMIENTO TOTAL"/>
    <n v="-60"/>
    <s v="VENCIDO"/>
    <x v="0"/>
    <m/>
    <m/>
    <m/>
    <x v="0"/>
    <m/>
    <m/>
    <n v="478"/>
  </r>
  <r>
    <n v="479"/>
    <x v="7"/>
    <x v="0"/>
    <s v="STMEO"/>
    <s v="Seguridad y Salud en el Trabajo"/>
    <x v="16"/>
    <s v="Subdirección técnica de desarrollo humano"/>
    <s v="STDH"/>
    <s v="Seguridad y salud en el trabajo"/>
    <m/>
    <m/>
    <s v="Ingrid Carolina Ardila Muñoz"/>
    <x v="0"/>
    <s v="PMAI-2022-005"/>
    <s v="8.5"/>
    <s v="AUDITORÍA ESPECIAL: ATENCIÓN DEL SERVICIO PRESTADO A LOS_x000a_JÓVENES DE LA UNIDAD DE LA FLORIDA"/>
    <n v="2021"/>
    <s v="La responsable de UPI manifestó que no se dio a conocer sobre la existencia del protocolo establecido por IDIPRON y de su cumplimiento."/>
    <s v="En lo referido al cumplimiento de  los Protocolos de Bioseguridad la Subdirección de Métodos y el Área de Salud tienen competencia sobre los beneficiaros, mientras que la Subdirección de Desarrollo Humano desde Área de SST tiene competencia respecto a funcionarios y contratistas."/>
    <s v="Realizar y socializar una Circular en la cual se establezcan las directrices de cumplimiento de las medidas de bioseguridad publicadas en las normas vigentes expedidas por el gobierno nacional y/o Distrital, dirigida a todos los servidores, contratistas y  las sedes de la entidad "/>
    <n v="1"/>
    <s v="Socializacones de la circular expedida"/>
    <s v="(N° de Sedes y Unidades socializadas/25 Sedes y unidades a socializar)*100"/>
    <n v="1"/>
    <s v="Listados de asistencia"/>
    <d v="2021-11-01T00:00:00"/>
    <d v="2022-04-30T00:00:00"/>
    <m/>
    <x v="0"/>
    <s v="SI"/>
    <n v="-30"/>
    <m/>
    <m/>
    <m/>
    <m/>
    <m/>
    <m/>
    <m/>
    <m/>
    <m/>
    <m/>
    <m/>
    <m/>
    <m/>
    <m/>
    <m/>
    <m/>
    <m/>
    <m/>
    <m/>
    <m/>
    <m/>
    <s v="SIN AVANCE"/>
    <n v="-44620"/>
    <s v="CON TIEMPO"/>
    <m/>
    <m/>
    <m/>
    <m/>
    <m/>
    <m/>
    <s v="ABIERTO"/>
    <s v="Se verifica soportes y se evidencia socialización de la circular interna 025 del 16 de noviembre de 2021, ha 25 unidades y sedes mediante actas de reunión y listados de asistencia en los meses de febrero, marzo y abril."/>
    <d v="2022-05-31T00:00:00"/>
    <s v="No aplica ya que el cumplimiento es del 100%"/>
    <n v="1"/>
    <s v="CUMPLIMIENTO TOTAL"/>
    <n v="-30"/>
    <s v="VENCIDO"/>
    <x v="0"/>
    <m/>
    <m/>
    <m/>
    <x v="0"/>
    <m/>
    <m/>
    <n v="479"/>
  </r>
  <r>
    <n v="480"/>
    <x v="7"/>
    <x v="0"/>
    <s v="STMEO"/>
    <s v="Seguridad y Salud en el Trabajo"/>
    <x v="16"/>
    <s v="Subdirección técnica de desarrollo humano"/>
    <s v="STDH"/>
    <s v="Seguridad y salud en el trabajo"/>
    <m/>
    <m/>
    <s v="Ingrid Carolina Ardila Muñoz"/>
    <x v="0"/>
    <s v="PMAI-2022-006"/>
    <s v="8.6"/>
    <s v="AUDITORÍA ESPECIAL: ATENCIÓN DEL SERVICIO PRESTADO A LOS_x000a_JÓVENES DE LA UNIDAD DE LA FLORIDA"/>
    <n v="2021"/>
    <s v="No se observó alguna ratificación por parte de SO, sobre el cierre de la Unidad y medidas implementadas  para el control de la emergencia sanitaria."/>
    <s v="En lo referido al cumplimiento de  los Protocolos de Bioseguridad la Subdirección de Métodos y el Área de Salud tienen competencia sobre los beneficiaros, mientras que la Subdirección de Desarrollo Humano desde Área de SST tiene competencia respecto a funcionarios y contratistas."/>
    <s v="Cada vez que se genere un alto contagio en una sede, Unidad de Protección Integral o Convenios, se debe citar de manera extraordinaria al Comité de Bioseguridad para tomar las decisiones al respecto, y desde allí ratificar las decisiones a tomar."/>
    <n v="1"/>
    <s v="Reuniones extraordinarias del Comité de Bioseguridad si se presentan altos contagios "/>
    <s v="(N° de reuniones extraordinarias realizadas/N° de unidades/sedes/Convenios reportadas con altos contagios)*100"/>
    <n v="1"/>
    <s v="Actas "/>
    <d v="2022-01-30T00:00:00"/>
    <d v="2022-11-30T00:00:00"/>
    <m/>
    <x v="0"/>
    <s v="SI"/>
    <n v="184"/>
    <m/>
    <m/>
    <m/>
    <m/>
    <m/>
    <m/>
    <m/>
    <m/>
    <m/>
    <m/>
    <m/>
    <m/>
    <m/>
    <m/>
    <m/>
    <m/>
    <m/>
    <m/>
    <m/>
    <m/>
    <m/>
    <s v="SIN AVANCE"/>
    <n v="-44620"/>
    <s v="CON TIEMPO"/>
    <m/>
    <m/>
    <m/>
    <m/>
    <m/>
    <m/>
    <s v="ABIERTO"/>
    <s v="Se verifica los soportes y se evidencia seguimiento a los contagios reportados por COVID - 19 , sin embargo no se evidencia actas de reuniones extraordinarias por altos contagios en la entidad, por no sea presentado la situación"/>
    <d v="2022-05-31T00:00:00"/>
    <s v="Actas de  reuniones extraordinarias por altos contagios en la entidad."/>
    <n v="0.25"/>
    <s v="AVANCE MINIMO"/>
    <n v="184"/>
    <s v="CON TIEMPO"/>
    <x v="0"/>
    <m/>
    <m/>
    <m/>
    <x v="0"/>
    <m/>
    <m/>
    <n v="480"/>
  </r>
  <r>
    <n v="481"/>
    <x v="7"/>
    <x v="0"/>
    <s v="STMEO"/>
    <s v="Seguridad y Salud en el Trabajo"/>
    <x v="16"/>
    <s v="Subdirección técnica de desarrollo humano"/>
    <s v="STDH"/>
    <s v="Seguridad y salud en el trabajo"/>
    <m/>
    <m/>
    <s v="Ingrid Carolina Ardila Muñoz"/>
    <x v="0"/>
    <s v="PMAI-2022-007"/>
    <s v="8.7"/>
    <s v="AUDITORÍA ESPECIAL: ATENCIÓN DEL SERVICIO PRESTADO A LOS_x000a_JÓVENES DE LA UNIDAD DE LA FLORIDA"/>
    <n v="2021"/>
    <s v="No se observa que en el protocolo se especifique, que una vez detectados varios casos simultáneos positivos, se adopten medidas más drásticas"/>
    <s v="Por tratarse de disposiciones normativas, cada vez que se presente un cambio la entidad debe actualizar y adoptar las normas por medio de documentos, circulares y protocolos  para cumplimiento de los serviores y contratistas de la entidad. _x000a_"/>
    <s v="Realizar una actualización del PROTOCOLO DE BIOSEGURIDAD A-GDH-DI-046 incluyendo las medidas a tomar frente a un alto contagio de funcionarios y contratistas."/>
    <n v="1"/>
    <s v="Actualización del Protocolo de Bioseguridad para funcionarios y contratistas"/>
    <s v="(N° de actualizaciones realizadas/1 actualización a realizar)*100"/>
    <n v="1"/>
    <s v="Documento Interno A-GDH-DI-046 actualizado "/>
    <d v="2021-09-30T00:00:00"/>
    <d v="2022-01-30T00:00:00"/>
    <m/>
    <x v="0"/>
    <s v="SI"/>
    <n v="-120"/>
    <m/>
    <m/>
    <m/>
    <m/>
    <m/>
    <m/>
    <m/>
    <m/>
    <m/>
    <m/>
    <m/>
    <m/>
    <m/>
    <m/>
    <m/>
    <m/>
    <m/>
    <m/>
    <m/>
    <m/>
    <m/>
    <s v="SIN AVANCE"/>
    <n v="-44620"/>
    <s v="VENCIDO"/>
    <m/>
    <m/>
    <m/>
    <m/>
    <m/>
    <m/>
    <s v="ABIERTO"/>
    <s v="Se verifica los soporte, se evidencia Documento Interno actualizado a la Vr 03 la cual entra en vigencia 23 de diciembre de 2022._x000a__x000a_Se evidencia actas de socialiazación del protocolo y listas de asitencia._x000a__x000a_Se evidencia que cumple con la actividad propuesta."/>
    <d v="2022-05-31T00:00:00"/>
    <s v="No aplica ya que el cumplimiento es del 100%"/>
    <n v="1"/>
    <s v="CUMPLIMIENTO TOTAL"/>
    <n v="-120"/>
    <s v="VENCIDO"/>
    <x v="0"/>
    <m/>
    <m/>
    <m/>
    <x v="0"/>
    <m/>
    <m/>
    <n v="481"/>
  </r>
  <r>
    <n v="482"/>
    <x v="7"/>
    <x v="0"/>
    <s v="STMEO"/>
    <s v="Coordinador Area  Emprender"/>
    <x v="1"/>
    <s v="Subdirección técnica administrativa y financiera"/>
    <s v="STAF"/>
    <s v="Emprender"/>
    <m/>
    <m/>
    <s v="Adriana Botero Pinilla "/>
    <x v="0"/>
    <s v="PMAI-2022-008"/>
    <s v="9.1"/>
    <s v="Informe Auditoria de Gestión- Proceso área Emprender "/>
    <n v="2021"/>
    <s v="Se debe actualizar el manual operativo del área de Emprender, vigente desde el 20 de diciembre de 2018, acorde con la _x000a_actualización del procedimiento componente de emprendimiento, vigente desde el 28 de octubre de 2021"/>
    <s v="El Manual no se encuentra actualizado de acuerdo al procedimiento de emprendimiento"/>
    <s v="Actualizar Manual Operativo del Área Emprender para incluir el proceso de emprendimiento de acuerdo a su última modificación.  "/>
    <n v="1"/>
    <s v="Actualización Manual Operativo del Área Emprender"/>
    <s v="Actualización del Manual Operativo del Área Emprender realizada"/>
    <n v="1"/>
    <s v="Manual Operativo del Área Emprender actualizado"/>
    <d v="2022-02-09T00:00:00"/>
    <d v="2022-06-30T00:00:00"/>
    <m/>
    <x v="0"/>
    <s v="SI"/>
    <n v="31"/>
    <m/>
    <m/>
    <m/>
    <m/>
    <m/>
    <m/>
    <m/>
    <m/>
    <m/>
    <m/>
    <m/>
    <m/>
    <m/>
    <m/>
    <m/>
    <m/>
    <m/>
    <m/>
    <m/>
    <m/>
    <m/>
    <s v="SIN AVANCE"/>
    <n v="-44620"/>
    <s v="CON TIEMPO"/>
    <m/>
    <m/>
    <m/>
    <m/>
    <m/>
    <m/>
    <s v="ABIERTO"/>
    <s v="Se observa borrador de actualización  del MANUAL OPERATIVO DEL ÁREA EMPRENDER M-MEM-MA-001, junto con la solicitud  de revisión realizada por correo electrionico con fechas entre abril y mayo de 2022."/>
    <d v="2022-05-31T00:00:00"/>
    <s v="Oficializar la actualización del documento"/>
    <n v="0.4"/>
    <s v="AVANCE PARCIAL"/>
    <n v="31"/>
    <s v="CON TIEMPO"/>
    <x v="0"/>
    <m/>
    <m/>
    <m/>
    <x v="0"/>
    <m/>
    <m/>
    <n v="482"/>
  </r>
  <r>
    <n v="483"/>
    <x v="7"/>
    <x v="0"/>
    <s v="STMEO"/>
    <s v="Coordinador Area  Emprender"/>
    <x v="1"/>
    <s v="Subdirección técnica administrativa y financiera"/>
    <s v="STAF"/>
    <s v="Emprender"/>
    <m/>
    <m/>
    <s v="Adriana Botero Pinilla "/>
    <x v="0"/>
    <s v="PMAI-2022-009"/>
    <s v="9.2"/>
    <s v="Informe Auditoria de Gestión- Proceso área Emprender "/>
    <n v="2021"/>
    <s v="En la plataforma SIMI no se observa el cumplimiento del seguimiento y trazabilidad trimestral en cuanto a las _x000a_actividades de emprendimiento realizadas por cada joven activo y los proyectos de Emprendimiento de los participantes de _x000a_la feria. Igualmente, en las fichas de observación y seguimientos registradas en SIMI, no se registran seguimientos en _x000a_cuanto al proyecto productivo fase planeación y proyecto productivo fase seguimiento._x000a_"/>
    <s v="Falta de seguimientos a la población que cuenta con proyectos de emprendimientos o ideas de negocios."/>
    <s v="Realizar seguimiento trimestral a los NNAJ activos que cuentan con proyectos de emprendimiento o idea de negocio para evitar su deserción"/>
    <n v="1"/>
    <s v="Seguimiento a los NNAJ activos que cuentan con proyectos de emprendimiento o idea de negocio"/>
    <s v="Número de seguimientos a los NNAJ activos que cuentan con proyectos de emprendimiento o idea de negocio realizados / Número de Seguimiento a los NNAJ activos que cuentan con proyectos de emprendimiento o idea de negocio programados (3)*100%"/>
    <n v="1"/>
    <s v="Seguimiento a los NNAJ activos que cuentan con proyectos de emprendimiento o idea de negocio"/>
    <d v="2022-02-09T00:00:00"/>
    <d v="2022-11-30T00:00:00"/>
    <m/>
    <x v="0"/>
    <s v="SI"/>
    <n v="184"/>
    <m/>
    <m/>
    <m/>
    <m/>
    <m/>
    <m/>
    <m/>
    <m/>
    <m/>
    <m/>
    <m/>
    <m/>
    <m/>
    <m/>
    <m/>
    <m/>
    <m/>
    <m/>
    <m/>
    <m/>
    <m/>
    <s v="SIN AVANCE"/>
    <n v="-44620"/>
    <s v="CON TIEMPO"/>
    <m/>
    <m/>
    <m/>
    <m/>
    <m/>
    <m/>
    <s v="ABIERTO"/>
    <s v="No cuenta con avance reportado, dado que el proceso manifiesta &quot;El área Emprender en su Componente de Emprendimiento, no cuenta con NNAJ activos.&quot;"/>
    <d v="2022-05-31T00:00:00"/>
    <n v="0"/>
    <n v="0"/>
    <s v="SIN AVANCE"/>
    <n v="184"/>
    <s v="CON TIEMPO"/>
    <x v="0"/>
    <m/>
    <m/>
    <m/>
    <x v="0"/>
    <m/>
    <m/>
    <n v="483"/>
  </r>
  <r>
    <n v="484"/>
    <x v="7"/>
    <x v="0"/>
    <s v="STMEO"/>
    <s v="Coordinador Area  Emprender"/>
    <x v="1"/>
    <s v="Subdirección técnica administrativa y financiera"/>
    <s v="STAF"/>
    <s v="Emprender"/>
    <m/>
    <m/>
    <s v="Adriana Botero Pinilla "/>
    <x v="0"/>
    <s v="PMAI-2022-010"/>
    <s v="9.3"/>
    <s v="Informe Auditoria de Gestión- Proceso área Emprender "/>
    <n v="2021"/>
    <s v="De acuerdo con el instructivo Estrategia virtual de formación, aunque se actualizo el 4 de noviembre de 2021, no se _x000a_indica explícitamente las actividades correspondientes al componente de Emprendimiento del Área Emprender. Evaluar la _x000a_posibilidad de un instructivo específico para el área de emprender."/>
    <s v="Falta de instructivo de Estrategia Virtual de formación del componente de emprendimiento, que permita la clasificar la formación del NNAJ para alcanzar su autonomía y autogobierno mediante la generación de ingresos en el marco de la legalidad"/>
    <s v="Modificar el instructivo de formación virtual para incluir las acciones del componente de emprendimiento."/>
    <n v="1"/>
    <s v="Modificación instructivo de formación virtual"/>
    <s v="Modificación Instructivo de formación virtual realizada"/>
    <n v="1"/>
    <s v="Instructivo de formación virtual modificado "/>
    <d v="2022-02-09T00:00:00"/>
    <d v="2022-11-30T00:00:00"/>
    <m/>
    <x v="0"/>
    <s v="SI"/>
    <n v="184"/>
    <m/>
    <m/>
    <m/>
    <m/>
    <m/>
    <m/>
    <m/>
    <m/>
    <m/>
    <m/>
    <m/>
    <m/>
    <m/>
    <m/>
    <m/>
    <m/>
    <m/>
    <m/>
    <m/>
    <m/>
    <m/>
    <s v="SIN AVANCE"/>
    <n v="-44620"/>
    <s v="CON TIEMPO"/>
    <m/>
    <m/>
    <m/>
    <m/>
    <m/>
    <m/>
    <s v="ABIERTO"/>
    <s v="No se evidencia avance en la ejecución de la acción."/>
    <d v="2022-05-31T00:00:00"/>
    <s v="Modificación Instructivo de formación virtual  oficializado"/>
    <n v="0"/>
    <s v="SIN AVANCE"/>
    <n v="184"/>
    <s v="CON TIEMPO"/>
    <x v="0"/>
    <m/>
    <m/>
    <m/>
    <x v="0"/>
    <m/>
    <m/>
    <n v="484"/>
  </r>
  <r>
    <n v="485"/>
    <x v="7"/>
    <x v="0"/>
    <s v="STMEO"/>
    <s v="Coordinador Area  Emprender"/>
    <x v="1"/>
    <s v="Subdirección técnica administrativa y financiera"/>
    <s v="STAF"/>
    <s v="Emprender"/>
    <m/>
    <m/>
    <s v="Adriana Botero Pinilla "/>
    <x v="0"/>
    <s v="PMAI-2022-011"/>
    <s v="9.4"/>
    <s v="Informe Auditoria de Gestión- Proceso área Emprender "/>
    <n v="2021"/>
    <s v="En la plataforma SIMI se debe anexar el formato registro taller realizado por cada profesional y no solo registrar la _x000a_anotación de realización del taller. Igualmente, diligenciar el encabezado, el tema, nombre del taller, responsable de la _x000a_actividad y responsable líder debe ser legible."/>
    <s v="Falta de información sobre el manejo del formato de talleres"/>
    <s v="Registrar en el sistema de información SIMI la totalidad de la información contenida en el Formato &quot;Talleres y Acciones formativas&quot; (M-MEX-FT-007)"/>
    <n v="1"/>
    <s v="Registro de Talleres y Acciones formativas en el Sistema de información SIMI."/>
    <s v="Número de Talleres y Acciones formativas registrados en SIMI / Número de de Talleres y Acciones formativas realizados *(100%)"/>
    <n v="1"/>
    <s v="Talleres y Acciones formativas registrados en SIMI"/>
    <d v="2022-02-09T00:00:00"/>
    <d v="2022-12-30T00:00:00"/>
    <m/>
    <x v="0"/>
    <s v="SI"/>
    <n v="214"/>
    <m/>
    <m/>
    <m/>
    <m/>
    <m/>
    <m/>
    <m/>
    <m/>
    <m/>
    <m/>
    <m/>
    <m/>
    <m/>
    <m/>
    <m/>
    <m/>
    <m/>
    <m/>
    <m/>
    <m/>
    <m/>
    <s v="SIN AVANCE"/>
    <n v="-44620"/>
    <s v="CON TIEMPO"/>
    <m/>
    <m/>
    <m/>
    <m/>
    <m/>
    <m/>
    <s v="ABIERTO"/>
    <s v="La actividad se enuentrra en ejecución y finalizará en diciembre de 2022. A la fecha se observan evidencias de jecución de los talleres, así como muestra de registro de algunos en el SIMI. El indicador se medirá al finalizarla ejecución y con las recomendaciones realizadas en la celda S61 &quot;TAREAS PENDIENTES&quot;."/>
    <d v="2022-05-31T00:00:00"/>
    <s v="Adjuntar evidencias totales tanto de los talleres como del registro de los mismos en el SIMI. Se recmienda adjuntar listado de los talleres, con fechas lugar y capacitador o responsable, de modo que permita la comparación y verificación con el SIMI y demas evidencias de +S61:W61jecución."/>
    <n v="0"/>
    <s v="SIN AVANCE"/>
    <n v="214"/>
    <s v="CON TIEMPO"/>
    <x v="0"/>
    <m/>
    <m/>
    <m/>
    <x v="0"/>
    <m/>
    <m/>
    <n v="485"/>
  </r>
  <r>
    <n v="486"/>
    <x v="7"/>
    <x v="0"/>
    <s v="STMEO"/>
    <s v="Coordinador Area  Emprender_x000a_STMEO_x000a_OAP "/>
    <x v="0"/>
    <s v="Subdirección técnica de métodos educativos y operativa"/>
    <s v="STMEO"/>
    <s v="Emprender"/>
    <m/>
    <m/>
    <s v="Willington Granados Herrera"/>
    <x v="0"/>
    <s v="PMAI-2022-012"/>
    <s v="9.5"/>
    <s v="Informe Auditoria de Gestión- Proceso área Emprender "/>
    <n v="2021"/>
    <s v="En el mapa de riesgo de gestión, no se definieron acciones a implementar para el fortalecimiento, como tampoco la_x000a_periodicidad y frecuencia para el riesgo. Aunado a lo anterior, no se observa el diseño de indicadores para la medición y_x000a_monitoreo del cumplimiento en la ejecución de los controles y el análisis de su efectividad en la mitigación del riesgo"/>
    <s v="Falta realizar la  identificación, análisis, seguimiento,_x000a_monitoreo y evaluación de los riesgos, que influencian los resultados de la gestión ala luz de la nueva política de administración del riesgo"/>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n v="1"/>
    <s v="Riesgos de Gestión ajustados "/>
    <s v="Número de Riesgos identificados y ajustados conforme al  lineamientos establecidos en el Manual para la Administración del Riesgo emitido por la Oficina Asesora de Planeación,"/>
    <n v="1"/>
    <s v="matriz de riesgos ajustada al Manual para la Administración del Riesgo emitido por la Oficina Asesora de Planeación, con controles para mitigar el riesgo. "/>
    <d v="2022-02-09T00:00:00"/>
    <d v="2022-11-30T00:00:00"/>
    <m/>
    <x v="0"/>
    <s v="SI"/>
    <n v="184"/>
    <m/>
    <m/>
    <m/>
    <m/>
    <m/>
    <m/>
    <m/>
    <m/>
    <m/>
    <m/>
    <m/>
    <m/>
    <m/>
    <m/>
    <m/>
    <m/>
    <m/>
    <m/>
    <m/>
    <m/>
    <m/>
    <s v="SIN AVANCE"/>
    <n v="-44620"/>
    <s v="CON TIEMPO"/>
    <m/>
    <m/>
    <m/>
    <m/>
    <m/>
    <m/>
    <s v="ABIERTO"/>
    <s v="La actividad se encuentra en ejecución"/>
    <d v="2022-05-31T00:00:00"/>
    <s v="Realizar la actividad"/>
    <n v="0"/>
    <s v="SIN AVANCE"/>
    <n v="184"/>
    <s v="CON TIEMPO"/>
    <x v="0"/>
    <m/>
    <m/>
    <m/>
    <x v="0"/>
    <m/>
    <m/>
    <n v="486"/>
  </r>
  <r>
    <n v="487"/>
    <x v="7"/>
    <x v="0"/>
    <s v="STMEO"/>
    <s v="Coordinador Area  Emprender_x000a_STMEO_x000a_OAP "/>
    <x v="0"/>
    <s v="Subdirección técnica de métodos educativos y operativa"/>
    <s v="STMEO"/>
    <s v="Emprender"/>
    <m/>
    <m/>
    <s v="Willington Granados Herrera"/>
    <x v="0"/>
    <s v="PMAI-2022-013"/>
    <s v="9.6"/>
    <s v="Informe Auditoria de Gestión- Proceso área Emprender "/>
    <n v="2021"/>
    <s v="En el mapa de riesgo de corrupción, no se observa periodicidad de los controles que permita identificar la oportunidad_x000a_en la mitigación del riesgo y el registro de indicadores."/>
    <s v="Falta realizar la  identificación, análisis, seguimiento,_x000a_monitoreo y evaluación de los riesgos, que influencian los resultados de la gestión ala luz de la nueva política de administración del riesgo"/>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n v="1"/>
    <s v="Riesgos de Gestión ajustados "/>
    <s v="Número de Riesgos identificados y ajustados conforme al  lineamientos establecidos en el Manual para la Administración del Riesgo emitido por la Oficina Asesora de Planeación,"/>
    <n v="1"/>
    <s v="matriz de riesgos ajustada al Manual para la Administración del Riesgo emitido por la Oficina Asesora de Planeación, con controles para mitigar el riesgo. "/>
    <d v="2022-02-09T00:00:00"/>
    <d v="2022-11-30T00:00:00"/>
    <m/>
    <x v="0"/>
    <s v="SI"/>
    <n v="184"/>
    <m/>
    <m/>
    <m/>
    <m/>
    <m/>
    <m/>
    <m/>
    <m/>
    <m/>
    <m/>
    <m/>
    <m/>
    <m/>
    <m/>
    <m/>
    <m/>
    <m/>
    <m/>
    <m/>
    <m/>
    <m/>
    <s v="SIN AVANCE"/>
    <n v="-44620"/>
    <s v="CON TIEMPO"/>
    <m/>
    <m/>
    <m/>
    <m/>
    <m/>
    <m/>
    <s v="ABIERTO"/>
    <s v="La actividad se encuentra en ejecución"/>
    <d v="2022-05-31T00:00:00"/>
    <s v="Realizar la actividad"/>
    <n v="0"/>
    <s v="SIN AVANCE"/>
    <n v="184"/>
    <s v="CON TIEMPO"/>
    <x v="0"/>
    <m/>
    <m/>
    <m/>
    <x v="0"/>
    <m/>
    <m/>
    <n v="487"/>
  </r>
  <r>
    <n v="488"/>
    <x v="7"/>
    <x v="0"/>
    <s v="STMEO"/>
    <s v="_x000a_Coordinador de Contexto Internado y Externado."/>
    <x v="0"/>
    <s v="Subdirección técnica de métodos educativos y operativa"/>
    <s v="STMEO"/>
    <s v="_x000a_Coordinador de Contexto Internado y Externado."/>
    <m/>
    <m/>
    <s v="Willington Granados Herrera"/>
    <x v="0"/>
    <s v="PMAI-2022-014"/>
    <n v="1"/>
    <s v="VERIFICACIÓN DE LA GESTIÓN REALIZADA DESDE LA COORDINACIÓN DE LA_x000a_UNIDAD DE PROTECCIÓN INTEGRAL BOSA EN EL MARCO DE LA EJECUCIÓN DEL_x000a_CONTRATO DE PRESTACIÓN DE SERVICIOS 0069/2021"/>
    <n v="2021"/>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se realiza seguimiento en la UPI  a las posibles faltas a la atención integral de los AJ que son manifestadas  a través del sistema  Bogotá te escucha o en los buzones de las UPI.  "/>
    <s v="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
    <n v="1"/>
    <s v="Instructivo  COMITÉS MISIONALES M-MEX-IN-003,ajustado  "/>
    <s v="Un instructivo ajustado  "/>
    <n v="1"/>
    <s v="Instructivo COMITÉS MISIONALES M-MEX-IN-003, con condición incluida."/>
    <d v="2022-02-25T00:00:00"/>
    <d v="2022-04-25T00:00:00"/>
    <m/>
    <x v="0"/>
    <s v="SI"/>
    <n v="-35"/>
    <m/>
    <m/>
    <m/>
    <m/>
    <m/>
    <m/>
    <m/>
    <m/>
    <m/>
    <m/>
    <m/>
    <m/>
    <m/>
    <m/>
    <m/>
    <m/>
    <m/>
    <m/>
    <m/>
    <m/>
    <m/>
    <s v="SIN AVANCE"/>
    <n v="-44620"/>
    <s v="CON TIEMPO"/>
    <m/>
    <m/>
    <m/>
    <m/>
    <m/>
    <m/>
    <s v="ABIERTO"/>
    <s v="La actividad aun no se ha ejecutado"/>
    <d v="2022-05-31T00:00:00"/>
    <s v="Realizar la actividad"/>
    <n v="0"/>
    <s v="SIN AVANCE"/>
    <n v="-35"/>
    <s v="VENCIDO"/>
    <x v="0"/>
    <m/>
    <m/>
    <m/>
    <x v="0"/>
    <m/>
    <m/>
    <n v="488"/>
  </r>
  <r>
    <n v="489"/>
    <x v="7"/>
    <x v="0"/>
    <s v="STMEO"/>
    <s v="Responsables de UPI _x000a_Coordinador de Contexto Internado y Externado."/>
    <x v="0"/>
    <s v="Subdirección técnica de métodos educativos y operativa"/>
    <s v="STMEO"/>
    <s v="Responsables de UPI _x000a_Coordinador de Contexto Internado y Externado."/>
    <m/>
    <m/>
    <s v="Willington Granados Herrera"/>
    <x v="0"/>
    <s v="PMAI-2022-015"/>
    <n v="1"/>
    <s v="VERIFICACIÓN DE LA GESTIÓN REALIZADA DESDE LA COORDINACIÓN DE LA_x000a_UNIDAD DE PROTECCIÓN INTEGRAL BOSA EN EL MARCO DE LA EJECUCIÓN DEL_x000a_CONTRATO DE PRESTACIÓN DE SERVICIOS 0069/2021"/>
    <n v="2021"/>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se realiza seguimiento en la UPI  a las posibles faltas a la atención integral de los AJ que son manifestadas  a través del sistema  Bogotá te escucha o en los buzones de las UPI.  "/>
    <s v="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iestaciones verbales de los usurios al personal de la UPI. "/>
    <n v="2"/>
    <s v="Número de PQRS presentadas a través de Bogotá te escucha y buzón de sugerencias con seguimiento en el comité misional de la UPI "/>
    <s v="Número de PQRS  que indican posibles faltas a la atención integral con seguimiento en el comité misional de la UPI /Número de PQRS  que indican posibles faltas a la atención integral "/>
    <n v="1"/>
    <s v="Actas de comité misional."/>
    <d v="2022-05-02T00:00:00"/>
    <d v="2022-11-02T00:00:00"/>
    <m/>
    <x v="0"/>
    <s v="SI"/>
    <n v="156"/>
    <m/>
    <m/>
    <m/>
    <m/>
    <m/>
    <m/>
    <m/>
    <m/>
    <m/>
    <m/>
    <m/>
    <m/>
    <m/>
    <m/>
    <m/>
    <m/>
    <m/>
    <m/>
    <m/>
    <m/>
    <m/>
    <s v="SIN AVANCE"/>
    <n v="-44620"/>
    <s v="CON TIEMPO"/>
    <m/>
    <m/>
    <m/>
    <m/>
    <m/>
    <m/>
    <s v="ABIERTO"/>
    <s v="La actividad se encuentra en ejecución"/>
    <d v="2022-05-31T00:00:00"/>
    <s v="Realizar la actividad"/>
    <n v="0"/>
    <s v="SIN AVANCE"/>
    <n v="156"/>
    <s v="CON TIEMPO"/>
    <x v="0"/>
    <m/>
    <m/>
    <m/>
    <x v="0"/>
    <m/>
    <m/>
    <n v="489"/>
  </r>
  <r>
    <n v="490"/>
    <x v="7"/>
    <x v="0"/>
    <s v="STMEO"/>
    <s v="Responsables de UPI _x000a_Coordinador de Contexto Internado y Externado."/>
    <x v="0"/>
    <s v="Subdirección técnica de métodos educativos y operativa"/>
    <s v="STMEO"/>
    <s v="Responsables de UPI _x000a_Coordinador de Contexto Internado y Externado."/>
    <m/>
    <m/>
    <s v="Willington Granados Herrera"/>
    <x v="0"/>
    <s v="PMAI-2022-016"/>
    <n v="1"/>
    <s v="VERIFICACIÓN DE LA GESTIÓN REALIZADA DESDE LA COORDINACIÓN DE LA_x000a_UNIDAD DE PROTECCIÓN INTEGRAL BOSA EN EL MARCO DE LA EJECUCIÓN DEL_x000a_CONTRATO DE PRESTACIÓN DE SERVICIOS 0069/2021"/>
    <n v="2021"/>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es formal un espacio de comunicación en la UPI en el cual se   canalicen de manera oportuna las situaciones que puedan ir en contravía del adecuado desarrollo de los procesos institucionales. "/>
    <s v="Emitir un memorando desde la STMEO para la UPI BOSA, solicitando la realización  e implementación de un encuentro cada dos meses  para el fortalecimiento  pedagógico al interior de la UPI, con el personal que labora y presta sus servicios, en cual se aborden las  manifestaciones directas verbales de los usuarios al personal de la UPI, las cuales deberan ser llevadas al comite misional. "/>
    <n v="3"/>
    <s v="Memorando emitido "/>
    <s v="Un memorando emitido a la UPI Bosa "/>
    <n v="1"/>
    <s v="Memorando radicado y socialización con el equipo documentado a través de acta."/>
    <d v="2022-02-25T00:00:00"/>
    <d v="2022-04-25T00:00:00"/>
    <m/>
    <x v="0"/>
    <s v="SI"/>
    <n v="-35"/>
    <m/>
    <m/>
    <m/>
    <m/>
    <m/>
    <m/>
    <m/>
    <m/>
    <m/>
    <m/>
    <m/>
    <m/>
    <m/>
    <m/>
    <m/>
    <m/>
    <m/>
    <m/>
    <m/>
    <m/>
    <m/>
    <s v="SIN AVANCE"/>
    <n v="-44620"/>
    <s v="CON TIEMPO"/>
    <m/>
    <m/>
    <m/>
    <m/>
    <m/>
    <m/>
    <s v="ABIERTO"/>
    <s v="La actividad aun no se ha ejecutado"/>
    <d v="2022-05-31T00:00:00"/>
    <s v="Realizar la actividad"/>
    <n v="0"/>
    <s v="SIN AVANCE"/>
    <n v="-35"/>
    <s v="VENCIDO"/>
    <x v="0"/>
    <m/>
    <m/>
    <m/>
    <x v="0"/>
    <m/>
    <m/>
    <n v="490"/>
  </r>
  <r>
    <n v="491"/>
    <x v="7"/>
    <x v="0"/>
    <s v="STMEO"/>
    <s v="STMEO_x000a_Responsable UPI OASIS_x000a_OAP "/>
    <x v="0"/>
    <s v="Subdirección técnica de métodos educativos y operativa"/>
    <s v="STMEO"/>
    <s v="STMEO_x000a_Responsable UPI OASIS_x000a_OAP "/>
    <m/>
    <m/>
    <s v="Willington Granados Herrera"/>
    <x v="0"/>
    <s v="PMAI-2022-017"/>
    <n v="1"/>
    <s v="VERIFICACIÓN DE LA GESTIÓN REALIZADA DESDE LA COORDINACIÓN DE LA_x000a_UNIDAD DE PROTECCIÓN INTEGRAL BOSA EN EL MARCO DE LA EJECUCIÓN DEL_x000a_CONTRATO DE PRESTACIÓN DE SERVICIOS 0069/2021"/>
    <n v="2021"/>
    <s v="Se observa un trabajo parcial en el desarrollo del Plan de mejoramiento de la Auditoría Especial de Oasis_x000a_donde se habían evidenciado hallazgos relacionados con la atención de la población del sector LGBTI y otros_x000a_temas asociados a la unidad de Oasis."/>
    <s v="Se requiere la presentación del seguimiento para el cierre de las acciones. "/>
    <s v="Presentar a la Oficina Asesora de Planeación el seguimiento  de las acciones realizadas a la formulación del plan de mejoramiento para el cierre. "/>
    <n v="1"/>
    <s v="Seguimiento plan de mejoramiento radicado "/>
    <s v="Un Seguimiento plan de mejoramiento radicado "/>
    <n v="1"/>
    <s v="Memorando radicado"/>
    <d v="2022-02-25T00:00:00"/>
    <d v="2022-04-25T00:00:00"/>
    <m/>
    <x v="0"/>
    <s v="SI"/>
    <n v="-35"/>
    <m/>
    <m/>
    <m/>
    <m/>
    <m/>
    <m/>
    <m/>
    <m/>
    <m/>
    <m/>
    <m/>
    <m/>
    <m/>
    <m/>
    <m/>
    <m/>
    <m/>
    <m/>
    <m/>
    <m/>
    <m/>
    <s v="SIN AVANCE"/>
    <n v="-44620"/>
    <s v="CON TIEMPO"/>
    <m/>
    <m/>
    <m/>
    <m/>
    <m/>
    <m/>
    <s v="ABIERTO"/>
    <s v="Se evidencia el reporte en la carpeta denominada Reporte Tablero de Control"/>
    <d v="2022-05-31T00:00:00"/>
    <s v="Realizar la actividad"/>
    <n v="0"/>
    <s v="SIN AVANCE"/>
    <n v="-35"/>
    <s v="VENCIDO"/>
    <x v="0"/>
    <m/>
    <m/>
    <m/>
    <x v="0"/>
    <m/>
    <m/>
    <n v="491"/>
  </r>
  <r>
    <n v="492"/>
    <x v="7"/>
    <x v="0"/>
    <s v="STMEO"/>
    <s v="STMEO- Profesional delegado _x000a_OAP -equipo Políticas Públicas poblacionales. "/>
    <x v="0"/>
    <s v="Subdirección técnica de métodos educativos y operativa"/>
    <s v="STMEO"/>
    <m/>
    <m/>
    <m/>
    <s v="Willington Granados Herrera"/>
    <x v="0"/>
    <s v="PMAI-2022-018"/>
    <n v="1"/>
    <s v="VERIFICACIÓN DE LA GESTIÓN REALIZADA DESDE LA COORDINACIÓN DE LA_x000a_UNIDAD DE PROTECCIÓN INTEGRAL BOSA EN EL MARCO DE LA EJECUCIÓN DEL_x000a_CONTRATO DE PRESTACIÓN DE SERVICIOS 0069/2021"/>
    <n v="2021"/>
    <s v="De manera reiterada se evidencia incumplimiento del Decreto 762 de 2018 relacionado con la Política_x000a_Pública para la garantía del ejercicio efectivo de los derechos de las personas que hacen parte de la población_x000a_del sector social LGBTI y de personas con orientaciones sexuales e identidades de género diversas, en cuanto_x000a_a su formulación, implementación y seguimiento al Interior del IDIPRON, esta situación expone al Instituto a_x000a_posibles incumplimientos frente a la normativa vigente, lo que incumple también con lo dispuesto en la_x000a_Tercera Dimensión, gestión con valores para resultados del Modelo Integrado de Planeación y Gestión. "/>
    <s v="Se requiere la oficialización del documento Guía técnica practica de atención lineamientos técnicos para la implementación de la política pública y la tranversalización del enfoque diferencial en la ruta de atención del Idipron - sectores sociales LGBTI"/>
    <s v="Oficializar y socializar el documento Guía técnica practica de atención lineamientos técnicos para la implementación de la política pública y la tranversalización del enfoque diferencial en la ruta de atención del Idipron - sectores sociales LGBTI"/>
    <n v="1"/>
    <s v="Un documento oficializado y socializado "/>
    <s v="Un documento oficializado y socializado "/>
    <n v="1"/>
    <s v="Documento oficializado_x000a_Socialización documentada a través de acta de reunión. "/>
    <d v="2022-02-25T00:00:00"/>
    <d v="2022-06-25T00:00:00"/>
    <m/>
    <x v="0"/>
    <s v="SI"/>
    <n v="26"/>
    <m/>
    <m/>
    <m/>
    <m/>
    <m/>
    <m/>
    <m/>
    <m/>
    <m/>
    <m/>
    <m/>
    <m/>
    <m/>
    <m/>
    <m/>
    <m/>
    <m/>
    <m/>
    <m/>
    <m/>
    <m/>
    <s v="SIN AVANCE"/>
    <n v="-44620"/>
    <s v="CON TIEMPO"/>
    <m/>
    <m/>
    <m/>
    <m/>
    <m/>
    <m/>
    <s v="ABIERTO"/>
    <s v="La actividad se encuentra en ejecución"/>
    <d v="2022-05-31T00:00:00"/>
    <s v="Realizar la actividad"/>
    <n v="0"/>
    <s v="SIN AVANCE"/>
    <n v="26"/>
    <s v="CON TIEMPO"/>
    <x v="0"/>
    <m/>
    <m/>
    <m/>
    <x v="0"/>
    <m/>
    <m/>
    <n v="492"/>
  </r>
  <r>
    <n v="493"/>
    <x v="10"/>
    <x v="2"/>
    <s v="STAF"/>
    <s v="Atención a la ciudadanía"/>
    <x v="11"/>
    <s v="Subdirección técnica administrativa y financiera"/>
    <s v="STAF"/>
    <s v="Atencion al ciudadano"/>
    <m/>
    <m/>
    <s v="Willington Granados Herrera"/>
    <x v="0"/>
    <s v="PMAI-2022-019"/>
    <n v="1"/>
    <s v="AUDITORÍA DE SEGUIMIENTO AL PROCESO ATENCIÓN AL CIUDADANO VIGENCIA 1 DE ENERO 2021 AL 30 DE JUNIO DE 2021"/>
    <n v="2021"/>
    <s v="Se observó debilidad en el diligenciamiento del formato “Control de requerimientos ciudadanos – ACI-FT-003, frente a dejar espacios sin información o información incompleta."/>
    <s v="Se solicitaba información registrada con anterioridad"/>
    <s v="Realizar modificación al  formato “Control de requerimientos ciudadanos – ACI-FT-003&quot; para incluir campo en que se especifique el área a la cual se entrega el requerimiento"/>
    <n v="1"/>
    <s v="Actualización formato_x000a_“Control de requerimientos ciudadanos – ACI-FT-003&quot;"/>
    <s v="Formato “Control de requerimientos ciudadanos – ACI-FT-003&quot; actualizado"/>
    <s v="1"/>
    <s v="Formato actualizado campo en que se especifique el área a la cual se entrega el requerimiento"/>
    <d v="2022-03-01T00:00:00"/>
    <d v="2022-07-29T00:00:00"/>
    <m/>
    <x v="0"/>
    <s v="SI"/>
    <n v="60"/>
    <m/>
    <m/>
    <m/>
    <m/>
    <m/>
    <m/>
    <m/>
    <m/>
    <m/>
    <m/>
    <m/>
    <m/>
    <m/>
    <m/>
    <m/>
    <m/>
    <m/>
    <m/>
    <m/>
    <m/>
    <m/>
    <s v="SIN AVANCE"/>
    <n v="-44620"/>
    <s v="CON TIEMPO"/>
    <m/>
    <m/>
    <m/>
    <m/>
    <m/>
    <m/>
    <s v="ABIERTO"/>
    <s v="Se evidencia que se eralizo el ajuste al formato “Control de requerimientos ciudadanos – ACI-FT-003&quot; al cual se le incluyo una columna para identificar la dependencia a la cual se entrega el requerimiento"/>
    <d v="2022-05-31T00:00:00"/>
    <s v="ninguna"/>
    <n v="1"/>
    <s v="CUMPLIMIENTO TOTAL"/>
    <n v="60"/>
    <s v="CON TIEMPO"/>
    <x v="8"/>
    <s v="en las evidencias se observa que el formato ACI-FT-003  fue modificado version 10 de 6 de abril de 2022 esta cumplida a acción."/>
    <s v="Navis Alberto Florez Leon"/>
    <n v="1"/>
    <x v="1"/>
    <m/>
    <m/>
    <n v="493"/>
  </r>
  <r>
    <n v="494"/>
    <x v="10"/>
    <x v="2"/>
    <s v="STAF"/>
    <s v="Atención a la ciudadanía"/>
    <x v="11"/>
    <s v="Subdirección técnica administrativa y financiera"/>
    <s v="STAF"/>
    <s v="Atencion al ciudadano"/>
    <m/>
    <m/>
    <s v="Willington Granados Herrera"/>
    <x v="0"/>
    <s v="PMAI-2022-020"/>
    <n v="1"/>
    <s v="AUDITORÍA DE SEGUIMIENTO AL PROCESO ATENCIÓN AL CIUDADANO VIGENCIA 1 DE ENERO 2021 AL 30 DE JUNIO DE 2021"/>
    <n v="2021"/>
    <s v="Se observó debilidad en el diligenciamiento del formato “Control de requerimientos ciudadanos – ACI-FT-003, frente a dejar espacios sin información o información incompleta."/>
    <s v="Se solicitaba información registrada con anterioridad"/>
    <s v="Realizar modificación al  procedimiento “Atención a requerimientos y denuncias ciudadanas a través del aplicativo Bogotá Te Escucha&quot;  SDQS A-ACI-PR-001 para establecer punto de control con el fin de identificar las áreas o dependencias que no contestan oportunamente los requerimientos"/>
    <n v="2"/>
    <s v="Actualización procedimiento “Atención a requerimientos y denuncias ciudadanas a través del aplicativo Bogotá Te Escucha&quot;  SDQS A-ACI-PR-00"/>
    <s v="Procedimiento “Atención a requerimientos y denuncias ciudadanas a través del aplicativo Bogotá Te Escucha&quot;  SDQS A-ACI-PR-00 actualizado"/>
    <s v="1"/>
    <s v="Procedimiento  actualizado “Atención a requerimientos y denuncias ciudadanas a través del aplicativo Bogotá Te Escucha&quot;  SDQS A-ACI-PR-00 actualizado"/>
    <d v="2022-03-01T00:00:00"/>
    <d v="2022-07-29T00:00:00"/>
    <m/>
    <x v="0"/>
    <s v="SI"/>
    <n v="60"/>
    <m/>
    <m/>
    <m/>
    <m/>
    <m/>
    <m/>
    <m/>
    <m/>
    <m/>
    <m/>
    <m/>
    <m/>
    <m/>
    <m/>
    <m/>
    <m/>
    <m/>
    <m/>
    <m/>
    <m/>
    <m/>
    <s v="SIN AVANCE"/>
    <n v="-44620"/>
    <s v="CON TIEMPO"/>
    <m/>
    <m/>
    <m/>
    <m/>
    <m/>
    <m/>
    <s v="ABIERTO"/>
    <s v="Actividad No. 1 Se evidencia que el proceso inició el ajuste del documento  &quot;Atención a requerimientos  y denuncias ciudadanas a través del aplicativo Bogotá te escucha  SDQS A-ACI-PRO-01 y la Oficina Asesora de Planeación ha realizado la revisión del documento. La actividad se encuentra en tiempos para cumplimiento."/>
    <d v="2022-05-31T00:00:00"/>
    <s v="Terminar la revisión del documento y oficializar"/>
    <n v="0.4"/>
    <s v="AVANCE PARCIAL"/>
    <n v="60"/>
    <s v="CON TIEMPO"/>
    <x v="8"/>
    <s v="Se observa de las evidencias que se inicio el tramite de proyección actualización de procedimiento de atencion al ciudadano (requerimientos y denuncias) estando en tiempos para culminar el ajuste correspondiente."/>
    <s v="Navis Alberto Florez Leon"/>
    <n v="0.4"/>
    <x v="3"/>
    <m/>
    <m/>
    <n v="494"/>
  </r>
  <r>
    <n v="495"/>
    <x v="10"/>
    <x v="2"/>
    <s v="STAF"/>
    <s v="Mantenimiento de bienes"/>
    <x v="11"/>
    <s v="Subdirección técnica administrativa y financiera"/>
    <s v="STAF"/>
    <s v="Atencion al ciudadano"/>
    <m/>
    <m/>
    <s v="Willington Granados Herrera"/>
    <x v="0"/>
    <s v="PMAI-2022-021"/>
    <n v="2"/>
    <s v="AUDITORÍA DE SEGUIMIENTO AL PROCESO ATENCIÓN AL CIUDADANO VIGENCIA 1 DE ENERO 2021 AL 30 DE JUNIO DE 2021"/>
    <n v="2021"/>
    <s v="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
    <s v="Se requiere adecuación de la infraestructura con el fin de garantizar la accesibilidad a los ciudadanos"/>
    <s v="Emitir concepto técnico sobre la intervención de la infraestructura de los baños de la sede calle 63 una vez sea recibido el diagnóstico que sobre ellos realizará la Veeduría"/>
    <n v="1"/>
    <s v="Emitir concepto técnico sobre la intervención de la infraestructura de los baños de la sede calle 63"/>
    <s v="Concepto Técnico emitido"/>
    <s v="1"/>
    <s v="Concepto técnico sobre la intervención de la infraestructura de los baños de la sede calle 63"/>
    <d v="2022-03-01T00:00:00"/>
    <d v="2022-08-30T00:00:00"/>
    <m/>
    <x v="0"/>
    <s v="SI"/>
    <n v="92"/>
    <m/>
    <m/>
    <m/>
    <m/>
    <m/>
    <m/>
    <m/>
    <m/>
    <m/>
    <m/>
    <m/>
    <m/>
    <m/>
    <m/>
    <m/>
    <m/>
    <m/>
    <m/>
    <m/>
    <m/>
    <m/>
    <s v="SIN AVANCE"/>
    <n v="-44620"/>
    <s v="CON TIEMPO"/>
    <m/>
    <m/>
    <m/>
    <m/>
    <m/>
    <m/>
    <s v="ABIERTO"/>
    <s v="Se evidencia la emisión de un concepto técnico referente a la posibilidad de adecuación de los baños en la atención a la ciudadanía. teniendo en cuenta que la actividad se encuentra encaminada a la emisión del concepto técnico se encuentra cumplida"/>
    <d v="2022-05-31T00:00:00"/>
    <s v="ninguna"/>
    <n v="1"/>
    <s v="CUMPLIMIENTO TOTAL"/>
    <n v="92"/>
    <s v="CON TIEMPO"/>
    <x v="8"/>
    <s v="Se observa de las evidencias allegadas que la accion esta cumplida en su totalidad observandose el diagnostico o ceoncepto técnico solicitado referente a baños para personas con discapacidad."/>
    <s v="Navis Alberto Florez Leon"/>
    <n v="1"/>
    <x v="1"/>
    <m/>
    <m/>
    <n v="495"/>
  </r>
  <r>
    <n v="496"/>
    <x v="10"/>
    <x v="2"/>
    <s v="STAF"/>
    <s v="Mantenimiento de bienes / Subdirección de Desarrollo Humano - Seguridad y Salud en el Trabajo"/>
    <x v="4"/>
    <s v="Subdirección técnica administrativa y financiera"/>
    <s v="STAF"/>
    <s v="Mantenimiento de bienes"/>
    <m/>
    <m/>
    <s v="Ingrid Carolina Ardila Muñoz"/>
    <x v="0"/>
    <s v="PMAI-2022-022"/>
    <n v="2"/>
    <s v="AUDITORÍA DE SEGUIMIENTO AL PROCESO ATENCIÓN AL CIUDADANO VIGENCIA 1 DE ENERO 2021 AL 30 DE JUNIO DE 2021"/>
    <n v="2021"/>
    <s v="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
    <s v="Se requiere adecuación de la infraestructura con el fin de garantizar la accesibilidad a los ciudadanos"/>
    <s v="Realizar instalación de señalética en los puntos de atención a la ciudadanía, de acuerdo con las necesidades identificadas"/>
    <n v="2"/>
    <s v="Instalación de señalética en puntos de atención a la ciudadanía"/>
    <s v="Número de puntos de atención  a la ciudadanía en los que se realizó la instalación de señalética / Número de puntos de atención  a la ciudadanía en los que se requiere instalar señalética_x000a_5*(100%)"/>
    <n v="1"/>
    <s v="Formato Control de inspección y ejecución de mantenimiento de bienes e infraestructura  &quot;A-MBI-FT-007&quot; en los que se reporte la instalación de señalética en los puntos de atención a la ciudadanía"/>
    <d v="2022-03-01T00:00:00"/>
    <d v="2022-09-30T00:00:00"/>
    <m/>
    <x v="0"/>
    <s v="SI"/>
    <n v="123"/>
    <m/>
    <m/>
    <m/>
    <m/>
    <m/>
    <m/>
    <m/>
    <m/>
    <m/>
    <m/>
    <m/>
    <m/>
    <m/>
    <m/>
    <m/>
    <m/>
    <m/>
    <m/>
    <m/>
    <m/>
    <m/>
    <s v="SIN AVANCE"/>
    <n v="-44620"/>
    <s v="CON TIEMPO"/>
    <m/>
    <m/>
    <m/>
    <m/>
    <m/>
    <m/>
    <s v="ABIERTO"/>
    <s v="Se verifica los soportes  la cual se evidencia instalación de la señalética en punto de atención a la ciudadanía, se evidencia registro fotografico."/>
    <d v="2022-05-31T00:00:00"/>
    <s v="No aplica ya que el cumplimiento es del 100%"/>
    <n v="1"/>
    <s v="CUMPLIMIENTO TOTAL"/>
    <n v="123"/>
    <s v="CON TIEMPO"/>
    <x v="0"/>
    <m/>
    <m/>
    <m/>
    <x v="0"/>
    <m/>
    <m/>
    <n v="496"/>
  </r>
  <r>
    <n v="497"/>
    <x v="10"/>
    <x v="2"/>
    <s v="STAF"/>
    <s v="Atención a la ciudadanía / Mantenimiento de bienes"/>
    <x v="11"/>
    <s v="Subdirección técnica administrativa y financiera"/>
    <s v="STAF"/>
    <s v="Atencion al ciudadano"/>
    <m/>
    <m/>
    <s v="Willington Granados Herrera"/>
    <x v="0"/>
    <s v="PMAI-2022-023"/>
    <n v="2"/>
    <s v="AUDITORÍA DE SEGUIMIENTO AL PROCESO ATENCIÓN AL CIUDADANO VIGENCIA 1 DE ENERO 2021 AL 30 DE JUNIO DE 2021"/>
    <n v="2021"/>
    <s v="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
    <s v="Se requiere adecuación de la infraestructura con el fin de garantizar la accesibilidad a los ciudadanos"/>
    <s v="Realizar el cambio e instalación de los buzones de sugerencias en los puntos de atención a la ciudadanía, de acuerdo con las necesidades identificadas y lo señalado en el norma NTC 6047. "/>
    <n v="3"/>
    <s v="Cambio e instalación de los buzones de sugerencias en los puntos de atención a la ciudadanía"/>
    <s v="Número de puntos de atención a la ciudadanía en los que se cambió e instaló el buzón de sugerencias / Número de puntos de atención a la ciudadanía en los que debe cambiarse e instalarse el buzón de sugerencias 5*(100%)"/>
    <n v="1"/>
    <s v="Formato Control de inspección y ejecución de mantenimiento de bienes e infraestructura  &quot;A-MBI-FT-007&quot; en los que se reporte la instalación de buzones de sugerencias en los puntos de atención a la ciudadanía"/>
    <d v="2022-03-01T00:00:00"/>
    <d v="2022-11-30T00:00:00"/>
    <m/>
    <x v="0"/>
    <s v="SI"/>
    <n v="184"/>
    <m/>
    <m/>
    <m/>
    <m/>
    <m/>
    <m/>
    <m/>
    <m/>
    <m/>
    <m/>
    <m/>
    <m/>
    <m/>
    <m/>
    <m/>
    <m/>
    <m/>
    <m/>
    <m/>
    <m/>
    <m/>
    <s v="SIN AVANCE"/>
    <n v="-44620"/>
    <s v="CON TIEMPO"/>
    <m/>
    <m/>
    <m/>
    <m/>
    <m/>
    <m/>
    <s v="ABIERTO"/>
    <s v="Actividad No.1 Se evidencia la instalación de los buzones en los puntos de atención a la ciudadanía."/>
    <d v="2022-05-31T00:00:00"/>
    <s v="ninguna"/>
    <n v="1"/>
    <s v="CUMPLIMIENTO TOTAL"/>
    <n v="184"/>
    <s v="CON TIEMPO"/>
    <x v="8"/>
    <s v="Se observa d elas evidencias allegadas que hay cumplimiento de la instalación de 5 buzones para atención de sugerencias ."/>
    <s v="Navis Alberto Florez Leon"/>
    <n v="1"/>
    <x v="1"/>
    <m/>
    <m/>
    <n v="497"/>
  </r>
  <r>
    <n v="498"/>
    <x v="10"/>
    <x v="2"/>
    <s v="STAF"/>
    <s v="Atención a la ciudadanía"/>
    <x v="11"/>
    <s v="Subdirección técnica administrativa y financiera"/>
    <s v="STAF"/>
    <s v="Atencion al ciudadano"/>
    <m/>
    <m/>
    <s v="Willington Granados Herrera"/>
    <x v="0"/>
    <s v="PMAI-2022-024"/>
    <n v="3"/>
    <s v="AUDITORÍA DE SEGUIMIENTO AL PROCESO ATENCIÓN AL CIUDADANO VIGENCIA 1 DE ENERO 2021 AL 30 DE JUNIO DE 2021"/>
    <n v="2021"/>
    <s v="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adicionalmente se debe tener en cuenta que la no respuesta oportuna puede acarrear proceso disciplinario; Por esta razón se traslada este incumplimiento a las siguientes áreas o procesos Subdirección de métodos, Subdirección Administrativa y financiera, Convenios, Oficina Asesora Jurídica, Subdirección de Desarrollo y Oficina Asesora de Planeación."/>
    <s v="La respuesta de las peticiones ciudadanas está a cargo de cada área de la entidad"/>
    <s v="Enviar mensualmente al área de Control Disciplinario Interno, la información de las dependencias que cierran las peticiones fuera de términos con sus respectivos anexos."/>
    <n v="1"/>
    <s v="Reporte de peticiones fuera de términos"/>
    <s v="Reportes enviados a través de correo electrónico (10) con la información de las dependencias que cierran las peticiones fuera de términos con sus respectivos anexos."/>
    <n v="1"/>
    <s v="Reportes con la información de las dependencias que cierran las peticiones fuera de términos con sus respectivos anexos. "/>
    <d v="2022-02-01T00:00:00"/>
    <d v="2022-12-30T00:00:00"/>
    <m/>
    <x v="0"/>
    <s v="SI"/>
    <n v="214"/>
    <m/>
    <m/>
    <m/>
    <m/>
    <m/>
    <m/>
    <m/>
    <m/>
    <m/>
    <m/>
    <m/>
    <m/>
    <m/>
    <m/>
    <m/>
    <m/>
    <m/>
    <m/>
    <m/>
    <m/>
    <m/>
    <s v="SIN AVANCE"/>
    <n v="-44620"/>
    <s v="CON TIEMPO"/>
    <m/>
    <m/>
    <m/>
    <m/>
    <m/>
    <m/>
    <s v="ABIERTO"/>
    <s v="Actividad No. 1 Se evidencia que el proceso ha venido haciendo el segumiento a los tiempos de respuesta a las solicitudes y ha enviado por correo electrónico a la Oficina de Control Interno Disciplinario informando._x000a__x000a_Se adjunta como evidencia el envio de los correos a Control Interno, la actividad se encuentra en ejecución"/>
    <d v="2022-05-31T00:00:00"/>
    <s v="Continuar haciendo la revisión y analisis del cumplimiento de los tiempos en la respuesta a las solicitudes"/>
    <n v="0.27"/>
    <s v="AVANCE MINIMO"/>
    <n v="214"/>
    <s v="CON TIEMPO"/>
    <x v="8"/>
    <s v="de las evidencias enviadas se puede observar que hay cumplimiento parcial, aun cuando se invita a que los correos se envien mensualmente para efectos de no dejar meses sin reporte. "/>
    <s v="Navis Alberto Florez Leon"/>
    <n v="0.3"/>
    <x v="3"/>
    <m/>
    <m/>
    <n v="498"/>
  </r>
  <r>
    <n v="499"/>
    <x v="10"/>
    <x v="2"/>
    <s v="STAF"/>
    <s v="Atención a la ciudadanía"/>
    <x v="11"/>
    <s v="Subdirección técnica administrativa y financiera"/>
    <s v="STAF"/>
    <s v="Atencion al ciudadano"/>
    <m/>
    <m/>
    <s v="Willington Granados Herrera"/>
    <x v="0"/>
    <s v="PMAI-2022-025"/>
    <n v="3"/>
    <s v="AUDITORÍA DE SEGUIMIENTO AL PROCESO ATENCIÓN AL CIUDADANO VIGENCIA 1 DE ENERO 2021 AL 30 DE JUNIO DE 2021"/>
    <n v="2021"/>
    <s v="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adicionalmente se debe tener en cuenta que la no respuesta oportuna puede acarrear proceso disciplinario; Por esta razón se traslada este incumplimiento a las siguientes áreas o procesos Subdirección de métodos, Subdirección Administrativa y financiera, Convenios, Oficina Asesora Jurídica, Subdirección de Desarrollo y Oficina Asesora de Planeación."/>
    <s v="La respuesta de las peticiones ciudadanas está a cargo de cada área de la entidad"/>
    <s v="Realizar capacitaciones sobre el manejo del aplicativo SDQS"/>
    <n v="2"/>
    <s v="Capacitaciones manejo SDQS"/>
    <s v="Capacitaciones sobre manejo aplicativo SDQS realizadas / Capacitaciones sobre manejo aplicativo SDQS programadas 2*(100%)"/>
    <n v="1"/>
    <s v="Listado de asistencia"/>
    <d v="2022-03-01T00:00:00"/>
    <d v="2022-11-30T00:00:00"/>
    <m/>
    <x v="0"/>
    <s v="SI"/>
    <n v="184"/>
    <m/>
    <m/>
    <m/>
    <m/>
    <m/>
    <m/>
    <m/>
    <m/>
    <m/>
    <m/>
    <m/>
    <m/>
    <m/>
    <m/>
    <m/>
    <m/>
    <m/>
    <m/>
    <m/>
    <m/>
    <m/>
    <s v="SIN AVANCE"/>
    <n v="-44620"/>
    <s v="CON TIEMPO"/>
    <m/>
    <m/>
    <m/>
    <m/>
    <m/>
    <m/>
    <s v="ABIERTO"/>
    <s v="Se evidencia la realización de una capacitación con lista de asistencia. Se recomienda al proceso adjuntar ademas del listado de asistencia la presentación, acta u otros documentos que evidencien los temas que se eestan capacitando."/>
    <d v="2022-05-31T00:00:00"/>
    <s v="realizar la segunda capacitación "/>
    <n v="0.5"/>
    <s v="AVANCE PARCIAL"/>
    <n v="184"/>
    <s v="CON TIEMPO"/>
    <x v="8"/>
    <s v="Se observa de las evidencias que hay avance en las capacitaciones referente a la acción establecida. es necesario que junto con el acta de asistencia se alleguen evidencias del contenido de la capacitación. "/>
    <s v="Navis Alberto Florez Leon"/>
    <n v="0.5"/>
    <x v="3"/>
    <m/>
    <m/>
    <n v="499"/>
  </r>
  <r>
    <n v="500"/>
    <x v="1"/>
    <x v="2"/>
    <s v="STAF"/>
    <s v="Oficina Asesora Jurídica"/>
    <x v="5"/>
    <s v="Oficina asesora juridica"/>
    <s v="OAJ"/>
    <s v="Adquisiciones"/>
    <m/>
    <m/>
    <s v="Catalina Cárdenas Martínez "/>
    <x v="1"/>
    <s v="PMAI-2022-026"/>
    <s v="3.1.1"/>
    <n v="86"/>
    <n v="2022"/>
    <s v="Hallazgo administrativo, por ineficacia en el cumplimiento de los procedimientos de la supervisión, relacionados con el adecuado control y  seguimiento documental en los procesos de contratación."/>
    <s v="No se hace una revisión del archivo remitdo por el área generadora de manera inmediata"/>
    <s v="Adelantar 2 revisiones al año de forma aleatoria al 10% de los expedientes de los contratos de BYS suscritos en la vigencia de manera conjunta con personal del área técnica "/>
    <n v="1"/>
    <s v="Revisión expedientes contractuales"/>
    <s v="# de revisiones de expedientes contractuales de BYS adelantadas en el año/ 2  revisiones a expedientes contractuales programadas"/>
    <n v="0.1"/>
    <s v="Acta de revisión de expedientes contractuales estado inicial y estado final"/>
    <d v="2022-04-05T00:00:00"/>
    <d v="2022-12-30T00:00:00"/>
    <m/>
    <x v="0"/>
    <s v="SI"/>
    <n v="214"/>
    <m/>
    <m/>
    <m/>
    <m/>
    <m/>
    <m/>
    <m/>
    <m/>
    <m/>
    <m/>
    <m/>
    <m/>
    <m/>
    <m/>
    <m/>
    <m/>
    <m/>
    <m/>
    <m/>
    <m/>
    <m/>
    <s v="SIN AVANCE"/>
    <n v="-44620"/>
    <s v="CON TIEMPO"/>
    <m/>
    <m/>
    <m/>
    <m/>
    <m/>
    <m/>
    <s v="ABIERTO"/>
    <s v="No presenta avance"/>
    <d v="2022-05-31T00:00:00"/>
    <s v="Ejecuion de actividades"/>
    <n v="0"/>
    <s v="SIN AVANCE"/>
    <n v="214"/>
    <s v="CON TIEMPO"/>
    <x v="5"/>
    <s v="no se evidencia avance en evidencias"/>
    <s v="Navis Alberto Florez Leon"/>
    <n v="0"/>
    <x v="3"/>
    <m/>
    <m/>
    <n v="500"/>
  </r>
  <r>
    <n v="501"/>
    <x v="1"/>
    <x v="2"/>
    <s v="STAF"/>
    <s v="Oficina Asesora Jurídica"/>
    <x v="5"/>
    <s v="Oficina asesora juridica"/>
    <s v="OAJ"/>
    <s v="Adquisiciones"/>
    <m/>
    <m/>
    <s v="Catalina Cárdenas Martínez "/>
    <x v="1"/>
    <s v="PMAI-2022-027"/>
    <s v="3.1.1"/>
    <n v="86"/>
    <n v="2022"/>
    <s v="Hallazgo administrativo, por ineficacia en el cumplimiento de los procedimientos de la supervisión, relacionados con el adecuado control y seguimiento documental en los procesos de contratación."/>
    <s v="No se hace una revisión del archivo remitdo por el área generadora de manera inmediata frente a una lista de chequeo por modalidad de contrato"/>
    <s v="Crear listas de verificación documental del expediente contractual por modalidad de contratacion de bienes y servicios"/>
    <n v="2"/>
    <s v="Listas de verificación documental  creadas."/>
    <s v="Listas de verificación documental del expediente contractual por modalidad de bienes y servicios/Modalidades de contratación de bienes y servicios"/>
    <n v="1"/>
    <s v="Listas de chequeo por modalidad de contratacion de bienes y servicios"/>
    <d v="2022-04-05T00:00:00"/>
    <d v="2022-12-31T00:00:00"/>
    <m/>
    <x v="0"/>
    <s v="SI"/>
    <n v="215"/>
    <m/>
    <m/>
    <m/>
    <m/>
    <m/>
    <m/>
    <m/>
    <m/>
    <m/>
    <m/>
    <m/>
    <m/>
    <m/>
    <m/>
    <m/>
    <m/>
    <m/>
    <m/>
    <m/>
    <m/>
    <m/>
    <s v="SIN AVANCE"/>
    <n v="-44620"/>
    <s v="CON TIEMPO"/>
    <m/>
    <m/>
    <m/>
    <m/>
    <m/>
    <m/>
    <s v="ABIERTO"/>
    <s v="No presenta avance"/>
    <d v="2022-05-31T00:00:00"/>
    <s v="Ejecuion de actividades"/>
    <n v="0"/>
    <s v="SIN AVANCE"/>
    <n v="215"/>
    <s v="CON TIEMPO"/>
    <x v="5"/>
    <s v="no se evidencia avance en evidencias"/>
    <s v="Navis Alberto Florez Leon"/>
    <n v="0"/>
    <x v="3"/>
    <m/>
    <m/>
    <n v="501"/>
  </r>
  <r>
    <n v="502"/>
    <x v="1"/>
    <x v="2"/>
    <s v="STAF"/>
    <s v="Subdirección de Métodos_x000a_Economato"/>
    <x v="0"/>
    <s v="Subdirección técnica de métodos educativos y operativa"/>
    <s v="STMEO"/>
    <s v="Economato"/>
    <m/>
    <m/>
    <s v="Willington Granados Herrera"/>
    <x v="1"/>
    <s v="PMAI-2022-028"/>
    <s v="3.2.2"/>
    <n v="86"/>
    <n v="2022"/>
    <s v=" Hallazgo administrativo, por cuanto en los registros con denominación Orden de pedido, despacho o remisiones, se evidencia deficiencia de planeación con respecto a la cantidad de alimentos requeridos. Contrato No. 1697/2021"/>
    <s v="Debilidad en los condiciones establecidas en el instructivo PROGRAMACIÓN DE MATERIAS PRIMAS A LOS SERVICIOS DE ALIMENTACIÓN"/>
    <s v="Ajustar el Instructivo PROGRAMACIÓN DE MATERIAS PRIMAS A LOS SERVICIOS DE ALIMENTACIÓN, para establecer una condición  y puntos de control que garanticen una planeación  de pedidos para los proteicos con cantidades    superiores  un kilogramo.  "/>
    <n v="1"/>
    <s v="Un documento Ajustado"/>
    <s v="Un documento Ajustado"/>
    <n v="1"/>
    <s v="Un documento Ajustado"/>
    <d v="2022-04-04T00:00:00"/>
    <d v="2022-06-30T00:00:00"/>
    <m/>
    <x v="0"/>
    <s v="SI"/>
    <e v="#REF!"/>
    <m/>
    <m/>
    <m/>
    <m/>
    <m/>
    <m/>
    <m/>
    <m/>
    <m/>
    <m/>
    <m/>
    <m/>
    <m/>
    <m/>
    <m/>
    <m/>
    <m/>
    <m/>
    <m/>
    <m/>
    <m/>
    <s v="SIN AVANCE"/>
    <n v="-44620"/>
    <e v="#REF!"/>
    <m/>
    <m/>
    <m/>
    <m/>
    <m/>
    <m/>
    <s v="ABIERTO"/>
    <s v="La actividad se encuentra en ejecución"/>
    <d v="2022-05-31T00:00:00"/>
    <s v="Realizar la actividad"/>
    <n v="0"/>
    <s v="SIN AVANCE"/>
    <n v="31"/>
    <e v="#REF!"/>
    <x v="4"/>
    <s v="Aunque se encuentra en término de ejecución no se presentan avances. "/>
    <s v="Verónica Muñoz"/>
    <n v="0"/>
    <x v="3"/>
    <m/>
    <m/>
    <n v="502"/>
  </r>
  <r>
    <n v="503"/>
    <x v="1"/>
    <x v="2"/>
    <s v="STAF"/>
    <s v="Subdirección de Métodos_x000a_Economato"/>
    <x v="0"/>
    <s v="Subdirección técnica de métodos educativos y operativa"/>
    <s v="STMEO"/>
    <s v="Economato"/>
    <m/>
    <m/>
    <s v="Willington Granados Herrera"/>
    <x v="1"/>
    <s v="PMAI-2022-029"/>
    <s v="3.2.2"/>
    <n v="86"/>
    <n v="2022"/>
    <s v=" Hallazgo administrativo, por cuanto en los registros con denominación Orden de pedido, despacho o remisiones, se evidencia deficiencia de planeación con respecto a la cantidad de alimentos requeridos. Contrato No. 1697/2021"/>
    <s v="Debilidad en los condiciones establecidas en los documentos técnicos en la forma de programar, recibir y pagar al proveedor los alimentos cárnicos."/>
    <s v="Establecer en los documentos técnicos de las negociaciones del  lote proteicos  que se realicen en la vigencia,  que  el pago de este producto  será efectuado conforme a la cantidad  finalmete recibida en punto."/>
    <n v="2"/>
    <s v="Un documento Ajustado"/>
    <s v="Un documento Ajustado"/>
    <n v="1"/>
    <s v="Un documento Ajustado"/>
    <d v="2022-04-04T00:00:00"/>
    <d v="2022-12-31T00:00:00"/>
    <m/>
    <x v="0"/>
    <s v="SI"/>
    <e v="#REF!"/>
    <m/>
    <m/>
    <m/>
    <m/>
    <m/>
    <m/>
    <m/>
    <m/>
    <m/>
    <m/>
    <m/>
    <m/>
    <m/>
    <m/>
    <m/>
    <m/>
    <m/>
    <m/>
    <m/>
    <m/>
    <m/>
    <s v="SIN AVANCE"/>
    <n v="-44620"/>
    <e v="#REF!"/>
    <m/>
    <m/>
    <m/>
    <m/>
    <m/>
    <m/>
    <s v="ABIERTO"/>
    <s v="La actividad se encuentra en ejecución"/>
    <d v="2022-05-31T00:00:00"/>
    <s v="Realizar la actividad"/>
    <n v="0"/>
    <s v="SIN AVANCE"/>
    <n v="215"/>
    <e v="#REF!"/>
    <x v="4"/>
    <s v="Aunque se encuentra en término de ejecución no se presentan avances. "/>
    <s v="Verónica Muñoz"/>
    <n v="0"/>
    <x v="3"/>
    <m/>
    <m/>
    <n v="503"/>
  </r>
  <r>
    <n v="504"/>
    <x v="1"/>
    <x v="2"/>
    <s v="STAF"/>
    <s v="Subdirección de Métodos_x000a_Economato"/>
    <x v="0"/>
    <s v="Subdirección técnica de métodos educativos y operativa"/>
    <s v="STMEO"/>
    <s v="Economato"/>
    <m/>
    <m/>
    <s v="Willington Granados Herrera"/>
    <x v="1"/>
    <s v="PMAI-2022-030"/>
    <s v="3.2.3"/>
    <n v="86"/>
    <n v="2022"/>
    <s v=" Hallazgo administrativo, con incidencia fiscal por valor de $6.888.218,05 y presunta incidencia disciplinaria, por diferencias encontradas entre la cantidad de alimentos con salida del almacén y la cantidad de alimentos con remisión a las UPI. Contrato No. 1697/2021."/>
    <s v="El equipo Auditor, configuró el hallazgo, sin tener en cuenta los ejercicios aritméticos realizados por el supervisor del contrato frente a los soportes de ejecución comprobantes de egreso y remisiones , y no corrigió la suma aritmética realizada en la auditoria de los comprobantes de egreso   presentados para desvirtuar el hallazgo en el informe preliminar."/>
    <s v="Remitir a la Contraloría de Bogotá - Dirección Sector de Integración Social, oficio de inconformidad, toda vez que no se tuvo en cuenta  los ejercicios aritméticos realizados por el supervisor para desvirtuar el hallazgo. "/>
    <n v="1"/>
    <s v="Un oficio remitido"/>
    <s v="Un oficio remitido"/>
    <n v="1"/>
    <s v="Un oficio remitido"/>
    <d v="2022-04-04T00:00:00"/>
    <d v="2022-06-30T00:00:00"/>
    <m/>
    <x v="0"/>
    <s v="SI"/>
    <n v="31"/>
    <m/>
    <m/>
    <m/>
    <m/>
    <m/>
    <m/>
    <m/>
    <m/>
    <m/>
    <m/>
    <m/>
    <m/>
    <m/>
    <m/>
    <m/>
    <m/>
    <m/>
    <m/>
    <m/>
    <m/>
    <m/>
    <s v="SIN AVANCE"/>
    <n v="-44620"/>
    <s v="CON TIEMPO"/>
    <m/>
    <m/>
    <m/>
    <m/>
    <m/>
    <m/>
    <s v="ABIERTO"/>
    <s v="La actividad se encuentra en ejecución"/>
    <d v="2022-05-31T00:00:00"/>
    <s v="Realizar la actividad"/>
    <n v="0"/>
    <s v="SIN AVANCE"/>
    <n v="31"/>
    <s v="CON TIEMPO"/>
    <x v="4"/>
    <s v="Aunque se encuentra en término de ejecución no se presentan avances. "/>
    <s v="Verónica Muñoz"/>
    <n v="0"/>
    <x v="3"/>
    <m/>
    <m/>
    <n v="504"/>
  </r>
  <r>
    <n v="505"/>
    <x v="1"/>
    <x v="2"/>
    <s v="STAF"/>
    <s v="Subdirección de Métodos_x000a_Economato"/>
    <x v="0"/>
    <s v="Subdirección técnica de métodos educativos y operativa"/>
    <s v="STMEO"/>
    <s v="Economato"/>
    <m/>
    <m/>
    <s v="Willington Granados Herrera"/>
    <x v="1"/>
    <s v="PMAI-2022-031"/>
    <s v="3.2.3"/>
    <n v="86"/>
    <n v="2022"/>
    <s v=" Hallazgo administrativo, con incidencia fiscal por valor de $6.888.218,05 y presunta incidencia disciplinaria, por diferencias encontradas entre la cantidad de alimentos con salida del almacén y la cantidad de alimentos con remisión a las UPI. Contrato No. 1697/2021."/>
    <s v="El equipo Auditor, configuró el hallazgo, sin tener en cuenta los ejercicios aritméticos realizados por el supervisor del contrato frente a los soportes de ejecución comprobantes de egreso y remisiones , y no corrigió la suma aritmética realizada en la auditoria de los comprobantes de egreso   presentados para desvirtuar el hallazgo en el informe preliminar."/>
    <s v="Anexar en cada certificación de pago que reposa en el expediente contractual ,  la relación que da cuenta de la ejecución del bien proteico entregado, desde la remisión hasta el com´robante de ingreso. "/>
    <n v="2"/>
    <s v="Número de relaciones de ejecución anexa en cada certificación de pago "/>
    <s v="No de relaciones de ejecución anexa en cada certificación de pago (proteicos)/No de relaciones de ejecución a anexar en cada certificación de pago generada(proteicos)"/>
    <n v="1"/>
    <s v="Anexos de relación de ejecución en cada certificación de pago para el caso de proteicos "/>
    <d v="2022-04-04T00:00:00"/>
    <d v="2022-12-30T00:00:00"/>
    <m/>
    <x v="0"/>
    <s v="SI"/>
    <n v="214"/>
    <m/>
    <m/>
    <m/>
    <m/>
    <m/>
    <m/>
    <m/>
    <m/>
    <m/>
    <m/>
    <m/>
    <m/>
    <m/>
    <m/>
    <m/>
    <m/>
    <m/>
    <m/>
    <m/>
    <m/>
    <m/>
    <s v="SIN AVANCE"/>
    <n v="-44620"/>
    <s v="CON TIEMPO"/>
    <m/>
    <m/>
    <m/>
    <m/>
    <m/>
    <m/>
    <s v="ABIERTO"/>
    <s v="La actividad se encuentra en ejecución"/>
    <d v="2022-05-31T00:00:00"/>
    <s v="Realizar la actividad"/>
    <n v="0"/>
    <s v="SIN AVANCE"/>
    <n v="214"/>
    <s v="CON TIEMPO"/>
    <x v="4"/>
    <s v="Aunque se encuentra en término de ejecución no se presentan avances. "/>
    <s v="Verónica Muñoz"/>
    <n v="0"/>
    <x v="3"/>
    <m/>
    <m/>
    <n v="505"/>
  </r>
  <r>
    <n v="506"/>
    <x v="1"/>
    <x v="2"/>
    <s v="STAF"/>
    <s v="Oficina Asesora Jurídica"/>
    <x v="5"/>
    <s v="Oficina asesora juridica"/>
    <s v="OAJ"/>
    <s v="Adquisiciones"/>
    <m/>
    <m/>
    <s v="Catalina Cárdenas Martínez "/>
    <x v="1"/>
    <s v="PMAI-2022-032"/>
    <s v="3.2.5"/>
    <n v="86"/>
    <n v="2022"/>
    <s v="Hallazgo administrativo por vulneración del principio de publicidad por omisión de reportes en el SECOP II."/>
    <s v="No se encuentra establecido en el procedimiento de las diferentes modalidades de contratación de bienes y servicios que los documentos aportados por el contratista en la etapa precontractual tenga que publicarse nuevamente en la seccion del contrato"/>
    <s v="Modificar los procedimientos de las diferentes modalidades de contratación de bienes y servicios incluyendo el paso de la publicacion de los documentos del contratista en el numeral 5 Documentos del contrato en el SECOP II"/>
    <n v="1"/>
    <s v="Procedimientos de las modalidades de contratación de bienes y servicios modificados"/>
    <s v="Numero de procedimientos existentes de contratacion de bienes y servicios modificados/ Numero de procedimientos de contratacion de bienes y servicios existentes"/>
    <n v="1"/>
    <s v="Procedimientos actualizados"/>
    <d v="2022-04-05T00:00:00"/>
    <d v="2023-03-30T00:00:00"/>
    <m/>
    <x v="0"/>
    <s v="SI"/>
    <n v="304"/>
    <m/>
    <m/>
    <m/>
    <m/>
    <m/>
    <m/>
    <m/>
    <m/>
    <m/>
    <m/>
    <m/>
    <m/>
    <m/>
    <m/>
    <m/>
    <m/>
    <m/>
    <m/>
    <m/>
    <m/>
    <m/>
    <s v="SIN AVANCE"/>
    <n v="-44620"/>
    <s v="CON TIEMPO"/>
    <m/>
    <m/>
    <m/>
    <m/>
    <m/>
    <m/>
    <s v="ABIERTO"/>
    <s v="No presenta avance"/>
    <d v="2022-05-31T00:00:00"/>
    <s v="Ejecuion de actividades"/>
    <n v="0"/>
    <s v="SIN AVANCE"/>
    <n v="304"/>
    <s v="CON TIEMPO"/>
    <x v="5"/>
    <s v="no se evidencia avance en evidencias"/>
    <s v="Navis Alberto Florez Leon"/>
    <n v="0"/>
    <x v="3"/>
    <m/>
    <m/>
    <n v="506"/>
  </r>
  <r>
    <n v="507"/>
    <x v="1"/>
    <x v="2"/>
    <s v="STAF"/>
    <s v="Convenios (Apoyo a la Supervisión) Gestión Documental Oficina Asesora Jurídica  Gestión financiera"/>
    <x v="1"/>
    <s v="Subdirección técnica administrativa y financiera"/>
    <s v="STAF"/>
    <s v="Convenios"/>
    <m/>
    <m/>
    <s v="Ingrid Carolina Ardila Muñoz"/>
    <x v="1"/>
    <s v="PMAI-2022-033"/>
    <s v="3.2.8"/>
    <n v="86"/>
    <n v="2022"/>
    <s v=" Hallazgo administrativo por incoherencia en la información registrada en el expediente del Contrato No.1675-2021. "/>
    <s v="Se presento error al digitar la información"/>
    <s v="Realizar revision de las carpetas contractuales de los procesos de contratación de bienes y servicios, tanto en físico y digital (SECOP II), del área Convenios, una vez dichos contratos terminen; verificando documentación y orden de los mismos."/>
    <n v="1"/>
    <s v="Revisión de expedientes"/>
    <s v="Número de revisiones realizadas a contratos terminados / Número de contratos terminados  *(100%)"/>
    <n v="1"/>
    <s v="Actas de revisión"/>
    <d v="2022-05-02T00:00:00"/>
    <d v="2022-11-30T00:00:00"/>
    <m/>
    <x v="0"/>
    <s v="SI"/>
    <n v="184"/>
    <m/>
    <m/>
    <m/>
    <m/>
    <m/>
    <m/>
    <m/>
    <m/>
    <m/>
    <m/>
    <m/>
    <m/>
    <m/>
    <m/>
    <m/>
    <m/>
    <m/>
    <m/>
    <m/>
    <m/>
    <m/>
    <s v="SIN AVANCE"/>
    <n v="-44620"/>
    <s v="CON TIEMPO"/>
    <m/>
    <m/>
    <m/>
    <m/>
    <m/>
    <m/>
    <s v="ABIERTO"/>
    <s v="El proceso no aporta evidencia de avance en la actividad._x000a__x000a_Actividad aun se encuentra en ejecución"/>
    <d v="2022-05-31T00:00:00"/>
    <s v="Pendiente, revisar carpetas contractuales de los procesos de contratación de bienes y servicios, tanto en físico y digital (SECOP II), del área Convenios, una vez dichos contratos terminen; verificando documentación y orden de los mismos."/>
    <n v="0"/>
    <s v="SIN AVANCE"/>
    <n v="184"/>
    <s v="CON TIEMPO"/>
    <x v="1"/>
    <s v="La actividad inicio el 2 de mayo 2022, por lo tanto el proceso no reportó avance."/>
    <s v="Sulma Esperanza Avendaño Muñoz"/>
    <n v="0"/>
    <x v="3"/>
    <m/>
    <m/>
    <n v="507"/>
  </r>
  <r>
    <n v="508"/>
    <x v="1"/>
    <x v="2"/>
    <s v="STAF"/>
    <s v="Oficina Asesora Jurídica / Convenios"/>
    <x v="5"/>
    <s v="Oficina asesora juridica"/>
    <s v="OAJ"/>
    <s v="Adquisiciones"/>
    <m/>
    <m/>
    <s v="Catalina Cárdenas Martínez "/>
    <x v="1"/>
    <s v="PMAI-2022-034"/>
    <s v="3.2.9"/>
    <n v="86"/>
    <n v="2022"/>
    <s v="Hallazgo administrativo por incumplimiento en obligaciones del supervisor del Contrato No.1772- 2021.    "/>
    <s v="No se realizan revisiones periódicas a los expedientes del área"/>
    <s v="Capacitar a los supervisores y apoyos a la supervisión del equipo de convenios en las diferentes etapas asociadas a los procesos contractuales"/>
    <n v="1"/>
    <s v="Capacitación"/>
    <s v="Número de capacitaciones realizadas / Número de capacitaciones programadas (1)"/>
    <n v="1"/>
    <s v="Listado de asistencia_x000a_Acta de reunión"/>
    <d v="2022-05-02T00:00:00"/>
    <d v="2022-09-30T00:00:00"/>
    <m/>
    <x v="0"/>
    <s v="SI"/>
    <n v="123"/>
    <m/>
    <m/>
    <m/>
    <m/>
    <m/>
    <m/>
    <m/>
    <m/>
    <m/>
    <m/>
    <m/>
    <m/>
    <m/>
    <m/>
    <m/>
    <m/>
    <m/>
    <m/>
    <m/>
    <m/>
    <m/>
    <s v="SIN AVANCE"/>
    <n v="-44620"/>
    <s v="CON TIEMPO"/>
    <m/>
    <m/>
    <m/>
    <m/>
    <m/>
    <m/>
    <s v="ABIERTO"/>
    <s v="No presenta avance"/>
    <d v="2022-05-31T00:00:00"/>
    <s v="Ejecuion de actividades"/>
    <n v="0"/>
    <s v="SIN AVANCE"/>
    <n v="123"/>
    <s v="CON TIEMPO"/>
    <x v="5"/>
    <s v="no se evicencia avance en evidencias "/>
    <s v="Navis Alberto Florez Leon"/>
    <n v="0"/>
    <x v="3"/>
    <m/>
    <m/>
    <n v="508"/>
  </r>
  <r>
    <n v="509"/>
    <x v="1"/>
    <x v="2"/>
    <s v="STAF"/>
    <s v="Convenios (Apoyo a la Supervisión) Gestión Documental  Oficina Asesora Jurídica  Gestión financiera"/>
    <x v="1"/>
    <s v="Subdirección técnica administrativa y financiera"/>
    <s v="STAF"/>
    <s v="Convenios"/>
    <m/>
    <m/>
    <s v="Adriana Botero Pinilla "/>
    <x v="1"/>
    <s v="PMAI-2022-035"/>
    <s v="3.2.9"/>
    <n v="86"/>
    <n v="2022"/>
    <s v="Hallazgo administrativo por incumplimiento en obligaciones del supervisor del Contrato No.1772- 2021.    "/>
    <s v="No se realizan revisiones periódicas a los expedientes del área"/>
    <s v="Realizar revision de las carpetas contractuales de los procesos de contratación de bienes y servicios, tanto en físico y digital (SECOP II), del área Convenios, una vez dichos contratos terminen; verificando documentación y orden de los mismos"/>
    <n v="2"/>
    <s v="Revisión de expedientes"/>
    <s v="Número de revisiones realizadas a contratos terminados / Número de contratos terminados  *(100%)"/>
    <n v="1"/>
    <s v="Actas de revisión"/>
    <d v="2022-05-02T00:00:00"/>
    <d v="2022-11-30T00:00:00"/>
    <m/>
    <x v="0"/>
    <s v="SI"/>
    <n v="184"/>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184"/>
    <s v="CON TIEMPO"/>
    <x v="1"/>
    <s v="La actividad inicio el 2 de mayo 2022, por lo tanto el proceso no reportó avance."/>
    <s v="Sulma Esperanza Avendaño Muñoz"/>
    <n v="0"/>
    <x v="3"/>
    <m/>
    <m/>
    <n v="509"/>
  </r>
  <r>
    <n v="510"/>
    <x v="1"/>
    <x v="2"/>
    <s v="STAF"/>
    <s v="Subdirección Financiera"/>
    <x v="1"/>
    <s v="Subdirección técnica administrativa y financiera"/>
    <s v="STAF"/>
    <s v="Convenios"/>
    <m/>
    <m/>
    <s v="Adriana Botero Pinilla "/>
    <x v="1"/>
    <s v="PMAI-2022-036"/>
    <s v="3.2.9"/>
    <n v="86"/>
    <n v="2022"/>
    <s v="Hallazgo administrativo por incumplimiento en obligaciones del supervisor del Contrato No.1772- 2021.    "/>
    <s v="No se realizan revisiones periódicas a los expedientes del área"/>
    <s v="Emitir memorando por parte del ordenador del gasto indicando a los supervisores y apoyos a la supervisión cuales son los informes que se deben entregar en el marco de la ejecución contractual de acuerdo al Manual de Supervisión."/>
    <n v="3"/>
    <s v="Memorando dirigido a Supervisores y apoyos a la supervisión"/>
    <s v="Un memorando emitido"/>
    <n v="1"/>
    <s v="Memorando sobre informes que se deben entregar en el marco de la ejecución contractual de acuerdo al Manual de Supervisión "/>
    <d v="2022-05-02T00:00:00"/>
    <d v="2022-08-31T00:00:00"/>
    <m/>
    <x v="0"/>
    <s v="SI"/>
    <n v="93"/>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93"/>
    <s v="CON TIEMPO"/>
    <x v="1"/>
    <s v="La actividad inicio el 2 de mayo 2022, por lo tanto el proceso no reportó avance."/>
    <s v="Sulma Esperanza Avendaño Muñoz"/>
    <n v="0"/>
    <x v="3"/>
    <m/>
    <m/>
    <n v="510"/>
  </r>
  <r>
    <n v="511"/>
    <x v="1"/>
    <x v="2"/>
    <s v="STAF"/>
    <s v="Oficina Asesora Jurídica / Mantenimiento de bienes"/>
    <x v="5"/>
    <s v="Oficina asesora juridica"/>
    <s v="OAJ"/>
    <s v="Adquisiciones"/>
    <m/>
    <m/>
    <s v="Catalina Cárdenas Martínez "/>
    <x v="1"/>
    <s v="PMAI-2022-037"/>
    <s v="3.2.10"/>
    <n v="86"/>
    <n v="2022"/>
    <s v="Hallazgo administrativo por incumplimiento en las obligaciones del supervisor del Contrato No.1449-2021."/>
    <s v="No se realizan revisiones periódicas a los expedientes del área"/>
    <s v="Capacitar a los supervisores y apoyos a la supervisión del equipo de Mantenimiento de bienes en las diferentes etapas asociadas a los procesos contractuales"/>
    <n v="1"/>
    <s v="Capacitación"/>
    <s v="Número de capacitaciones realizadas / Número de capacitaciones programadas (1)"/>
    <n v="1"/>
    <s v="Listado de asistencia_x000a_Acta de reunión"/>
    <d v="2022-05-02T00:00:00"/>
    <d v="2022-09-30T00:00:00"/>
    <m/>
    <x v="0"/>
    <s v="SI"/>
    <n v="123"/>
    <m/>
    <m/>
    <m/>
    <m/>
    <m/>
    <m/>
    <m/>
    <m/>
    <m/>
    <m/>
    <m/>
    <m/>
    <m/>
    <m/>
    <m/>
    <m/>
    <m/>
    <m/>
    <m/>
    <m/>
    <m/>
    <s v="SIN AVANCE"/>
    <n v="-44620"/>
    <s v="CON TIEMPO"/>
    <m/>
    <m/>
    <m/>
    <m/>
    <m/>
    <m/>
    <s v="ABIERTO"/>
    <s v="No presenta avance"/>
    <d v="2022-05-31T00:00:00"/>
    <s v="Ejecuion de actividades"/>
    <n v="0"/>
    <s v="SIN AVANCE"/>
    <n v="123"/>
    <s v="CON TIEMPO"/>
    <x v="5"/>
    <s v="no hay avance segun evidencias allegadas"/>
    <s v="Navis Alberto Florez Leon"/>
    <n v="0"/>
    <x v="3"/>
    <m/>
    <m/>
    <n v="511"/>
  </r>
  <r>
    <n v="512"/>
    <x v="1"/>
    <x v="2"/>
    <s v="STAF"/>
    <s v="Mantenimiento bienes (Apoyo a  Supervisión) Gestión Documental Oficina Jurídica  Gestión financiera"/>
    <x v="4"/>
    <s v="Subdirección técnica administrativa y financiera"/>
    <s v="STAF"/>
    <s v="Mantenimiento de bienes"/>
    <m/>
    <m/>
    <s v="Ingrid Carolina Ardila Muñoz"/>
    <x v="1"/>
    <s v="PMAI-2022-038"/>
    <s v="3.2.10"/>
    <n v="86"/>
    <n v="2022"/>
    <s v="Hallazgo administrativo por incumplimiento en las obligaciones del supervisor del Contrato No.1449-2021."/>
    <s v="No se adelanto la gestión de archivo de la documentación oportunamente"/>
    <s v="Realizar revision de las carpetas contractuales de los procesos de contratación de bienes y servicios en físico y digital (SECOP II) del área Mantenimiento de bienes, una vez dichos contratos terminen; verificando documentación y orden de los mismos"/>
    <n v="2"/>
    <s v="Revisión de expedientes"/>
    <s v="Número de revisiones realizadas a contratos terminados / Número de contratos terminados  *(100%)"/>
    <n v="1"/>
    <s v="Actas de revisión"/>
    <d v="2022-05-02T00:00:00"/>
    <d v="2022-11-30T00:00:00"/>
    <m/>
    <x v="0"/>
    <s v="SI"/>
    <n v="184"/>
    <m/>
    <m/>
    <m/>
    <m/>
    <m/>
    <m/>
    <m/>
    <m/>
    <m/>
    <m/>
    <m/>
    <m/>
    <m/>
    <m/>
    <m/>
    <m/>
    <m/>
    <m/>
    <m/>
    <m/>
    <m/>
    <s v="SIN AVANCE"/>
    <n v="-44620"/>
    <s v="CON TIEMPO"/>
    <m/>
    <m/>
    <m/>
    <m/>
    <m/>
    <m/>
    <s v="ABIERTO"/>
    <s v="El proceso no aporta evidencia de avance en la actividad._x000a__x000a_Actividad aun se encuentra en ejecución"/>
    <d v="2022-05-31T00:00:00"/>
    <s v="Pendiente, revisar carpetas contractuales de los procesos de contratación de bienes y servicios, tanto en físico y digital (SECOP II), del área Convenios, una vez dichos contratos terminen; verificando documentación y orden de los mismos."/>
    <n v="0"/>
    <s v="SIN AVANCE"/>
    <n v="184"/>
    <s v="CON TIEMPO"/>
    <x v="1"/>
    <s v="No se tiene evidencia de la revisión de los contratos terminados, el proceso no aporto soportes._x000a_Analisis de Indicador: 0%"/>
    <s v="Ingrid Acosta"/>
    <n v="0"/>
    <x v="3"/>
    <m/>
    <m/>
    <n v="512"/>
  </r>
  <r>
    <n v="513"/>
    <x v="1"/>
    <x v="2"/>
    <s v="STAF"/>
    <s v="Subdirección Financiera"/>
    <x v="1"/>
    <s v="Subdirección técnica administrativa y financiera"/>
    <s v="STAF"/>
    <s v="Convenios"/>
    <m/>
    <m/>
    <s v="Adriana Botero Pinilla "/>
    <x v="1"/>
    <s v="PMAI-2022-039"/>
    <s v="3.2.10"/>
    <n v="86"/>
    <n v="2022"/>
    <s v="Hallazgo administrativo por incumplimiento en las obligaciones del supervisor del Contrato No.1449-2021."/>
    <s v="No se adelanto la gestión de archivo de la documentación oportunamente"/>
    <s v="Emitir memorando por parte del ordenador del gasto indicando a los supervisores y apoyos a la supervisión cuales son los informes que se deben entregar en el marco de la ejecución contractual de acuerdo al Manual de Supervisión."/>
    <n v="3"/>
    <s v="Memorando dirigido a Supervisores y apoyos a la supervisión"/>
    <s v="Un memorando emitido"/>
    <n v="1"/>
    <s v="Memorando sobre informes que se deben entregar en el marco de la ejecución contractual de acuerdo al Manual de Supervisión "/>
    <d v="2022-05-02T00:00:00"/>
    <d v="2022-08-31T00:00:00"/>
    <m/>
    <x v="0"/>
    <s v="SI"/>
    <n v="93"/>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93"/>
    <s v="CON TIEMPO"/>
    <x v="1"/>
    <s v="La actividad inicio el 2 de mayo 2022, por lo tanto el proceso no reportó avance."/>
    <s v="Sulma Esperanza Avendaño Muñoz"/>
    <n v="0"/>
    <x v="3"/>
    <m/>
    <m/>
    <n v="513"/>
  </r>
  <r>
    <n v="514"/>
    <x v="1"/>
    <x v="2"/>
    <s v="STAF"/>
    <s v="Oficina Asesora Jurídica / Convenios"/>
    <x v="5"/>
    <s v="Oficina asesora juridica"/>
    <s v="OAJ"/>
    <s v="Adquisiciones"/>
    <m/>
    <m/>
    <s v="Catalina Cárdenas Martínez "/>
    <x v="1"/>
    <s v="PMAI-2022-040"/>
    <s v="3.2.11_x000a_"/>
    <n v="86"/>
    <n v="2022"/>
    <s v="Hallazgo administrativo por deficiencias en las funciones como Supervisor e inadecuado manejo e incumplimiento de las normas de archivo del expediente de los Contratos de Suministros Nos. 2064 y No. 2267 de 2020 y Nos.1449, 1547, 1695, 1740, 1763, 1772, 1862, 1981 y 2034 de 2021."/>
    <s v="No se realizan revisiones periódicas a los expedientes del área"/>
    <s v="Capacitar a los supervisores y apoyos a la supervisión del equipo de Convenios y Cultura Ciudadana en las diferentes etapas asociadas a los procesos contractuales"/>
    <n v="1"/>
    <s v="Capacitación"/>
    <s v="Número de capacitaciones realizadas / Número de capacitaciones programadas (1)"/>
    <n v="1"/>
    <s v="Listado de asistencia_x000a_Acta de reunión"/>
    <d v="2022-05-02T00:00:00"/>
    <d v="2022-09-30T00:00:00"/>
    <m/>
    <x v="0"/>
    <s v="SI"/>
    <n v="123"/>
    <m/>
    <m/>
    <m/>
    <m/>
    <m/>
    <m/>
    <m/>
    <m/>
    <m/>
    <m/>
    <m/>
    <m/>
    <m/>
    <m/>
    <m/>
    <m/>
    <m/>
    <m/>
    <m/>
    <m/>
    <m/>
    <s v="SIN AVANCE"/>
    <n v="-44620"/>
    <s v="CON TIEMPO"/>
    <m/>
    <m/>
    <m/>
    <m/>
    <m/>
    <m/>
    <s v="ABIERTO"/>
    <s v="No presenta avance"/>
    <d v="2022-05-31T00:00:00"/>
    <s v="Ejecuion de actividades"/>
    <n v="0"/>
    <s v="SIN AVANCE"/>
    <n v="123"/>
    <s v="CON TIEMPO"/>
    <x v="5"/>
    <s v="sin avance en evidencia allegadas"/>
    <s v="Navis Alberto Florez Leon"/>
    <n v="0"/>
    <x v="3"/>
    <m/>
    <m/>
    <n v="514"/>
  </r>
  <r>
    <n v="515"/>
    <x v="1"/>
    <x v="2"/>
    <s v="STAF"/>
    <s v="Convenios / Cultura Ciudadana / Gestión Documental / Oficina Asesora Jurídica /  Gestión financiera"/>
    <x v="1"/>
    <s v="Subdirección técnica administrativa y financiera"/>
    <s v="STAF"/>
    <s v="Convenios"/>
    <m/>
    <m/>
    <s v="Adriana Botero Pinilla "/>
    <x v="1"/>
    <s v="PMAI-2022-041"/>
    <s v="3.2.11_x000a_"/>
    <n v="86"/>
    <n v="2022"/>
    <s v="Hallazgo administrativo por deficiencias en las funciones como Supervisor e inadecuado manejo e incumplimiento de las normas de archivo del expediente de los Contratos de Suministros Nos. 2064 y No. 2267 de 2020 y Nos.1449, 1547, 1695, 1740, 1763, 1772, 1862, 1981 y 2034 de 2021."/>
    <s v="No se realizan revisiones periódicas a los expedientes del área"/>
    <s v="Realizar revision de las carpetas contractuales de los procesos de contratación de bienes y servicios, tanto en físico y digital (SECOP II), del área Convenios, una vez dichos contratos terminen; verificando documentación y orden de los mismos."/>
    <n v="2"/>
    <s v="Revisión de expedientes"/>
    <s v="Número de revisiones realizadas a contratos terminados / Número de contratos terminados  *(100%)"/>
    <n v="1"/>
    <s v="Actas de revisión"/>
    <d v="2022-05-02T00:00:00"/>
    <d v="2022-11-30T00:00:00"/>
    <m/>
    <x v="0"/>
    <s v="SI"/>
    <n v="184"/>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184"/>
    <s v="CON TIEMPO"/>
    <x v="1"/>
    <s v="La actividad inicio el 2 de mayo 2022, por lo tanto el proceso no reportó avance."/>
    <s v="Sulma Esperanza Avendaño Muñoz"/>
    <n v="0"/>
    <x v="3"/>
    <m/>
    <m/>
    <n v="515"/>
  </r>
  <r>
    <n v="516"/>
    <x v="1"/>
    <x v="2"/>
    <s v="STAF"/>
    <s v="Subdirección Financiera"/>
    <x v="1"/>
    <s v="Subdirección técnica administrativa y financiera"/>
    <s v="STAF"/>
    <s v="Convenios"/>
    <m/>
    <m/>
    <s v="Adriana Botero Pinilla "/>
    <x v="1"/>
    <s v="PMAI-2022-042"/>
    <s v="3.2.11_x000a_"/>
    <n v="86"/>
    <n v="2022"/>
    <s v="Hallazgo administrativo por deficiencias en las funciones como Supervisor e inadecuado manejo e incumplimiento de las normas de archivo del expediente de los Contratos de Suministros Nos. 2064 y No. 2267 de 2020 y Nos.1449, 1547, 1695, 1740, 1763, 1772, 1862, 1981 y 2034 de 2021."/>
    <s v="No se realizan revisiones periódicas a los expedientes del área"/>
    <s v="Emitir memorando por parte del ordenador del gasto indicando a los supervisores y apoyos a la supervisión cuales son los informes que se deben entregar en el marco de la ejecución contractual de acuerdo al Manual de Supervisión."/>
    <n v="3"/>
    <s v="Memorando dirigido a Supervisores y apoyos a la supervisión"/>
    <s v="Un memorando emitido"/>
    <n v="1"/>
    <s v="Memorando sobre informes que se deben entregar en el marco de la ejecución contractual de acuerdo al Manual de Supervisión "/>
    <d v="2022-05-02T00:00:00"/>
    <d v="2022-08-31T00:00:00"/>
    <m/>
    <x v="0"/>
    <s v="SI"/>
    <n v="93"/>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93"/>
    <s v="CON TIEMPO"/>
    <x v="1"/>
    <s v="El proceso no aporta evidencias dado que se da inicio a la actividad en 02052022 mayo de 2022, razón por la cuál el proceso no reporta avance sobre la misma."/>
    <s v="Sulma Esperanza Avendaño Muñoz"/>
    <n v="0"/>
    <x v="3"/>
    <m/>
    <m/>
    <n v="516"/>
  </r>
  <r>
    <n v="517"/>
    <x v="19"/>
    <x v="0"/>
    <s v="STMEO"/>
    <s v="STMEO-Líder Economato._x000a_OAJ_x000a_"/>
    <x v="0"/>
    <s v="Subdirección técnica de métodos educativos y operativa"/>
    <s v="STMEO"/>
    <s v="Economato"/>
    <m/>
    <m/>
    <s v="Willington Granados Herrera"/>
    <x v="0"/>
    <s v="PMAI-2022-043"/>
    <s v="10.1"/>
    <s v="PROCESO MISIONAL - ÁREA SALUD – COMPONENTE CALIDAD ALIMENTARIA ECONOMATO"/>
    <n v="2022"/>
    <s v=" Debilidades en la designación de funciones para el componente de Economato, establecidas mediante la resolución 488 de 2019 “Por la cual se modifican las funciones al área de Salud de la Subdirección Técnica de Métodos Educativos y Operativa del Instituto Distrital eliminan, fusionan y redistribuyen áreas de trabajo en la Subdirección Técnica de Métodos Educativos y Operativa para la Protección de la Niñez y la Juventud – IDIPRON”, dado que en la misma no se dimensionan todas las actividades que realiza actualmente el Economato como responsables en la administración de los alimentos, así como su articulación con las funciones que comparte con el área de Almacén e Inventarios, la condición descrita puede impactar en los criterios de evaluación, gestión y cumplimiento de los objetivos misionales del Instituto, toda vez que es un área transversal a los procesos de la entidad."/>
    <s v="Se requiere formalizar a través de resolución las acciones del economato  todas las actividades que realiza actualmente el  como responsables en la administración de los alimentos, así como su articulación con las funciones que comparte con el área de Almacén e Inventarios "/>
    <s v="Formalizar a través de resolución todas las actividades que realiza actualmente el  como responsables en la administración de los alimentos, así como su articulación con las funciones que comparte con el área de Almacén e Inventarios . "/>
    <n v="1"/>
    <s v="Resolución modificada "/>
    <s v="una resolución Modificada "/>
    <n v="1"/>
    <s v="una resolución Modificada "/>
    <d v="2022-02-25T00:00:00"/>
    <d v="2022-12-25T00:00:00"/>
    <m/>
    <x v="0"/>
    <s v="SI"/>
    <n v="209"/>
    <m/>
    <m/>
    <m/>
    <m/>
    <m/>
    <m/>
    <m/>
    <m/>
    <m/>
    <m/>
    <m/>
    <m/>
    <m/>
    <m/>
    <m/>
    <m/>
    <m/>
    <m/>
    <m/>
    <m/>
    <m/>
    <s v="SIN AVANCE"/>
    <n v="-44620"/>
    <s v="CON TIEMPO"/>
    <m/>
    <m/>
    <m/>
    <m/>
    <m/>
    <m/>
    <s v="ABIERTO"/>
    <s v="La actividad se encuentra en ejecución"/>
    <d v="2022-05-31T00:00:00"/>
    <s v="Realizar la actividad"/>
    <n v="0"/>
    <s v="SIN AVANCE"/>
    <n v="209"/>
    <s v="CON TIEMPO"/>
    <x v="0"/>
    <m/>
    <m/>
    <m/>
    <x v="0"/>
    <m/>
    <m/>
    <n v="517"/>
  </r>
  <r>
    <n v="518"/>
    <x v="19"/>
    <x v="0"/>
    <s v="STMEO"/>
    <s v="STMEO"/>
    <x v="0"/>
    <s v="Subdirección técnica de métodos educativos y operativa"/>
    <s v="STMEO"/>
    <s v="Economato"/>
    <m/>
    <m/>
    <s v="Willington Granados Herrera"/>
    <x v="0"/>
    <s v="PMAI-2022-044"/>
    <s v="10.2"/>
    <s v="PROCESO MISIONAL - ÁREA SALUD – COMPONENTE CALIDAD ALIMENTARIA ECONOMATO"/>
    <n v="2022"/>
    <s v="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
    <s v="Se requiere una socialización periódica del Instructivo DILIGENCIAMIENTO DE_x000a_PLANILLAS DE ASISTENCIA, ENTREGA, REPORTE DE ASISTENCIA DIARIO Y ARCHIVO - M-MEX-IN-001, y solicitud de su cumplimento a cabalidad de manera formal. "/>
    <s v="Emitir tres  directrices bimestrales  desde la STMEO, solicitando a los responsables de las UPI el cumplimiento de las condiciones establecidas en el   Instructivo DILIGENCIAMIENTO DE_x000a_PLANILLAS DE ASISTENCIA, ENTREGA, REPORTE DE ASISTENCIA DIARIO Y ARCHIVO - M-MEX-IN-001, y solicitud de su cumplimento a cabalidad de manera formal, con especial énfasis en el registro diario de la asistencia. "/>
    <n v="1"/>
    <s v="Memorando con directriz emitida "/>
    <s v="Número de memorandos periódicos con directriz solicitando el cargue diario de la información/ Número de memorandos a emitir (3) "/>
    <n v="1"/>
    <s v="Memorandos radicados"/>
    <d v="2022-02-25T00:00:00"/>
    <d v="2022-08-25T00:00:00"/>
    <m/>
    <x v="0"/>
    <s v="SI"/>
    <n v="87"/>
    <m/>
    <m/>
    <m/>
    <m/>
    <m/>
    <m/>
    <m/>
    <m/>
    <m/>
    <m/>
    <m/>
    <m/>
    <m/>
    <m/>
    <m/>
    <m/>
    <m/>
    <m/>
    <m/>
    <m/>
    <m/>
    <s v="SIN AVANCE"/>
    <n v="-44620"/>
    <s v="CON TIEMPO"/>
    <m/>
    <m/>
    <m/>
    <m/>
    <m/>
    <m/>
    <s v="ABIERTO"/>
    <s v="La actividad se encuentra en ejecución"/>
    <d v="2022-05-31T00:00:00"/>
    <s v="Realizar la actividad"/>
    <n v="0"/>
    <s v="SIN AVANCE"/>
    <n v="87"/>
    <s v="CON TIEMPO"/>
    <x v="0"/>
    <m/>
    <m/>
    <m/>
    <x v="0"/>
    <m/>
    <m/>
    <n v="518"/>
  </r>
  <r>
    <n v="519"/>
    <x v="19"/>
    <x v="0"/>
    <s v="STMEO"/>
    <s v="STMEO_x000a_Soporte SIMI "/>
    <x v="0"/>
    <s v="Subdirección técnica de métodos educativos y operativa"/>
    <s v="STMEO"/>
    <s v="Economato"/>
    <m/>
    <m/>
    <s v="Willington Granados Herrera"/>
    <x v="0"/>
    <s v="PMAI-2022-045"/>
    <s v="10.2"/>
    <s v="PROCESO MISIONAL - ÁREA SALUD – COMPONENTE CALIDAD ALIMENTARIA ECONOMATO"/>
    <n v="2022"/>
    <s v="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
    <s v="Se requiere establecer en el SiMI restricciones para el cargue de asistencia conforme a las dinámicas de las UPI, como punto de control.  "/>
    <s v="Establecer en Sistema de información misional restricciones para que se realice el cargue de asistencia. "/>
    <n v="2"/>
    <s v="Restricciones en el SIMI por UPI, para el cargue de asistencia. "/>
    <s v="Número de restricciones realizadas en el SIMI para el cargue de asistencia. "/>
    <n v="1"/>
    <s v="Restricciones en SIMI "/>
    <d v="2022-02-25T00:00:00"/>
    <d v="2022-08-25T00:00:00"/>
    <m/>
    <x v="0"/>
    <s v="SI"/>
    <n v="87"/>
    <m/>
    <m/>
    <m/>
    <m/>
    <m/>
    <m/>
    <m/>
    <m/>
    <m/>
    <m/>
    <m/>
    <m/>
    <m/>
    <m/>
    <m/>
    <m/>
    <m/>
    <m/>
    <m/>
    <m/>
    <m/>
    <s v="SIN AVANCE"/>
    <n v="-44620"/>
    <s v="CON TIEMPO"/>
    <m/>
    <m/>
    <m/>
    <m/>
    <m/>
    <m/>
    <s v="ABIERTO"/>
    <s v="La actividad se encuentra en ejecución"/>
    <d v="2022-05-31T00:00:00"/>
    <s v="Realizar la actividad"/>
    <n v="0"/>
    <s v="SIN AVANCE"/>
    <n v="87"/>
    <s v="CON TIEMPO"/>
    <x v="0"/>
    <m/>
    <m/>
    <m/>
    <x v="0"/>
    <m/>
    <m/>
    <n v="519"/>
  </r>
  <r>
    <n v="520"/>
    <x v="19"/>
    <x v="0"/>
    <s v="STMEO"/>
    <s v="STMEO"/>
    <x v="0"/>
    <s v="Subdirección técnica de métodos educativos y operativa"/>
    <s v="STMEO"/>
    <s v="Economato"/>
    <m/>
    <m/>
    <s v="Willington Granados Herrera"/>
    <x v="0"/>
    <s v="PMAI-2022-046"/>
    <s v="10.2"/>
    <s v="PROCESO MISIONAL - ÁREA SALUD – COMPONENTE CALIDAD ALIMENTARIA ECONOMATO"/>
    <n v="2022"/>
    <s v="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
    <s v="Se requiere contar  con máximo dos reportes de  asistencia diaria para consolidar la información y proyectar las coberturas . "/>
    <s v="Realizar la programación de la cobertura con el reporte  de asistencia 2 veces a la semana definidos desde el economato.  "/>
    <n v="3"/>
    <s v="Coberturas Programadas con dos reportes semanales "/>
    <s v="Coberturas Programadas con dos reportes semanales "/>
    <n v="1"/>
    <s v="Coberturas Programadas con dos reportes semanales "/>
    <d v="2022-02-25T00:00:00"/>
    <d v="2022-12-25T00:00:00"/>
    <m/>
    <x v="0"/>
    <s v="SI"/>
    <n v="209"/>
    <m/>
    <m/>
    <m/>
    <m/>
    <m/>
    <m/>
    <m/>
    <m/>
    <m/>
    <m/>
    <m/>
    <m/>
    <m/>
    <m/>
    <m/>
    <m/>
    <m/>
    <m/>
    <m/>
    <m/>
    <m/>
    <s v="SIN AVANCE"/>
    <n v="-44620"/>
    <s v="CON TIEMPO"/>
    <m/>
    <m/>
    <m/>
    <m/>
    <m/>
    <m/>
    <s v="ABIERTO"/>
    <s v="La actividad se encuentra en ejecución"/>
    <d v="2022-05-31T00:00:00"/>
    <s v="Realizar la actividad"/>
    <n v="0"/>
    <s v="SIN AVANCE"/>
    <n v="209"/>
    <s v="CON TIEMPO"/>
    <x v="0"/>
    <m/>
    <m/>
    <m/>
    <x v="0"/>
    <m/>
    <m/>
    <n v="520"/>
  </r>
  <r>
    <n v="521"/>
    <x v="19"/>
    <x v="0"/>
    <s v="STMEO"/>
    <s v="Coordinador Area  Emprender_x000a_STMEO_x000a_OAP "/>
    <x v="0"/>
    <s v="Subdirección técnica de métodos educativos y operativa"/>
    <s v="STMEO"/>
    <s v="Economato"/>
    <m/>
    <m/>
    <s v="Willington Granados Herrera"/>
    <x v="0"/>
    <s v="PMAI-2022-047"/>
    <s v="10.3"/>
    <s v="PROCESO MISIONAL - ÁREA SALUD – COMPONENTE CALIDAD ALIMENTARIA ECONOMATO"/>
    <n v="2022"/>
    <s v="Debilidad al cumplimiento de la Política Integral de Administración de Riesgos establecido por la entidad, al validar los riesgos del componente de calidad alimentaria – Economato se identificó que estos no cuentan con el registro de indicadores que faciliten la medición del cumplimiento de la ejecución del control y el análisis de su efectividad en la mitigación del riesgo, es importante recordar que todas las áreas están expuestas a diferentes riesgos o eventos que pueden afectar el cumplimiento de los objetivos institucionales, lo que puede llevar a la materialización de riegos de gestión."/>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n v="1"/>
    <s v="Riesgos de Gestión ajustados "/>
    <s v="Número de Riesgos identificados y ajustados conforme al  lineamientos establecidos en el Manual para la Administración del Riesgo emitido por la Oficina Asesora de Planeación,"/>
    <n v="1"/>
    <s v="matriz de riesgos ajustada al Manual para la Administración del Riesgo emitido por la Oficina Asesora de Planeación, con controles para mitigar el riesgo. "/>
    <d v="2022-02-25T00:00:00"/>
    <d v="2022-11-30T00:00:00"/>
    <m/>
    <x v="0"/>
    <s v="SI"/>
    <n v="184"/>
    <m/>
    <m/>
    <m/>
    <m/>
    <m/>
    <m/>
    <m/>
    <m/>
    <m/>
    <m/>
    <m/>
    <m/>
    <m/>
    <m/>
    <m/>
    <m/>
    <m/>
    <m/>
    <m/>
    <m/>
    <m/>
    <s v="SIN AVANCE"/>
    <n v="-44620"/>
    <s v="CON TIEMPO"/>
    <m/>
    <m/>
    <m/>
    <m/>
    <m/>
    <m/>
    <s v="ABIERTO"/>
    <s v="La actividad se encuentra en ejecución"/>
    <d v="2022-05-31T00:00:00"/>
    <s v="Realizar la actividad"/>
    <n v="0"/>
    <s v="SIN AVANCE"/>
    <n v="184"/>
    <s v="CON TIEMPO"/>
    <x v="0"/>
    <m/>
    <m/>
    <m/>
    <x v="0"/>
    <m/>
    <m/>
    <n v="521"/>
  </r>
  <r>
    <n v="522"/>
    <x v="19"/>
    <x v="0"/>
    <s v="STMEO"/>
    <s v="Gestión Logística - Almacén"/>
    <x v="10"/>
    <s v="Subdirección técnica administrativa y financiera"/>
    <s v="STAF"/>
    <s v="almacén e inventarios"/>
    <m/>
    <m/>
    <s v="Ingrid Carolina Ardila Muñoz"/>
    <x v="0"/>
    <s v="PMAI-2022-048"/>
    <s v="11.2"/>
    <s v="PROCESO MISIONAL - ÁREA SALUD – COMPONENTE CALIDAD ALIMENTARIA ECONOMATO"/>
    <n v="2022"/>
    <s v="Se evidencia falta de firmas o diligenciamiento en algunos documentos, así como también documentos sin foliar en las carpetas de los comprobantes de egresos de la vigencia 2021, que se encuentran en custodiadas del área de Almacén, incumpliendo Ley 594 de 2000 - Ley General de Archivos y otras disposiciones, presentando descuido en el preservación y control de los archivos, lo que puede generar un riesgo de pérdida o deterioro de los documentos."/>
    <s v="No se efectúa una revisión detallada de la documentación para verificar que ésta se encuentre completamente diligenciada"/>
    <s v="Informar mediante pieza comunicacional que las solicitudes de elementos de consumo, consumo controlado o bienes devolutivos (A-GLO-FT-004) deben ser radicadas dentro de los términos indicados tanto en el procedimiento (A-GLO-PR-004) y en el instructivo (A-GLO-IN-002)"/>
    <n v="1"/>
    <s v="Piezas comunicativas sobre solicitudes de elementos de consumo, consumo controlado o bienes devolutivos"/>
    <s v="Número de piezas comunicativas realizadas / Número de piezas comunicativas programadas (4)*100%"/>
    <n v="1"/>
    <s v="Piezas comunicativas sobre solicitudes de elementos de consumo, consumo controlado o bienes devolutivos"/>
    <d v="2022-03-01T00:00:00"/>
    <d v="2022-10-30T00:00:00"/>
    <m/>
    <x v="0"/>
    <s v="SI"/>
    <n v="153"/>
    <m/>
    <m/>
    <m/>
    <m/>
    <m/>
    <m/>
    <m/>
    <m/>
    <m/>
    <m/>
    <m/>
    <m/>
    <m/>
    <m/>
    <m/>
    <m/>
    <m/>
    <m/>
    <m/>
    <m/>
    <m/>
    <s v="SIN AVANCE"/>
    <n v="-44620"/>
    <s v="CON TIEMPO"/>
    <m/>
    <m/>
    <m/>
    <m/>
    <m/>
    <m/>
    <s v="ABIERTO"/>
    <s v="Se verifica los soportes adjuntos se observa:_x000a__x000a_Una Pieza comunicacional difundia en el instituto mediante correo electronico el 4 de mayo de 2022._x000a__x000a_La actividad aun se encuentra en ejecución"/>
    <d v="2022-05-31T00:00:00"/>
    <s v="Pendiente tres (3) piezas comunicacionales"/>
    <n v="0.25"/>
    <s v="AVANCE MINIMO"/>
    <n v="153"/>
    <s v="CON TIEMPO"/>
    <x v="0"/>
    <m/>
    <m/>
    <m/>
    <x v="0"/>
    <m/>
    <m/>
    <n v="522"/>
  </r>
  <r>
    <n v="523"/>
    <x v="19"/>
    <x v="0"/>
    <s v="STMEO"/>
    <s v="Gestión Logística - Almacén / Gestión Documental"/>
    <x v="10"/>
    <s v="Subdirección técnica administrativa y financiera"/>
    <s v="STAF"/>
    <s v="almacén e inventarios"/>
    <m/>
    <m/>
    <s v="Ingrid Carolina Ardila Muñoz"/>
    <x v="0"/>
    <s v="PMAI-2022-049"/>
    <s v="11.2"/>
    <s v="PROCESO MISIONAL - ÁREA SALUD – COMPONENTE CALIDAD ALIMENTARIA ECONOMATO"/>
    <n v="2022"/>
    <s v="Se evidencia falta de firmas o diligenciamiento en algunos documentos, así como también documentos sin foliar en las carpetas de los comprobantes de egresos de la vigencia 2021, que se encuentran en custodiadas del área de Almacén, incumpliendo Ley 594 de 2000 - Ley General de Archivos y otras disposiciones, presentando descuido en el preservación y control de los archivos, lo que puede generar un riesgo de pérdida o deterioro de los documentos."/>
    <s v="No se efectúa una revisión detallada de la documentación para verificar que ésta se encuentre completamente diligenciada"/>
    <s v="Realizar revisión bimestral (conjuntamente con Gestión Documental) de una muestra aleatoria del 20% de las carpetas de ingresos y egresos, verificando documentación y orden de las mismos."/>
    <n v="2"/>
    <s v="Revisiones de carpetas de ingresos y egreso"/>
    <s v="Número de revisiones a las carpetas de ingresos y egresos  realizadas / Número de revisiones a las carpetas de ingresos y egresos programadas (3)*100%"/>
    <n v="1"/>
    <s v="Actas de reunión"/>
    <d v="2022-03-01T00:00:00"/>
    <d v="2022-07-29T00:00:00"/>
    <m/>
    <x v="0"/>
    <s v="SI"/>
    <n v="60"/>
    <m/>
    <m/>
    <m/>
    <m/>
    <m/>
    <m/>
    <m/>
    <m/>
    <m/>
    <m/>
    <m/>
    <m/>
    <m/>
    <m/>
    <m/>
    <m/>
    <m/>
    <m/>
    <m/>
    <m/>
    <m/>
    <s v="SIN AVANCE"/>
    <n v="-44620"/>
    <s v="CON TIEMPO"/>
    <m/>
    <m/>
    <m/>
    <m/>
    <m/>
    <m/>
    <s v="ABIERTO"/>
    <s v="Se verifica los soportes adjuntos se observa:_x000a__x000a_primera revisión evidenciada mediantes acta de reunión por parte del proceso Gestión logistica y Gestión Documental, la cual se observa la toma de una muestara aleatoria para  la verificación de las carpetas de ingresos y egresos_x000a__x000a_La actividad aun se encuentra en ejecución"/>
    <d v="2022-05-31T00:00:00"/>
    <s v="Pendiente dos (2) revisones a las carpetas de ingresos y egresos "/>
    <n v="0.33300000000000002"/>
    <s v="AVANCE PARCIAL"/>
    <n v="60"/>
    <s v="CON TIEMPO"/>
    <x v="0"/>
    <m/>
    <m/>
    <m/>
    <x v="0"/>
    <m/>
    <m/>
    <n v="523"/>
  </r>
  <r>
    <n v="524"/>
    <x v="19"/>
    <x v="0"/>
    <s v="STMEO"/>
    <m/>
    <x v="4"/>
    <s v="Subdirección técnica administrativa y financiera"/>
    <s v="STAF"/>
    <s v="Mantenimiento de bienes"/>
    <m/>
    <m/>
    <s v="Ingrid Carolina Ardila Muñoz"/>
    <x v="0"/>
    <s v="PMAI-2022-050"/>
    <s v="11.1"/>
    <s v="PROCESO MISIONAL - ÁREA SALUD – COMPONENTE CALIDAD ALIMENTARIA ECONOMATO"/>
    <n v="2022"/>
    <s v="En la visita realizada a la bodega de San Blas, se encuentran productos materiales en desuso y elementos químicos, lo cual incumple lo establecido en la Resolución 2674 en el capítulo VII, art 28 Almacenamiento específicamente en los siguientes ítems: “•Debe llevarse un control de primeras entradas y salidas con el fin de garantizar la rotación de los productos. Es necesario que la empresa periódicamente de salida a productos y materiales inútiles, en desuso, obsoletos o fuera de especificaciones para facilitar la limpieza de las instalaciones y eliminar posibles focos de contaminación. •En los sitios o lugares destinados al almacenamiento de materias primas, insumos y productos terminados no podrán realizarse actividades diferentes”, que en efecto dificulta la limpieza de las instalaciones, genera acumulación de polvo y ocasiona focos de contaminación, asimismo los productos químicos pueden emanar olores fuertes generando un riesgo de contaminación entre otros riesgos."/>
    <s v="Dentro de las instalaciones no existe un espacio adecuado para almacenar los materiales de construcción y no se efectuó un adecuado seguimiento a la disposición de materiales en desuso"/>
    <s v="Realizar retoma de materiales que no se estén utilizando en las Unidades y/o sedes de la entidad"/>
    <n v="1"/>
    <s v="Retoma de materiales "/>
    <s v="Número de unidades en las que se realizó retoma de materiales que no se estén utilizando / Número de unidades en las que debe realizar retoma de materiales que no se estén utilizando *100%"/>
    <n v="1"/>
    <s v="Actas de retoma de materiales"/>
    <d v="2022-03-01T00:00:00"/>
    <d v="2022-11-30T00:00:00"/>
    <m/>
    <x v="0"/>
    <s v="SI"/>
    <n v="184"/>
    <m/>
    <m/>
    <m/>
    <m/>
    <m/>
    <m/>
    <m/>
    <m/>
    <m/>
    <m/>
    <m/>
    <m/>
    <m/>
    <m/>
    <m/>
    <m/>
    <m/>
    <m/>
    <m/>
    <m/>
    <m/>
    <s v="SIN AVANCE"/>
    <n v="-44620"/>
    <s v="CON TIEMPO"/>
    <m/>
    <m/>
    <m/>
    <m/>
    <m/>
    <m/>
    <s v="ABIERTO"/>
    <s v="Se verifica Soporte y se evidencia formato de reintegro de materiales en donde se realizo la identificación de los mismos, sin embargo queda pendiente se realiza retoma de materiales identificados para darle cumplimiento a la actividad"/>
    <d v="2022-05-31T00:00:00"/>
    <s v="Pendiente Realizar retoma de materiales que no se esten utilizando"/>
    <n v="0.2"/>
    <s v="AVANCE MINIMO"/>
    <n v="184"/>
    <s v="CON TIEMPO"/>
    <x v="0"/>
    <m/>
    <m/>
    <m/>
    <x v="0"/>
    <m/>
    <m/>
    <n v="524"/>
  </r>
  <r>
    <n v="525"/>
    <x v="19"/>
    <x v="0"/>
    <s v="STMEO"/>
    <s v="Subdirección Técnica de Métodos"/>
    <x v="4"/>
    <s v="Subdirección técnica administrativa y financiera"/>
    <s v="STAF"/>
    <s v="Mantenimiento de bienes"/>
    <m/>
    <m/>
    <s v="Ingrid Carolina Ardila Muñoz"/>
    <x v="0"/>
    <s v="PMAI-2022-051"/>
    <s v="11.1"/>
    <s v="PROCESO MISIONAL - ÁREA SALUD – COMPONENTE CALIDAD ALIMENTARIA ECONOMATO"/>
    <n v="2022"/>
    <s v="En la visita realizada a la bodega de San Blas, se encuentran productos materiales en desuso y elementos químicos, lo cual incumple lo establecido en la Resolución 2674 en el capítulo VII, art 28 Almacenamiento específicamente en los siguientes ítems: “•Debe llevarse un control de primeras entradas y salidas con el fin de garantizar la rotación de los productos. Es necesario que la empresa periódicamente de salida a productos y materiales inútiles, en desuso, obsoletos o fuera de especificaciones para facilitar la limpieza de las instalaciones y eliminar posibles focos de contaminación. •En los sitios o lugares destinados al almacenamiento de materias primas, insumos y productos terminados no podrán realizarse actividades diferentes”, que en efecto dificulta la limpieza de las instalaciones, genera acumulación de polvo y ocasiona focos de contaminación, asimismo los productos químicos pueden emanar olores fuertes generando un riesgo de contaminación entre otros riesgos."/>
    <s v="Dentro de las instalaciones no existe un espacio adecuado para almacenar los materiales de construcción y no se efectuó un adecuado seguimiento a la disposición de materiales en desuso"/>
    <s v="Realizar una mesa de trabajo entre el líder del proceso  Mantenimiento de Bienes, el responsable del Economato y la ingeniera ambiental de la STMEO, en la cual se defina un espacio para almacenar los materiales de construcción"/>
    <n v="2"/>
    <s v="Mesa de trabajo para definir espacio de almacenamiento"/>
    <s v="Mesa de trabajo realizada / Mesa de trabajo programada (1)*100%"/>
    <n v="1"/>
    <s v="Acta de reunión"/>
    <d v="2022-03-01T00:00:00"/>
    <d v="2022-05-31T00:00:00"/>
    <m/>
    <x v="0"/>
    <s v="SI"/>
    <n v="1"/>
    <m/>
    <m/>
    <m/>
    <m/>
    <m/>
    <m/>
    <m/>
    <m/>
    <m/>
    <m/>
    <m/>
    <m/>
    <m/>
    <m/>
    <m/>
    <m/>
    <m/>
    <m/>
    <m/>
    <m/>
    <m/>
    <s v="SIN AVANCE"/>
    <n v="-44620"/>
    <s v="CON TIEMPO"/>
    <m/>
    <m/>
    <m/>
    <m/>
    <m/>
    <m/>
    <s v="ABIERTO"/>
    <s v="El proceso no aporta evidencia de avance en la actividad._x000a__x000a_Actividad aun se encuentra en ejecución"/>
    <d v="2022-05-31T00:00:00"/>
    <s v="Pendiente definir espacio para almacenar los materiales de construcción, mediante rmesa de trabajo mesa de trabajo entre el líder del proceso  Mantenimiento de Bienes, el responsable del Economato y la ingeniera ambiental de la STMEO."/>
    <n v="0"/>
    <s v="SIN AVANCE"/>
    <n v="1"/>
    <s v="POR VENCER"/>
    <x v="0"/>
    <m/>
    <m/>
    <m/>
    <x v="0"/>
    <m/>
    <m/>
    <n v="525"/>
  </r>
  <r>
    <n v="526"/>
    <x v="19"/>
    <x v="0"/>
    <s v="STMEO"/>
    <m/>
    <x v="4"/>
    <s v="Subdirección técnica administrativa y financiera"/>
    <s v="STAF"/>
    <s v="Mantenimiento de bienes"/>
    <m/>
    <m/>
    <s v="Ingrid Carolina Ardila Muñoz"/>
    <x v="0"/>
    <s v="PMAI-2022-052"/>
    <s v="11.1"/>
    <s v="PROCESO MISIONAL - ÁREA SALUD – COMPONENTE CALIDAD ALIMENTARIA ECONOMATO"/>
    <n v="2022"/>
    <s v="En la visita realizada a la bodega de San Blas, se encuentran productos materiales en desuso y elementos químicos, lo cual incumple lo establecido en la Resolución 2674 en el capítulo VII, art 28 Almacenamiento específicamente en los siguientes ítems: “•Debe llevarse un control de primeras entradas y salidas con el fin de garantizar la rotación de los productos. Es necesario que la empresa periódicamente de salida a productos y materiales inútiles, en desuso, obsoletos o fuera de especificaciones para facilitar la limpieza de las instalaciones y eliminar posibles focos de contaminación. •En los sitios o lugares destinados al almacenamiento de materias primas, insumos y productos terminados no podrán realizarse actividades diferentes”, que en efecto dificulta la limpieza de las instalaciones, genera acumulación de polvo y ocasiona focos de contaminación, asimismo los productos químicos pueden emanar olores fuertes generando un riesgo de contaminación entre otros riesgos."/>
    <s v="Dentro de las instalaciones no existe un espacio adecuado para almacenar los materiales de construcción y no se efectuó un adecuado seguimiento a la disposición de materiales en desuso"/>
    <s v="Emitir lineamiento para el manejo y almacenamiento de materiales de construcción mientras se realicen obras de mantenimiento en las Unidades"/>
    <n v="3"/>
    <s v="Lineamiento manejo y almacenamiento de materiales de construcción mientras se realicen obras de mantenimiento en las Unidades"/>
    <s v="Circular emitida"/>
    <n v="1"/>
    <s v="Circular"/>
    <d v="2022-03-01T00:00:00"/>
    <d v="2022-05-31T00:00:00"/>
    <m/>
    <x v="0"/>
    <s v="SI"/>
    <n v="1"/>
    <m/>
    <m/>
    <m/>
    <m/>
    <m/>
    <m/>
    <m/>
    <m/>
    <m/>
    <m/>
    <m/>
    <m/>
    <m/>
    <m/>
    <m/>
    <m/>
    <m/>
    <m/>
    <m/>
    <m/>
    <m/>
    <s v="SIN AVANCE"/>
    <n v="-44620"/>
    <s v="CON TIEMPO"/>
    <m/>
    <m/>
    <m/>
    <m/>
    <m/>
    <m/>
    <s v="ABIERTO"/>
    <s v="El proceso no aporta evidencia de avance en la actividad._x000a__x000a_Actividad aun se encuentra en ejecución"/>
    <d v="2022-05-31T00:00:00"/>
    <s v="Pendiente emitir lineamiento para el manejo y almacenamiento de materiales de construcción mientras se realicen obras de mantenimiento en las Unidades"/>
    <n v="0"/>
    <s v="SIN AVANCE"/>
    <n v="1"/>
    <s v="POR VENCER"/>
    <x v="0"/>
    <m/>
    <m/>
    <m/>
    <x v="0"/>
    <m/>
    <m/>
    <n v="526"/>
  </r>
  <r>
    <n v="527"/>
    <x v="19"/>
    <x v="0"/>
    <s v="STMEO"/>
    <m/>
    <x v="3"/>
    <s v="Subdirección técnica administrativa y financiera"/>
    <s v="STAF"/>
    <s v="Transporte"/>
    <m/>
    <m/>
    <s v="Ingrid Carolina Ardila Muñoz"/>
    <x v="0"/>
    <s v="PMAI-2022-053"/>
    <s v="11.3"/>
    <s v="PROCESO MISIONAL - ÁREA SALUD – COMPONENTE CALIDAD ALIMENTARIA ECONOMATO"/>
    <n v="2022"/>
    <s v="Se evidencia vencimiento en las licencias sanitarias de los vehículos del transporte de alimentos en el Instituto, incumplimiento el marco normativo de la Resolución 293 de 1992 por la cual se reglamenta el trámite y expedición de la Licencia Sanitaria de Transporte de Alimentos para vehículos y el art. 29 de la Resolución 2674 de 2013 por la cual establece los requisitos sanitarios para actividades de fabricación., presentando descuido a los reglamentos internos y externos, y posibles deterioros de los vehículos, lo cual constituye un riesgo en la prevención de transmisión de enfermedades de origen alimenticio en el trasporte, así como riesgos asociados a sanciones y multas hasta decomiso de los productos transportados."/>
    <s v="No se realizó una adecuada coordinación, para el envío de los vehículos de transporte de alimentos que debían renovar la licencia sanitaria"/>
    <s v="Realizar modificación al procedimiento &quot;Mantenimiento preventivo y correctivo del parque automotor A-SAD-PR-002&quot; para incluír el control de vencimientos de documentación ( certificación técnico mecánica, licencia sanitaria -para los vehículos que transportan alimentos- y SOAT)"/>
    <n v="1"/>
    <s v="Realizar modificación al procedimiento &quot;Mantenimiento preventivo y correctivo del parque automotor A-SAD-PR-002&quot; para incluír el control de vencimientos de documentación"/>
    <s v="Actualización procedimiento  &quot;Mantenimiento preventivo y correctivo del parque automotor A-SAD-PR-002&quot;"/>
    <n v="1"/>
    <s v="Procedimiento  &quot;Mantenimiento preventivo y correctivo del parque automotor A-SAD-PR-002&quot; actualizado"/>
    <d v="2022-03-01T00:00:00"/>
    <d v="2022-06-30T00:00:00"/>
    <m/>
    <x v="0"/>
    <s v="SI"/>
    <n v="31"/>
    <m/>
    <m/>
    <m/>
    <m/>
    <m/>
    <m/>
    <m/>
    <m/>
    <m/>
    <m/>
    <m/>
    <m/>
    <m/>
    <m/>
    <m/>
    <m/>
    <m/>
    <m/>
    <m/>
    <m/>
    <m/>
    <s v="SIN AVANCE"/>
    <n v="-44620"/>
    <s v="CON TIEMPO"/>
    <m/>
    <m/>
    <m/>
    <m/>
    <m/>
    <m/>
    <s v="ABIERTO"/>
    <s v="Se evidencia Borrador del procedimiento  &quot;Mantenimiento preventivo y correctivo del parque automotor A-SAD-PR-002&quot;_x000a__x000a_La actividad aun se encuentra en ejecución"/>
    <d v="2022-05-31T00:00:00"/>
    <s v="Pendiente actualizar y oficializar el procedimiento &quot;MANTENIMIENTO PREVENTIVO Y CORRECTIVO DEL PARQUE AUTOMOTOR A-SAD-PR-002&quot;"/>
    <n v="0.25"/>
    <s v="AVANCE MINIMO"/>
    <n v="31"/>
    <s v="CON TIEMPO"/>
    <x v="0"/>
    <m/>
    <m/>
    <m/>
    <x v="0"/>
    <m/>
    <m/>
    <n v="527"/>
  </r>
  <r>
    <n v="528"/>
    <x v="10"/>
    <x v="2"/>
    <s v="STAF"/>
    <m/>
    <x v="11"/>
    <s v="Subdirección técnica administrativa y financiera"/>
    <s v="STAF"/>
    <s v="Atencion al ciudadano"/>
    <m/>
    <m/>
    <s v="Willington Granados Herrera"/>
    <x v="0"/>
    <s v="PMAI-2022-054"/>
    <s v="10.1"/>
    <s v="AUDITORÍA DE SEGUIMIENTO AL PROCESO ATENCIÓN AL CIUDADANO_x000a_II SEMESTRE DE 2021"/>
    <n v="2021"/>
    <s v="10.1 Debilidades en la identificación y señalización de los buzones de sugerencias de las unidades de protección integral Oasis, Perdomo, Santa Lucia, así como también el ubicado en la sede administrativa de la calle 63, lo cual puede estar dado porque no se ha documentado lineamientos detallados y claros de identificación y señalización de los buzones de sugerencias en el procedimiento “Atención a requerimientos ciudadanos y denuncias de corrupción Bogotá te escucha – SDQS- A-ACI-PR-001”, ni en el “Manual de atención a la ciudadanía A-ACI-MA-001”. Lo cual puede generar desconocimiento de este canal de atención"/>
    <s v="Los buzones de sugerencias y su señalización se encontraban en mal estado por su uso indebido "/>
    <s v="Realizar la instalación de los buzones de sugerencias y su respectiva señalización en las Unidades y Sedes Administrativas"/>
    <n v="1"/>
    <s v="Buzones de sugerencias instalados y señalizados"/>
    <s v="Número de buzones de sugerencias instalados y señalizados / Número de buzones de sugerencias para instalar y señalizar (25)*100%"/>
    <n v="1"/>
    <s v="Buzones de sugerencias instalados y señalizados"/>
    <d v="2022-05-02T00:00:00"/>
    <d v="2022-08-31T00:00:00"/>
    <m/>
    <x v="0"/>
    <s v="SI"/>
    <n v="93"/>
    <m/>
    <m/>
    <m/>
    <m/>
    <m/>
    <m/>
    <m/>
    <m/>
    <m/>
    <m/>
    <m/>
    <m/>
    <m/>
    <m/>
    <m/>
    <m/>
    <m/>
    <m/>
    <m/>
    <m/>
    <m/>
    <s v="SIN AVANCE"/>
    <n v="-44620"/>
    <s v="CON TIEMPO"/>
    <m/>
    <m/>
    <m/>
    <m/>
    <m/>
    <m/>
    <s v="ABIERTO"/>
    <s v="En ejecucion"/>
    <d v="2022-05-31T00:00:00"/>
    <s v="No aplica"/>
    <n v="0"/>
    <s v="SIN AVANCE"/>
    <n v="93"/>
    <s v="CON TIEMPO"/>
    <x v="0"/>
    <m/>
    <m/>
    <m/>
    <x v="0"/>
    <m/>
    <m/>
    <n v="528"/>
  </r>
  <r>
    <n v="529"/>
    <x v="10"/>
    <x v="2"/>
    <s v="STAF"/>
    <m/>
    <x v="11"/>
    <s v="Subdirección técnica administrativa y financiera"/>
    <s v="STAF"/>
    <s v="Atencion al ciudadano"/>
    <m/>
    <m/>
    <s v="Willington Granados Herrera"/>
    <x v="0"/>
    <s v="PMAI-2022-055"/>
    <s v="10.1"/>
    <s v="AUDITORÍA DE SEGUIMIENTO AL PROCESO ATENCIÓN AL CIUDADANO_x000a_II SEMESTRE DE 2021"/>
    <n v="2021"/>
    <s v="10.1 Debilidades en la identificación y señalización de los buzones de sugerencias de las unidades de protección integral Oasis, Perdomo, Santa Lucia, así como también el ubicado en la sede administrativa de la calle 63, lo cual puede estar dado porque no se ha documentado lineamientos detallados y claros de identificación y señalización de los buzones de sugerencias en el procedimiento “Atención a requerimientos ciudadanos y denuncias de corrupción Bogotá te escucha – SDQS- A-ACI-PR-001”, ni en el “Manual de atención a la ciudadanía A-ACI-MA-001”. Lo cual puede generar desconocimiento de este canal de atención"/>
    <s v="Los buzones de sugerencias y su señalización se encontraban en mal estado por su uso indebido "/>
    <s v="Actualizar el Manual de Atención a la Ciudadanía A-ACI-MA-001, incluyendo lineamientos sobre el uso y la señalización de los buzones de sugerencias"/>
    <n v="2"/>
    <s v=" Actualización del Manual de Atención a la Ciudadanía A-ACI-MA-001"/>
    <s v=" Actualización del Manual de Atención a la Ciudadanía A-ACI-MA-001 realizada"/>
    <n v="1"/>
    <s v=" Manual de Atención a la Ciudadanía A-ACI-MA-001 actualizado"/>
    <d v="2022-06-01T00:00:00"/>
    <d v="2022-12-30T00:00:00"/>
    <m/>
    <x v="0"/>
    <s v="SI"/>
    <n v="214"/>
    <m/>
    <m/>
    <m/>
    <m/>
    <m/>
    <m/>
    <m/>
    <m/>
    <m/>
    <m/>
    <m/>
    <m/>
    <m/>
    <m/>
    <m/>
    <m/>
    <m/>
    <m/>
    <m/>
    <m/>
    <m/>
    <s v="SIN AVANCE"/>
    <n v="-44620"/>
    <s v="CON TIEMPO"/>
    <m/>
    <m/>
    <m/>
    <m/>
    <m/>
    <m/>
    <s v="ABIERTO"/>
    <s v="En ejecucion"/>
    <d v="2022-05-31T00:00:00"/>
    <s v="No aplica"/>
    <n v="0"/>
    <s v="SIN AVANCE"/>
    <n v="214"/>
    <s v="CON TIEMPO"/>
    <x v="0"/>
    <m/>
    <m/>
    <m/>
    <x v="0"/>
    <m/>
    <m/>
    <n v="529"/>
  </r>
  <r>
    <n v="530"/>
    <x v="10"/>
    <x v="2"/>
    <s v="STAF"/>
    <m/>
    <x v="11"/>
    <s v="Subdirección técnica administrativa y financiera"/>
    <s v="STAF"/>
    <s v="Atencion al ciudadano"/>
    <m/>
    <m/>
    <s v="Willington Granados Herrera"/>
    <x v="0"/>
    <s v="PMAI-2022-056"/>
    <s v="10.1"/>
    <s v="AUDITORÍA DE SEGUIMIENTO AL PROCESO ATENCIÓN AL CIUDADANO_x000a_II SEMESTRE DE 2021"/>
    <n v="2021"/>
    <s v="11.1 Incumplimiento de la oportunidad durante el periodo evaluado (II semestre de 2021), dado que se detectaron diez (10) respuestas emitidas fuera de términos, en contravía de los tiempos establecidos en la Ley 1755 de 2015 en su artículo 14 “Términos para resolver las distintas modalidades de peticiones”, asimismo de lo definido en el Decreto 491 de 2020 articulo 5 “Ampliación de términos para atender las peticiones”, lo que puede estar causado por debilidades en los controles dirigidos a la oportunidad en la respuesta de las PQRS, ocasionándose materialización del riesgo de gestión del proceso atención al ciudadano: “Inadecuado trámite o demora en la respuesta de los requerimientos ciudadanos asignados a la Entidad, no se puede realizar un debido control de los documentos que ingresan por la ventanilla”."/>
    <s v="Las respuestas de las peticiones ciudadanas están a cargo de cada dependencia a quienes se les asigna con anticipación el trámite de las mismas._x000a_"/>
    <s v="Enviar a través de correo electrónico alertas a las dependencias  sobre el vencimiento de las PQRS"/>
    <n v="1"/>
    <s v="Alertas de vencimiento de PQRS"/>
    <s v="Número de alertas enviadas a las dependencias / Número de alertas por enviar *100%"/>
    <n v="1"/>
    <s v="Alertas de vencimiento de PQRS enviadas"/>
    <d v="2022-05-02T00:00:00"/>
    <d v="2022-12-30T00:00:00"/>
    <m/>
    <x v="0"/>
    <s v="SI"/>
    <n v="214"/>
    <m/>
    <m/>
    <m/>
    <m/>
    <m/>
    <m/>
    <m/>
    <m/>
    <m/>
    <m/>
    <m/>
    <m/>
    <m/>
    <m/>
    <m/>
    <m/>
    <m/>
    <m/>
    <m/>
    <m/>
    <m/>
    <s v="SIN AVANCE"/>
    <n v="-44620"/>
    <s v="CON TIEMPO"/>
    <m/>
    <m/>
    <m/>
    <m/>
    <m/>
    <m/>
    <s v="ABIERTO"/>
    <s v="En ejecucion"/>
    <d v="2022-05-31T00:00:00"/>
    <s v="No aplica"/>
    <n v="0"/>
    <s v="SIN AVANCE"/>
    <n v="214"/>
    <s v="CON TIEMPO"/>
    <x v="0"/>
    <m/>
    <m/>
    <m/>
    <x v="0"/>
    <m/>
    <m/>
    <n v="530"/>
  </r>
  <r>
    <n v="531"/>
    <x v="10"/>
    <x v="2"/>
    <s v="STAF"/>
    <m/>
    <x v="11"/>
    <s v="Subdirección técnica administrativa y financiera"/>
    <s v="STAF"/>
    <s v="Atencion al ciudadano"/>
    <m/>
    <m/>
    <s v="Willington Granados Herrera"/>
    <x v="0"/>
    <s v="PMAI-2022-057"/>
    <s v="10.1"/>
    <s v="AUDITORÍA DE SEGUIMIENTO AL PROCESO ATENCIÓN AL CIUDADANO_x000a_II SEMESTRE DE 2021"/>
    <n v="2021"/>
    <s v="11.1 Incumplimiento de la oportunidad durante el periodo evaluado (II semestre de 2021), dado que se detectaron diez (10) respuestas emitidas fuera de términos, en contravía de los tiempos establecidos en la Ley 1755 de 2015 en su artículo 14 “Términos para resolver las distintas modalidades de peticiones”, asimismo de lo definido en el Decreto 491 de 2020 articulo 5 “Ampliación de términos para atender las peticiones”, lo que puede estar causado por debilidades en los controles dirigidos a la oportunidad en la respuesta de las PQRS, ocasionándose materialización del riesgo de gestión del proceso atención al ciudadano: “Inadecuado trámite o demora en la respuesta de los requerimientos ciudadanos asignados a la Entidad, no se puede realizar un debido control de los documentos que ingresan por la ventanilla”."/>
    <s v="Las respuestas de las peticiones ciudadanas están a cargo de cada dependencia a quienes se les asigna con anticipación el trámite de las mismas._x000a_"/>
    <s v="Actualizar el procedimiento &quot;Atención a requerimientos ciudadanos y denuncias de corrupción Bogotá te escucha – SDQS- A-ACI-PR-001&quot; para incluír el envío de alertas a las dependencias para el  control de vencimientos de las peticiones ciudadanas enviadas a la entidad"/>
    <n v="2"/>
    <s v="Actualización procedimiento &quot;Atención a requerimientos ciudadanos y denuncias de corrupción Bogotá te escucha – SDQS- A-ACI-PR-001&quot; para incluír el envío de alertas a las dependencias para el  control de vencimientos de las peticiones ciudadanas enviadas a la entidad"/>
    <s v="Actualización procedimiento &quot;Atención a requerimientos ciudadanos y denuncias de corrupción Bogotá te escucha – SDQS- A-ACI-PR-001&quot;"/>
    <n v="1"/>
    <s v="Procedimiento &quot;Atención a requerimientos ciudadanos y denuncias de corrupción Bogotá te escucha – SDQS- A-ACI-PR-001&quot; actualizado"/>
    <d v="2022-06-01T00:00:00"/>
    <d v="2022-12-30T00:00:00"/>
    <m/>
    <x v="0"/>
    <s v="SI"/>
    <n v="214"/>
    <m/>
    <m/>
    <m/>
    <m/>
    <m/>
    <m/>
    <m/>
    <m/>
    <m/>
    <m/>
    <m/>
    <m/>
    <m/>
    <m/>
    <m/>
    <m/>
    <m/>
    <m/>
    <m/>
    <m/>
    <m/>
    <s v="SIN AVANCE"/>
    <n v="-44620"/>
    <s v="CON TIEMPO"/>
    <m/>
    <m/>
    <m/>
    <m/>
    <m/>
    <m/>
    <s v="ABIERTO"/>
    <s v="En ejecucion"/>
    <d v="2022-05-31T00:00:00"/>
    <s v="No aplica"/>
    <n v="0"/>
    <s v="SIN AVANCE"/>
    <n v="214"/>
    <s v="CON TIEMPO"/>
    <x v="0"/>
    <m/>
    <m/>
    <m/>
    <x v="0"/>
    <m/>
    <m/>
    <n v="531"/>
  </r>
  <r>
    <n v="532"/>
    <x v="10"/>
    <x v="2"/>
    <s v="STAF"/>
    <m/>
    <x v="11"/>
    <s v="Subdirección técnica administrativa y financiera"/>
    <s v="STAF"/>
    <s v="Atencion al ciudadano"/>
    <m/>
    <m/>
    <s v="Willington Granados Herrera"/>
    <x v="0"/>
    <s v="PMAI-2022-058"/>
    <s v="10.1"/>
    <s v="AUDITORÍA DE SEGUIMIENTO AL PROCESO ATENCIÓN AL CIUDADANO_x000a_II SEMESTRE DE 2021"/>
    <n v="2021"/>
    <s v="11.2 Discrepancias entre lo registrado en el formato ACI-FT-003 reporte de SDQS y los informes de gestión mensuales y trimestrales publicados, lo cual constituye incumplimiento de lo establecido en la ley 1712 de 2014 en su artículo 3: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situación que pudo presentarse por debilidades o falta de conciliación de datos entre las diferentes fuentes de información de PQRS, _x000a_generando debilidad en los atributos de la calidad de la información, que se predican desde la dimensión _x000a_Información y Comunicación del Modelo Integrado de Planeación y Gestión, además de riesgos de incumplimiento de la normatividad aplicable y posibles sanciones por parte de los entes de control._x000a_"/>
    <s v="No es clara la forma en la que se debe manejar la información de las bases de datos que envía la Secretaría General para ser registrada en la página de la Veeduría"/>
    <s v="Realizar mesa de trabajo con la Secretaría General de la Alcaldía Mayor de Bogotá, para  concertar el manejo de la información de las bases de datos de las PQRS"/>
    <n v="1"/>
    <s v="Manejo de la información de las bases de datos"/>
    <s v="Número de mesas de trabajo realizadas / Número de mesas de trabajo programadas 1*(100%)"/>
    <n v="1"/>
    <s v="Acta de reunión"/>
    <d v="2022-05-02T00:00:00"/>
    <d v="2022-08-31T00:00:00"/>
    <m/>
    <x v="0"/>
    <s v="SI"/>
    <n v="93"/>
    <m/>
    <m/>
    <m/>
    <m/>
    <m/>
    <m/>
    <m/>
    <m/>
    <m/>
    <m/>
    <m/>
    <m/>
    <m/>
    <m/>
    <m/>
    <m/>
    <m/>
    <m/>
    <m/>
    <m/>
    <m/>
    <s v="SIN AVANCE"/>
    <n v="-44620"/>
    <s v="CON TIEMPO"/>
    <m/>
    <m/>
    <m/>
    <m/>
    <m/>
    <m/>
    <s v="ABIERTO"/>
    <s v="En ejecucion"/>
    <d v="2022-05-31T00:00:00"/>
    <s v="No aplica"/>
    <n v="0"/>
    <s v="SIN AVANCE"/>
    <n v="93"/>
    <s v="CON TIEMPO"/>
    <x v="0"/>
    <m/>
    <m/>
    <m/>
    <x v="0"/>
    <m/>
    <m/>
    <n v="532"/>
  </r>
  <r>
    <n v="533"/>
    <x v="10"/>
    <x v="2"/>
    <s v="STAF"/>
    <m/>
    <x v="11"/>
    <s v="Subdirección técnica administrativa y financiera"/>
    <s v="STAF"/>
    <s v="Atencion al ciudadano"/>
    <m/>
    <m/>
    <s v="Willington Granados Herrera"/>
    <x v="0"/>
    <s v="PMAI-2022-059"/>
    <s v="10.1"/>
    <s v="AUDITORÍA DE SEGUIMIENTO AL PROCESO ATENCIÓN AL CIUDADANO_x000a_II SEMESTRE DE 2021"/>
    <n v="2021"/>
    <s v="11.2 Discrepancias entre lo registrado en el formato ACI-FT-003 reporte de SDQS y los informes de gestión mensuales y trimestrales publicados, lo cual constituye incumplimiento de lo establecido en la ley 1712 de 2014 en su artículo 3: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situación que pudo presentarse por debilidades o falta de conciliación de datos entre las diferentes fuentes de información de PQRS, _x000a_generando debilidad en los atributos de la calidad de la información, que se predican desde la dimensión _x000a_Información y Comunicación del Modelo Integrado de Planeación y Gestión, además de riesgos de incumplimiento de la normatividad aplicable y posibles sanciones por parte de los entes de control._x000a_"/>
    <s v="No es clara la forma en la que se debe manejar la información de las bases de datos que envía la Secretaría General para ser registrada en la página de la Veeduría"/>
    <s v="Actualizar el procedimiento &quot;Atención a requerimientos ciudadanos y denuncias de corrupción Bogotá te escucha – SDQS- A-ACI-PR-001&quot; para incluír el manejo de la información de las bases de datos de las PQRS que se haya concertado con la Secretaría General de la Alcaldía Mayor de Bogotá"/>
    <n v="2"/>
    <s v="Actualización procedimiento &quot;Atención a requerimientos ciudadanos y denuncias de corrupción Bogotá te escucha – SDQS- A-ACI-PR-001&quot; para incluír el manejo de la información de las bases de datos de las PQRS"/>
    <s v="Actualización procedimiento &quot;Atención a requerimientos ciudadanos y denuncias de corrupción Bogotá te escucha – SDQS- A-ACI-PR-001&quot;"/>
    <n v="1"/>
    <s v="Procedimiento &quot;Atención a requerimientos ciudadanos y denuncias de corrupción Bogotá te escucha – SDQS- A-ACI-PR-001&quot; actualizado"/>
    <d v="2022-06-01T00:00:00"/>
    <d v="2022-12-30T00:00:00"/>
    <m/>
    <x v="0"/>
    <s v="SI"/>
    <n v="214"/>
    <m/>
    <m/>
    <m/>
    <m/>
    <m/>
    <m/>
    <m/>
    <m/>
    <m/>
    <m/>
    <m/>
    <m/>
    <m/>
    <m/>
    <m/>
    <m/>
    <m/>
    <m/>
    <m/>
    <m/>
    <m/>
    <s v="SIN AVANCE"/>
    <n v="-44620"/>
    <s v="CON TIEMPO"/>
    <m/>
    <m/>
    <m/>
    <m/>
    <m/>
    <m/>
    <s v="ABIERTO"/>
    <s v="En ejecucion"/>
    <d v="2022-05-31T00:00:00"/>
    <s v="No aplica"/>
    <n v="0"/>
    <s v="SIN AVANCE"/>
    <n v="214"/>
    <s v="CON TIEMPO"/>
    <x v="0"/>
    <m/>
    <m/>
    <m/>
    <x v="0"/>
    <m/>
    <m/>
    <n v="533"/>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6">
  <r>
    <x v="0"/>
    <s v="Modelo Pedagogico"/>
    <s v="Subdirección técnica de métodos educativos y operativa"/>
    <s v="STMEO"/>
    <m/>
    <x v="0"/>
    <s v="Subdirección técnica de métodos educativos y operativa"/>
    <s v="STMEO"/>
    <s v="Espiritualidad"/>
    <s v="Modelo pedagogico"/>
    <s v="estrategias de intervención"/>
    <s v="Yuli Cristel Peña"/>
    <x v="0"/>
    <s v="PMAI-2017-019"/>
    <s v="No aplica"/>
    <s v="Auditoria de gestión al proceso misional vigencia 2016 "/>
    <n v="2017"/>
    <s v="Se observó falta de planeación con respecto al área de Espiritualidad, toda vez que no se evidencian procedimientos documentados que den claridad en relación a las estrategias de intervención"/>
    <s v="La acción no fue cerrada en tanto que  no se evidencian indicadores de gestión en la caracterización del proceso misional, lo que dificulta su aplicación."/>
    <s v="Diseñar el modelo de atención del Área de Espiritualidad, de acuerdo con la misión y la visión del instituto y las dinámicas de la estrategia y la articulación con las áreas misionales, a fin de realizar una adecuada intervención con los NNAJ"/>
    <s v="No aplica"/>
    <s v="No aplica"/>
    <s v="No aplica"/>
    <s v="No aplica"/>
    <s v="No aplica"/>
    <d v="2020-02-11T00:00:00"/>
    <d v="2021-02-11T00:00:00"/>
    <m/>
    <x v="0"/>
    <s v="SI"/>
    <n v="-473"/>
    <s v="Se evidencia avance en la formulación de indicadores y respectiva medición del año 2020, esto como solicitud de cierre de hallazgo descrito en la causa, sin embargo, no se evidencia el diseño del modelo de atención del área de Espiritualidad, actividad completa descrita._x000a_Con indicadores presentados no corresponden a la caracterización."/>
    <d v="2021-07-07T00:00:00"/>
    <s v="SI"/>
    <s v="Presentar el diseño de modelo de atención del área de Espiritualidad de acuerdo a la plataforma estratégica. _x000a_Indicadores presentes en la caracterización."/>
    <n v="0.2"/>
    <s v="AVANCE MINIMO"/>
    <n v="-213"/>
    <s v="VENCIDO"/>
    <d v="2021-11-19T00:00:00"/>
    <s v="Se evidencia la formulación de indicadores, perono el modelo de atención del área de espiritualidad. Acción vencida."/>
    <s v="Sulma Esperanza Avendaño M."/>
    <n v="0.5"/>
    <n v="0.5"/>
    <s v="INCUMPLIDA"/>
    <s v="NO APLICA"/>
    <s v="ABIERTA"/>
    <s v="No se reporta avance"/>
    <d v="2022-02-28T00:00:00"/>
    <s v="SI"/>
    <s v="ejecucion de actividades definidas"/>
    <n v="0.5"/>
    <s v="AVANCE PARCIAL"/>
    <n v="-44619.8"/>
    <s v="VENCIDO"/>
    <d v="2022-03-11T00:00:00"/>
    <s v="No se evidencio el cumplimiento de la actividad propuesta que establece  el diseño del modelo de atención del Área de Espiritualidad, el cual debe estar de acuerdo con la misión, visión del instituto, las dinámicas de la estrategia y la articulación con las áreas misionales, a fin de realizar una adecuada intervención con los NNAJ. Por otra parte, si bien se tiene evidencia de la medicion de los indicadores en la vigencia 2020, esta actividad no subsana el hallazgo."/>
    <s v="Ingrid Acosta"/>
    <n v="0.5"/>
    <s v="VENCIDO"/>
    <s v="NO APLICA"/>
    <s v="ABIERTO"/>
    <s v="se evidencia manual operativo de espiritualidad con fecha de actualización del 15/10/2021 en el cual se establece la estrategia de atención del área de espiritualidad y el desarrollo de la estrategia en el modelo de atención._x000a_Dentro de la estrategia de atención del área de espiritualidad se postula tres componentes que reúnen diez líneas de acción las cuales en el desarrollo de la estrategia se presenta su articulación con el modelo pedagógico._x000a_Conforme a lo anterior se subsana la causa raíz del hallazgo y se da cumplimiento a la actividad en un 100%_x000a_"/>
    <d v="2022-05-31T00:00:00"/>
    <s v="No aplica"/>
    <n v="1"/>
    <s v="CUMPLIMIENTO TOTAL"/>
    <n v="-473"/>
    <s v="VENCIDO"/>
    <x v="0"/>
    <m/>
    <m/>
    <m/>
    <x v="0"/>
    <m/>
    <m/>
    <n v="1"/>
  </r>
  <r>
    <x v="1"/>
    <s v="Modelo Pedagogico - convenios"/>
    <s v="Subdirección técnica de métodos educativos y operativa"/>
    <s v="STMEO"/>
    <s v="Coordinador Convenio Baños públicos SST. "/>
    <x v="1"/>
    <s v="Subdirección técnica administrativa y financiera"/>
    <s v="STAF"/>
    <s v="Convenios"/>
    <s v="Seguridad y salud en el trabajo"/>
    <s v="Extintores, Botiquines"/>
    <s v="Adriana Botero Pinilla "/>
    <x v="1"/>
    <s v="PMCB-2018-005"/>
    <s v="3.4"/>
    <n v="524"/>
    <n v="2018"/>
    <s v="Inobservancia de normas vigentes relacionadas con el sistema de gestión de seguridad y salud en el trabajo en algunos baños administrados por IDIPRON, en el marco del convenio interadministrativo no 093 de 2007 suscrito con la empresa Transmilenio s.a"/>
    <s v="Extintores que se encuentran vencidos  mayor a un (1) mes en lo que respecta a su revisión y cargue."/>
    <s v="Realizar un proceso de verificación tres meses antes de la fecha de vencimiento de los extintores, para alertar de maniera oportuna al área de Seuguridad y Salud en el Trabajo. "/>
    <s v="No aplica"/>
    <s v="No aplica"/>
    <s v="Número total de extintores verificados / Número de extintores recargados y vigentes * 100"/>
    <s v="No aplica"/>
    <s v="No aplica"/>
    <d v="2018-12-28T00:00:00"/>
    <d v="2019-12-22T00:00:00"/>
    <n v="2020"/>
    <x v="0"/>
    <s v="SI"/>
    <n v="-890"/>
    <s v="Accion cerrada  en seguimiento anterior"/>
    <d v="2021-05-21T00:00:00"/>
    <s v="NO"/>
    <s v="No aplica"/>
    <n v="1"/>
    <s v="CUMPLIMIENTO TOTAL"/>
    <s v="NO APLICA ACCION CERRADA"/>
    <s v="NO APLICA ACCION CERRADA"/>
    <d v="2021-11-15T00:00:00"/>
    <s v="ESTADO &quot;INCUMPLIDA&quot; POR LA CB, Se reportó cumplimiento del 100 % en el seguimiento del 22/11/2021 formato F402M de la Contraloría de Bogotá."/>
    <s v="Carlos Andrés Guerra Jiménez"/>
    <n v="0"/>
    <n v="0"/>
    <s v="EN EJECUCION"/>
    <s v="INCUMPLIDA"/>
    <s v="PENDIENTE POR EVALUAR"/>
    <s v="Sin reportar avance"/>
    <d v="2022-02-28T00:00:00"/>
    <s v="No"/>
    <s v="ejecucion de actividades definidas"/>
    <n v="0"/>
    <s v="SIN AVANCE"/>
    <n v="-44619"/>
    <s v="VENCIDO"/>
    <m/>
    <m/>
    <m/>
    <m/>
    <m/>
    <s v="NO APLICA"/>
    <s v="ABIERTO"/>
    <s v="Accion pendiente por evaluacion por parte de la OCI"/>
    <d v="2022-05-31T00:00:00"/>
    <n v="0"/>
    <n v="1"/>
    <s v="CUMPLIMIENTO TOTAL"/>
    <n v="-890"/>
    <s v="VENCIDO"/>
    <x v="1"/>
    <s v="Cerrada por la CB Auditoria Desempeño 86 PAD 2022."/>
    <s v="Carlos Andrés Guerra"/>
    <n v="1"/>
    <x v="1"/>
    <m/>
    <m/>
    <n v="2"/>
  </r>
  <r>
    <x v="2"/>
    <s v="Modelo Pedagogico - convenios"/>
    <s v="Subdirección técnica de métodos educativos y operativa"/>
    <s v="STMEO"/>
    <m/>
    <x v="0"/>
    <s v="Subdirección técnica de métodos educativos y operativa"/>
    <s v="STMEO"/>
    <s v="Calidad alimentaria "/>
    <s v="Modelo pedagogico"/>
    <s v="Diferencias en cantidades de alimentos"/>
    <s v="Yuli Cristel Peña"/>
    <x v="2"/>
    <s v="PMPB-2018-001"/>
    <s v="No aplica"/>
    <s v="Auditoría Externa Proyecto 1104 vigencia 2018"/>
    <n v="2018"/>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s v="No aplica"/>
    <s v="No aplica"/>
    <s v="No aplica"/>
    <d v="2019-01-21T00:00:00"/>
    <d v="2019-10-31T00:00:00"/>
    <m/>
    <x v="0"/>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3"/>
  </r>
  <r>
    <x v="3"/>
    <s v="Modelo Pedagogico - convenios"/>
    <s v="Subdirección técnica de métodos educativos y operativa"/>
    <s v="STMEO"/>
    <m/>
    <x v="0"/>
    <s v="Subdirección técnica de métodos educativos y operativa"/>
    <s v="STMEO"/>
    <s v="Calidad alimentaria "/>
    <s v="Modelo pedagogico"/>
    <s v="Diferencias en cantidades de alimentos"/>
    <s v="Yuli Cristel Peña"/>
    <x v="2"/>
    <s v="PMPB-2018-007"/>
    <s v="No aplica"/>
    <s v="Auditoría Externa Proyecto 1104 vigencia 2018"/>
    <n v="2018"/>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s v="No aplica"/>
    <s v="No aplica"/>
    <s v="No aplica"/>
    <d v="2019-01-21T00:00:00"/>
    <d v="2019-10-31T00:00:00"/>
    <m/>
    <x v="0"/>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4"/>
  </r>
  <r>
    <x v="4"/>
    <s v="Modelo Pedagogico - convenios"/>
    <s v="Subdirección técnica de métodos educativos y operativa"/>
    <s v="STMEO"/>
    <m/>
    <x v="0"/>
    <s v="Subdirección técnica de métodos educativos y operativa"/>
    <s v="STMEO"/>
    <s v="Calidad alimentaria "/>
    <s v="Modelo pedagogico"/>
    <s v="personal de cocina"/>
    <s v="Yuli Cristel Peña"/>
    <x v="2"/>
    <s v="PMPB-2018-008"/>
    <s v="No aplica"/>
    <s v="Auditoría Externa Proyecto 1104 vigencia 2018"/>
    <n v="2018"/>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s v="No aplica"/>
    <s v="No aplica"/>
    <s v="No aplica"/>
    <d v="2017-06-01T00:00:00"/>
    <d v="2018-12-01T00:00:00"/>
    <m/>
    <x v="0"/>
    <s v="SI"/>
    <n v="-1276"/>
    <s v="No se presenta seguimiento por parte de la STAF ya que afirman esta acción corresponde a Métodos"/>
    <d v="2021-07-08T00:00:00"/>
    <s v="SI"/>
    <s v="Presentar seguimiento al plan de mejoramiento"/>
    <n v="0"/>
    <s v="SIN AVANCE"/>
    <n v="-1016"/>
    <s v="VENCIDO"/>
    <s v="SIN DILIGENCIAR"/>
    <s v="SIN DILIGENCIAR"/>
    <s v="SIN DILIGENCIAR"/>
    <n v="0"/>
    <n v="0"/>
    <s v="INCUMPLIDA"/>
    <s v="NO APLICA"/>
    <s v="ABIERTA"/>
    <s v="Se realiza reunion el dia 18-02-2022 liderarada por la OAP para la coordinacion del cierre de los hallazgos entre STMEO, STAF y convenios"/>
    <d v="2022-02-28T00:00:00"/>
    <s v="No"/>
    <s v="Impartir las directrices y acciones para garantizar la eficiencia, eficacia y transparencia de las actividades relacionadas con la entrega de alimento a las UPI"/>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1276"/>
    <s v="VENCIDO"/>
    <x v="0"/>
    <m/>
    <m/>
    <m/>
    <x v="0"/>
    <m/>
    <m/>
    <n v="5"/>
  </r>
  <r>
    <x v="5"/>
    <s v="Modelo Pedagogico"/>
    <s v="Subdirección técnica de métodos educativos y operativa"/>
    <s v="STMEO"/>
    <s v="_x000a_Subdirección de Métodos - Área Educación"/>
    <x v="2"/>
    <s v="Oficina asesora de planeacion"/>
    <s v="OAP"/>
    <s v="SIMI"/>
    <s v="Planeacion"/>
    <s v="Simi"/>
    <s v="Yuli Cristel Peña"/>
    <x v="0"/>
    <s v="PMAI-2018-015"/>
    <s v="No aplica"/>
    <s v="Auditoría Regular Área Educación - II semestre 2017"/>
    <n v="2018"/>
    <s v="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
    <s v="Cambio de administración e implementación del Modelo Pedagógico_x000a__x000a_Implementación del Modelo de Educación Flexible_x000a__x000a_Orden de la Alta Dirección frente a no realizar desarrollos en el SIMI actual, todos los desarrollos sobre el SIMI 2.0_x000a__x000a_Falta de claridad por parte del equipo docente frente a los procedimientos y actividades donde cargar la información"/>
    <s v="Diseñar y desarrollar un plan de trabajo para la construcción y desarrollo del Módudo de Educación en el SIMI"/>
    <s v="No aplica"/>
    <s v="No aplica"/>
    <s v="No aplica"/>
    <s v="No aplica"/>
    <s v="No aplica"/>
    <d v="2018-12-18T00:00:00"/>
    <d v="2019-11-30T00:00:00"/>
    <m/>
    <x v="0"/>
    <s v="NO"/>
    <n v="-912"/>
    <s v="Se evidencia formulación plan de trabajo y las actas que comprueban su ejecución._x000a_No se cuenta con memorando de aprobación de la reformulación por parte de Control Interno."/>
    <d v="2021-07-07T00:00:00"/>
    <s v="SI"/>
    <s v="Desarrollo Módulo de Educación en el SIMI._x000a_Actas de trabajo de avance._x000a_Memorando de aprobación por parte de Control Interno a la reformulación."/>
    <n v="0"/>
    <s v="SIN AVANCE"/>
    <n v="-652"/>
    <s v="VENCIDO"/>
    <s v="19/11(2021"/>
    <s v="El memorando de aprobación a la reformulación fue con Rad No. 2021IE3357 con fecha 30/06/2021"/>
    <s v="Sulma Esperanza Avendaño M."/>
    <n v="0"/>
    <n v="0"/>
    <s v="INCUMPLIDA"/>
    <s v="NO APLICA"/>
    <s v="ABIERTA"/>
    <s v="&quot;Se observa en los soprtes el correo de operación del segundo ciclo. _x000a_Tambien se observa proyecto nuevo SIMI Educación&quot;"/>
    <d v="2022-02-28T00:00:00"/>
    <s v="No"/>
    <s v="Aunque ya se tiene el plan de trabajo es muy importante  que dentro del plan de trabajo se especifique el avance y desarrollo del plan."/>
    <n v="0.45"/>
    <s v="AVANCE PARCIAL"/>
    <n v="-44620"/>
    <s v="VENCIDO"/>
    <d v="2022-03-14T00:00:00"/>
    <s v="Se observa que si bien, se elaboro un plan de trabajo para la construcción y desarrollo del Módudo de Educación en el SIMI, este aun se encuentra en fase de prueba y desarrollo quedando pendiente seis (6) acividades de doce (12) que tiene el plan, asi mismo, se encuentra debilidades en la formulacion del plan toda vez que no especifica fechas de finalizacion de las actividades, no se especifica el avance y cumplimiento porcentual del desarrollo del mismo. "/>
    <s v="Ingrid Acosta"/>
    <n v="0.5"/>
    <s v="VENCIDO"/>
    <s v="NO APLICA"/>
    <s v="ABIERTO"/>
    <s v=" Se  evidencia  documento del plan de educación que relaciona % de avance del plan y fechas de entrega a pruebas._x000a__x000a_Es importante tener en cuente  del proceso de desarrollo del SIMI 2.0: Con el fin de desarrollar el nuevo sistema de información misional bajo los principios de eficiencia y eficacia, el proyecto se desarrolla por ciclos, lo que quiere decir que la entidad a través de la Subdirección Técnica de Métodos Educativos y Operativa (SMTEO) prioriza los desarrollos a realizar en el respectivo ciclo, los documenta y posterior la  oficina asesora de planeación (OAP) analiza los desarrollos documentados, la priorización sugerida y se genera un plan de trabajo del ciclo a desarrollar._x000a_A la fecha se han desarrollado dos ciclos del proyecto los cuales abarcan 21 desarrollos y está en proceso de desarrollo el tercer ciclo del proyecto que es conformado por 12 desarrollos, generando a la fecha 33 desarrollos generados o en proceso de implementación. Una vez sean entregadas las restantes solicitudes de desarrollo se realizará la planeación e implementación de los restantes ciclos del proyecto y sus respectivos desarrollos, los cuales contemplan requerimientos de educación y de otros componentes._x000a__x000a_Solicitamos el cierre de esta acción debido a que la situacion evidenciada era que no habia un modulo activo de pedagogia, actualmente en el SIMI 2.0 contamos con un módulo asociado a pedagogia,  para el cuales se programarán futuras sesiones de trabajo en el corto plazo con funcionarios y /o contratistas que realizaran cargue de información real de los beneficiarios del instituto._x000a_"/>
    <d v="2022-05-31T00:00:00"/>
    <s v="No aplica"/>
    <n v="1"/>
    <s v="CUMPLIMIENTO TOTAL"/>
    <n v="-912"/>
    <s v="VENCIDO"/>
    <x v="0"/>
    <m/>
    <m/>
    <m/>
    <x v="0"/>
    <m/>
    <m/>
    <n v="6"/>
  </r>
  <r>
    <x v="6"/>
    <s v="Modelo Pedagogico"/>
    <s v="Subdirección técnica de métodos educativos y operativa"/>
    <s v="STMEO"/>
    <s v="Responsable del Desarrollo de los formularios. _x000a_Subdirección de Métodos - Área Educación"/>
    <x v="2"/>
    <s v="Oficina asesora de planeacion"/>
    <s v="OAP"/>
    <s v="SIMI"/>
    <s v="Planeacion"/>
    <s v="Simi"/>
    <s v="Yuli Cristel Peña"/>
    <x v="0"/>
    <s v="PMAI-2018-016"/>
    <s v="No aplica"/>
    <s v="Auditoría Regular Área Educación - II semestre 2017"/>
    <n v="2018"/>
    <s v="No existe la parametrización en SIMI de cursos de corta y larga duración, por tanto no es posible diferenciar la gestión del área por cada uno de los programas ni determinar los recursos necesarios para el desarrollo de los mismos."/>
    <s v="No se tiene actualizada la documentación en el Manual de Procesos y Procedimientos_x000a__x000a_Orden de la Alta Dirección frente a no realizar desarrollos en el SIMI actual, todos los desarrollos sobre el SIMI 2.0"/>
    <s v="Diseñar y desarrollar un plan de trabajo para la construcción y desarrollo del Módudo de Educación en el SIMI"/>
    <s v="No aplica"/>
    <s v="No aplica"/>
    <s v="No aplica"/>
    <s v="No aplica"/>
    <s v="No aplica"/>
    <d v="2018-12-18T00:00:00"/>
    <d v="2019-11-30T00:00:00"/>
    <m/>
    <x v="0"/>
    <s v="NO"/>
    <n v="-912"/>
    <s v="Se evidencia formulación plan de trabajo y las actas que comprueban su ejecución._x000a_No se evidencia Memorando de aprobación por parte de Control Interno a la reformulación."/>
    <d v="2021-07-07T00:00:00"/>
    <s v="SI"/>
    <s v="Desarrollo Módulo de Educación en el SIMI, donde se diferencien los cursos de corta y larga duración y su proceso pedagógico._x000a_Actas de trabajo de avance._x000a_Memorando de aprobación por parte de Control Interno a la reformulación."/>
    <n v="0"/>
    <s v="SIN AVANCE"/>
    <n v="-652"/>
    <s v="VENCIDO"/>
    <s v="19/11(2021"/>
    <s v="El memorando de aprobación a la reformulación fue con Rad No. 2021IE3357 con fecha 30/06/2021"/>
    <s v="Sulma Esperanza Avendaño M."/>
    <n v="0"/>
    <n v="0"/>
    <s v="INCUMPLIDA"/>
    <s v="NO APLICA"/>
    <s v="ABIERTA"/>
    <s v="&quot;Se observa en los soprtes el correo de operación del segundo ciclo. _x000a_Tambien se observa proyecto nuevo SIMI Educación_x000a_El hallazgo habla tambien de identificar los recursos necesarios para el desarrollo, los cuales no se evidencian en el plan de trabajo &quot;"/>
    <d v="2022-02-28T00:00:00"/>
    <s v="No"/>
    <s v="&quot;Aunque ya se tiene el plan de trabajo es muy importante  que dentro del plan de trabajo se especifique el avance y desarrollo del plan._x000a_Especificar en el plan los recursos que se necesitan para lleva a cabo el desarrollo&quot;"/>
    <n v="0.45"/>
    <s v="AVANCE PARCIAL"/>
    <n v="-44620"/>
    <s v="VENCIDO"/>
    <d v="2022-03-14T00:00:00"/>
    <s v="Se observa que se tienen las actas de reunion y soportes de inicio de la segunda fase del plan, pero aun se encuentra en estado de ejecución, no se definen fechas de finalizacion ni seguimientos de avances de cumplimiento. "/>
    <s v="Ingrid Acosta"/>
    <n v="0.5"/>
    <s v="VENCIDO"/>
    <s v="NO APLICA"/>
    <s v="ABIERTO"/>
    <s v="Se evidencia Pantallazo del SIMI 2.0 con parametrización de cursos de corta y larga duración y Documento adicional al plan de educación con la explicación del proceso de desarrollo, el % de avance y fechas asociadas._x000a_Se solicita  el cierre de esta acción debido a que la situacion evidenciada en su momento era que no existe la parametrización en SIMI de cursos de corta y larga duración, actualmente en el SIMI 2.0 contamos con una pametrización para cursos de corta y larga duración en el formulario de &quot;matricula cursos informales formación tecnica talleres&quot;, para este formulario se programarán futuras sesiones de trabajo en el corto plazo con funcionarios y /o contratistas que realizaran cargue de información real de los beneficiarios del instituto."/>
    <d v="2022-05-31T00:00:00"/>
    <s v="No aplica"/>
    <n v="1"/>
    <s v="CUMPLIMIENTO TOTAL"/>
    <n v="-912"/>
    <s v="VENCIDO"/>
    <x v="0"/>
    <m/>
    <m/>
    <m/>
    <x v="0"/>
    <m/>
    <m/>
    <n v="7"/>
  </r>
  <r>
    <x v="7"/>
    <s v="Todos los procesos"/>
    <s v="Todas las subdirecciones y oficinas"/>
    <s v="OAP_x000a_OAJ_x000a_STAF_x000a_STDH_x000a_STMEO"/>
    <m/>
    <x v="3"/>
    <s v="Subdirección técnica administrativa y financiera"/>
    <s v="STAF"/>
    <s v="Transporte"/>
    <s v="Contratacion"/>
    <s v="Supervisión e interventoría"/>
    <s v="Ingrid Carolina Ardila Muñoz"/>
    <x v="1"/>
    <s v="PMCB-2019-003"/>
    <s v="3.1.3.2"/>
    <n v="54"/>
    <n v="2019"/>
    <s v="Debilidades en la supervisión y ejecución contractual por incoherencia de la información entre el reporte presentado por Terpel y los Boucher entregados al momento del suministro de combustible, en el marco de la Orden de Compra No 31752 de 2018"/>
    <s v="Confusión en la revisión de los baucher por tener la misma fecha, esta información fue suministrada al auditor en el momento de la entrevista técnica sostenida antes del informe preliminar."/>
    <s v="Realizar revisión trimestral de la carpeta de suministro de combustible, verificando que todos los bauchers se encuentren archivados"/>
    <s v="No aplica"/>
    <s v="No aplica"/>
    <s v="Acta de revisión / Revisiones proyectadas (4)*100"/>
    <s v="No aplica"/>
    <s v="No aplica"/>
    <d v="2019-05-02T00:00:00"/>
    <d v="2020-04-25T00:00:00"/>
    <m/>
    <x v="0"/>
    <s v="SI"/>
    <n v="-765"/>
    <s v="De acuerdo con los soportes aportados por el proceso, se evidencia que se ha ejecutado 1 de las 4 revisiones programadas. Por lo anterior, el avance de cumplimiento es de 25%._x000a_Se sugiere priorizar esta actividad ya que la fecha final se encuentra vencida, de lo contrario, solicitar ampliación del plazo. "/>
    <d v="2021-06-09T00:00:00"/>
    <s v="SI"/>
    <s v="Realizar las 3 revisiones faltantes"/>
    <n v="0.25"/>
    <s v="AVANCE MINIMO"/>
    <n v="-505"/>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Se reporta seguimiento en noviembre de 2021&quot;"/>
    <d v="2022-02-28T00:00:00"/>
    <s v="No"/>
    <s v="No aplica"/>
    <n v="1"/>
    <s v="CUMPLIMIENTO TOTAL"/>
    <n v="-44619.75"/>
    <s v="VENCIDO"/>
    <m/>
    <m/>
    <m/>
    <m/>
    <m/>
    <s v="NO APLICA"/>
    <s v="PENDIENTE POR EVALUACION"/>
    <s v="Pendiente por evaluacion de la OCI"/>
    <d v="2022-05-31T00:00:00"/>
    <s v="No aplica"/>
    <n v="1"/>
    <s v="CUMPLIMIENTO TOTAL"/>
    <n v="-765"/>
    <s v="VENCIDO"/>
    <x v="1"/>
    <s v="Cerrada por la CB Auditoria Desempeño 86 PAD 2022."/>
    <s v="Carlos Andrés Guerra"/>
    <n v="1"/>
    <x v="1"/>
    <m/>
    <m/>
    <n v="8"/>
  </r>
  <r>
    <x v="8"/>
    <s v="Modelo Pedagogico"/>
    <s v="Subdirección técnica de métodos educativos y operativa"/>
    <s v="STMEO"/>
    <m/>
    <x v="4"/>
    <s v="Subdirección técnica administrativa y financiera"/>
    <s v="STAF"/>
    <s v="Infraestructura"/>
    <s v="Contratacion"/>
    <s v="Liquidación de contratos"/>
    <s v="Ingrid Carolina Ardila Muñoz"/>
    <x v="1"/>
    <s v="PMCB-2019-064"/>
    <s v="3.2.2.1"/>
    <n v="60"/>
    <n v="2019"/>
    <s v="Hallazgo Administrativo con Presunta Incidencia Disciplinaria por la no liquidación del Contrato No 1352 de 2017."/>
    <s v="La no liquidación Contrato de Suministro No.1352 de 2017, con Gas Gombel S.A. E.S.P"/>
    <s v="Radicar la certificación final de cumplimiento y los documentos requeridos para realizar el trámite de liquidación del Contrato de Suministro No. 1352 de 2017 por parte de la Oficina compentente"/>
    <s v="No aplica"/>
    <s v="No aplica"/>
    <s v="Liquidación de contrato "/>
    <s v="No aplica"/>
    <s v="No aplica"/>
    <d v="2019-12-28T00:00:00"/>
    <d v="2020-12-10T00:00:00"/>
    <m/>
    <x v="0"/>
    <s v="SI"/>
    <n v="-536"/>
    <s v="Si bien el proceso informa en el seguimiento que se adjuntaron los documentos requeridos  para  la liquidación del contrato, para este seguimiento solo se pudo evidenciar el acta de liquidación por mutuo acuerdo para el mencionado contrato._x000a__x000a_La actividad se encuentra finalizada._x000a__x000a_"/>
    <d v="2021-06-28T00:00:00"/>
    <s v="NO"/>
    <s v="No aplica"/>
    <n v="1"/>
    <s v="CUMPLIMIENTO TOTAL"/>
    <n v="-27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Se Evidencia que la actividad se encuentra vencida_x000a__x000a_Se verifica en los soportes adjuntos Memorando 2019IE11211 - entrega acta de liquidación de mutuo acuerdo: Memorando del supervisor del contrato No. 1352 de 2017, certificación final de cumplimiento del contrato 1352 de 2017, ultimo pago del contrato 1352 de 2017, acta de liquidación de mutuo acuerdo contrato 1352 de 2017, actas de fenecimiento de los años 2018 y 2019, solicitud de liberación de Pasivo Cto. 1352 de 2017 y memorando 2020IE4361 del 2 de julio de 2020._x000a__x000a_Se solicia a la OCI el cierre preliminar del Hallazgo, ya que se evidencia que cumple con la actividad propuesta.&quot;_x000a_Accion reportada en primser semestre de 2021"/>
    <d v="2022-02-28T00:00:00"/>
    <s v="No"/>
    <s v="No aplica"/>
    <n v="1"/>
    <s v="CUMPLIMIENTO TOTAL"/>
    <n v="-44619"/>
    <s v="VENCIDO"/>
    <m/>
    <m/>
    <m/>
    <m/>
    <m/>
    <s v="NO APLICA"/>
    <s v="PENDIENTE POR EVALUACION"/>
    <s v="La actividad se encuentra por evaluación Por la Oficina de Control Interno"/>
    <d v="2022-05-31T00:00:00"/>
    <s v="No aplica ya que el cumplimiento es del 100%"/>
    <n v="1"/>
    <s v="CUMPLIMIENTO TOTAL"/>
    <n v="-536"/>
    <s v="VENCIDO"/>
    <x v="1"/>
    <s v="Cerrada por la CB Auditoria Desempeño 86 PAD 2022."/>
    <s v="Carlos Andrés Guerra"/>
    <n v="1"/>
    <x v="1"/>
    <m/>
    <m/>
    <n v="9"/>
  </r>
  <r>
    <x v="9"/>
    <s v="Modelo Pedagogico - convenios"/>
    <s v="Subdirección técnica de métodos educativos y operativa"/>
    <s v="STMEO"/>
    <m/>
    <x v="0"/>
    <s v="Subdirección técnica de métodos educativos y operativa"/>
    <s v="STMEO"/>
    <m/>
    <s v="Modelo pedagogico"/>
    <s v="Diferencias en cantidades de alimentos"/>
    <s v="Yuli Cristel Peña"/>
    <x v="2"/>
    <s v="PMPB-2019-001"/>
    <s v="No aplica"/>
    <s v="PERSONERÍA DE BOGOTÁ Proyecto 1104 &quot;Distrito Jóven&quot;"/>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s v="No aplica"/>
    <s v="No aplica"/>
    <s v="No aplica"/>
    <d v="2019-01-21T00:00:00"/>
    <d v="2019-10-31T00:00:00"/>
    <m/>
    <x v="0"/>
    <s v="SI"/>
    <n v="-942"/>
    <s v="Acción repetida con la PMPB-2018-001,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 que permita verificar que se reforzaron las visitas de acompañamiento periódicas a las UPIS para verificar inventario de alimentos y seguimiento a los controles establecidos"/>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0"/>
  </r>
  <r>
    <x v="10"/>
    <s v="Modelo Pedagogico - convenios"/>
    <s v="Subdirección técnica de métodos educativos y operativa"/>
    <s v="STMEO"/>
    <m/>
    <x v="0"/>
    <s v="Subdirección técnica de métodos educativos y operativa"/>
    <s v="STMEO"/>
    <m/>
    <s v="Modelo pedagogico"/>
    <s v="Diferencias en cantidades de alimentos"/>
    <s v="Yuli Cristel Peña"/>
    <x v="2"/>
    <s v="PMPB-2019-002"/>
    <s v="No aplica"/>
    <s v="PERSONERÍA DE BOGOTÁ Proyecto 1104 &quot;Distrito Jóven&quot;"/>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2.Informar  vía correo electrónico al Economato de los inconvenientes presentados en las entregas de los alimentos por parte del proveedor, el mismo día de ocurrencia, adjuntando formato para el reporte de producto no conforme A-GDH-FT-114._x000a__x000a_"/>
    <s v="No aplica"/>
    <s v="No aplica"/>
    <s v="No aplica"/>
    <s v="No aplica"/>
    <s v="No aplica"/>
    <d v="2019-01-21T00:00:00"/>
    <d v="2019-10-31T00:00:00"/>
    <m/>
    <x v="0"/>
    <s v="SI"/>
    <n v="-942"/>
    <s v=" acción repetida con la PMPB-2018-002,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 de correo electrónico al Economato"/>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1"/>
  </r>
  <r>
    <x v="11"/>
    <s v="Modelo Pedagogico - convenios"/>
    <s v="Subdirección técnica de métodos educativos y operativa"/>
    <s v="STMEO"/>
    <m/>
    <x v="0"/>
    <s v="Subdirección técnica de métodos educativos y operativa"/>
    <s v="STMEO"/>
    <m/>
    <s v="Modelo pedagogico"/>
    <s v="Diferencias en cantidades de alimentos"/>
    <s v="Yuli Cristel Peña"/>
    <x v="2"/>
    <s v="PMPB-2019-003"/>
    <s v="No aplica"/>
    <s v="PERSONERÍA DE BOGOTÁ Proyecto 1104 &quot;Distrito Jóven&quot;"/>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3. Suplir alimentos de las minutas establecidas por otros disponibles, previa concertación con las nutricionistas del Instituto e informar a las Upis registrando la evidencia en el formato novedades al ciclo de menús M-MSD-FT-020."/>
    <s v="No aplica"/>
    <s v="No aplica"/>
    <s v="No aplica"/>
    <s v="No aplica"/>
    <s v="No aplica"/>
    <d v="2019-01-21T00:00:00"/>
    <d v="2019-10-31T00:00:00"/>
    <m/>
    <x v="0"/>
    <s v="SI"/>
    <n v="-942"/>
    <s v="acción repetida con la PMPB-2018-003,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 que permita verificar el cumplimiento de la actividad "/>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2"/>
  </r>
  <r>
    <x v="12"/>
    <s v="Modelo Pedagogico - convenios"/>
    <s v="Subdirección técnica de métodos educativos y operativa"/>
    <s v="STMEO"/>
    <m/>
    <x v="0"/>
    <s v="Subdirección técnica de métodos educativos y operativa"/>
    <s v="STMEO"/>
    <m/>
    <s v="Modelo pedagogico"/>
    <s v="Buenas practicas de manufactura"/>
    <s v="Yuli Cristel Peña"/>
    <x v="2"/>
    <s v="PMPB-2019-004"/>
    <s v="No aplica"/>
    <s v="PERSONERÍA DE BOGOTÁ Proyecto 1104 &quot;Distrito Jóven&quot;"/>
    <n v="2019"/>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1. Realizar visitas de acompañamiento técnico periódicas a las UPIS para verificar el cumplimiento a la Buenas Prácticas de Manufactura y registrar la evidencia en el formato M-MSD-FT-019 &quot;ACTA _x000a_VISITA DE ACOMPAÑAMIENTO Y ASESORÍA TÉCNICA EN BUENAS PRÁCTICAS DE MANUFACTURA A LOS SERVICIOS DE ALIMENTACIÓN                                                                                                                                                                                                                              "/>
    <s v="No aplica"/>
    <s v="No aplica"/>
    <s v="No aplica"/>
    <s v="No aplica"/>
    <s v="No aplica"/>
    <d v="2019-01-21T00:00:00"/>
    <d v="2019-10-31T00:00:00"/>
    <m/>
    <x v="0"/>
    <s v="SI"/>
    <n v="-942"/>
    <s v="acción repetida con la PMPB-2018-004,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s donde se pueda determinar visitas de acompañamiento técnico en buenas practicas de manofactura en servicios de alimentación"/>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3"/>
  </r>
  <r>
    <x v="13"/>
    <s v="Modelo Pedagogico - convenios"/>
    <s v="Subdirección técnica de métodos educativos y operativa"/>
    <s v="STMEO"/>
    <m/>
    <x v="0"/>
    <s v="Subdirección técnica de métodos educativos y operativa"/>
    <s v="STMEO"/>
    <m/>
    <s v="Modelo pedagogico"/>
    <s v="Buenas practicas de manufactura"/>
    <s v="Yuli Cristel Peña"/>
    <x v="2"/>
    <s v="PMPB-2019-005"/>
    <s v="No aplica"/>
    <s v="PERSONERÍA DE BOGOTÁ Proyecto 1104 &quot;Distrito Jóven&quot;"/>
    <n v="2019"/>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2. Realizar seguimiento al cumplimiento de  los compromisos generados en las visitas de acompañamiento técnico."/>
    <s v="No aplica"/>
    <s v="No aplica"/>
    <s v="No aplica"/>
    <s v="No aplica"/>
    <s v="No aplica"/>
    <d v="2019-01-21T00:00:00"/>
    <d v="2019-10-31T00:00:00"/>
    <m/>
    <x v="0"/>
    <s v="SI"/>
    <n v="-942"/>
    <s v="acción repetida con la PMPB-2018-005,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s donde se pueda determinar visitas de acompañamiento técnico."/>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4"/>
  </r>
  <r>
    <x v="14"/>
    <s v="Modelo Pedagogico - convenios"/>
    <s v="Subdirección técnica de métodos educativos y operativa"/>
    <s v="STMEO"/>
    <m/>
    <x v="0"/>
    <s v="Subdirección técnica de métodos educativos y operativa"/>
    <s v="STMEO"/>
    <m/>
    <s v="Modelo pedagogico"/>
    <s v="Diferencias en cantidades de alimentos"/>
    <s v="Yuli Cristel Peña"/>
    <x v="2"/>
    <s v="PMPB-2019-006"/>
    <s v="No aplica"/>
    <s v="PERSONERÍA DE BOGOTÁ Proyecto 1104 &quot;Distrito Jóven&quot;"/>
    <n v="2019"/>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Recepción de alimentos por el proveedor:_x000a_1. Reforzar mediante una capacitación a cada una de las UPI el instructivo M-RDE-PR-006 &quot;RECEPCIÓN Y ALMACENAMIENTO_x000a_DE ALIMENTOS EN LAS UPIS&quot; y formato Control y recepción de materia prima A-GLO-FT-006 _x000a__x000a_"/>
    <s v="No aplica"/>
    <s v="No aplica"/>
    <s v="No aplica"/>
    <s v="No aplica"/>
    <s v="No aplica"/>
    <d v="2019-01-21T00:00:00"/>
    <d v="2019-10-31T00:00:00"/>
    <m/>
    <x v="0"/>
    <s v="SI"/>
    <n v="-942"/>
    <s v="acción repetida con la PMPB-2018-006,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sustento en evidencias que pueda determinar que se realizaron capacitaciones en recibo de alimentos y de materias primas"/>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5"/>
  </r>
  <r>
    <x v="15"/>
    <s v="Modelo Pedagogico - convenios"/>
    <s v="Subdirección técnica de métodos educativos y operativa"/>
    <s v="STMEO"/>
    <m/>
    <x v="0"/>
    <s v="Subdirección técnica de métodos educativos y operativa"/>
    <s v="STMEO"/>
    <m/>
    <s v="Modelo pedagogico"/>
    <s v="Diferencias en cantidades de alimentos"/>
    <s v="Yuli Cristel Peña"/>
    <x v="2"/>
    <s v="PMPB-2019-007"/>
    <s v="No aplica"/>
    <s v="PERSONERÍA DE BOGOTÁ Proyecto 1104 &quot;Distrito Jóven&quot;"/>
    <n v="2019"/>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s v="No aplica"/>
    <s v="No aplica"/>
    <s v="No aplica"/>
    <d v="2019-01-21T00:00:00"/>
    <d v="2019-10-31T00:00:00"/>
    <m/>
    <x v="0"/>
    <s v="SI"/>
    <n v="-942"/>
    <s v="acción repetida con la PMPB-2018-007,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sustento en evidencias que permitan establecer el cumplimiento de la acción donde se verifique que se intervino en el manejo de pesajes de alimentos. "/>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6"/>
  </r>
  <r>
    <x v="16"/>
    <s v="Modelo Pedagogico - convenios"/>
    <s v="Subdirección técnica de métodos educativos y operativa"/>
    <s v="STMEO"/>
    <m/>
    <x v="0"/>
    <s v="Subdirección técnica de métodos educativos y operativa"/>
    <s v="STMEO"/>
    <s v="Calidad alimentaria "/>
    <s v="Modelo pedagogico"/>
    <s v="personal de cocina"/>
    <s v="Yuli Cristel Peña"/>
    <x v="2"/>
    <s v="PMPB-2019-008"/>
    <s v="No aplica"/>
    <s v="PERSONERÍA DE BOGOTÁ Proyecto 1104 &quot;Distrito Jóven&quot;"/>
    <n v="2019"/>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s v="No aplica"/>
    <s v="No aplica"/>
    <s v="No aplica"/>
    <d v="2017-06-01T00:00:00"/>
    <d v="2018-12-01T00:00:00"/>
    <m/>
    <x v="0"/>
    <s v="SI"/>
    <n v="-1276"/>
    <s v="No se presenta seguimiento por parte de la STAF ya que afirman esta acción corresponde a Métodos"/>
    <d v="2021-07-08T00:00:00"/>
    <s v="SI"/>
    <s v="Presentar seguimiento al plan de mejoramiento"/>
    <n v="0"/>
    <s v="SIN AVANCE"/>
    <n v="-1016"/>
    <s v="VENCIDO"/>
    <s v="SIN DILIGENCIAR"/>
    <s v="SIN DILIGENCIAR"/>
    <s v="SIN DILIGENCIAR"/>
    <n v="0"/>
    <n v="0"/>
    <s v="INCUMPLIDA"/>
    <s v="NO APLICA"/>
    <s v="ABIERTA"/>
    <s v="Se realiza reunion el dia 18-02-2022 liderarada por la OAP para la coordinacion del cierre de los hallazgos entre STMEO, STAF y convenios"/>
    <d v="2022-02-28T00:00:00"/>
    <s v="No"/>
    <s v="Impartir las directrices y acciones para garantizar la eficiencia, eficacia y transparencia de las actividades relacionadas con la entrega de alimento a las UPI"/>
    <n v="0"/>
    <s v="SIN AVANCE"/>
    <n v="-44620"/>
    <s v="VENCIDO"/>
    <d v="2022-03-17T00:00:00"/>
    <s v="Observadas las evidencias no se idetifican acciones que concreten el impartir las directrices y acciones para garantizar la eficiencia, eficacia y transparencia de las actividades relacionadas con la entrega de alimento a las UPI"/>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1276"/>
    <s v="VENCIDO"/>
    <x v="0"/>
    <m/>
    <m/>
    <m/>
    <x v="0"/>
    <m/>
    <m/>
    <n v="17"/>
  </r>
  <r>
    <x v="17"/>
    <s v="Modelo Pedagogico - convenios"/>
    <s v="Subdirección técnica de métodos educativos y operativa"/>
    <s v="STMEO"/>
    <m/>
    <x v="0"/>
    <s v="Subdirección técnica de métodos educativos y operativa"/>
    <s v="STMEO"/>
    <m/>
    <s v="Modelo pedagogico"/>
    <s v="Cumplimiento de horario en aulas de clase"/>
    <s v="Yuli Cristel Peña"/>
    <x v="2"/>
    <s v="PMPB-2019-009"/>
    <s v="No aplica"/>
    <s v="Auditoría Externa Proyecto 1104 vigencia 2018"/>
    <n v="2019"/>
    <s v="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_x000a_No se evidencia plan de contingencia en pro de la formación de los participantes del proyecto."/>
    <s v="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m/>
    <x v="0"/>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8"/>
  </r>
  <r>
    <x v="18"/>
    <s v="Modelo Pedagogico - convenios"/>
    <s v="Subdirección técnica de métodos educativos y operativa"/>
    <s v="STMEO"/>
    <m/>
    <x v="0"/>
    <s v="Subdirección técnica de métodos educativos y operativa"/>
    <s v="STMEO"/>
    <m/>
    <s v="Modelo pedagogico"/>
    <s v="proceso de seguimiento al egreso de los NNAJ retirados del IDIPRON"/>
    <s v="Yuli Cristel Peña"/>
    <x v="2"/>
    <s v="PMPB-2019-0010"/>
    <s v="No aplica"/>
    <s v="Auditoría Externa Proyecto 1104 vigencia 2018"/>
    <n v="2019"/>
    <s v="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
    <s v="1. 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m/>
    <x v="0"/>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19"/>
  </r>
  <r>
    <x v="19"/>
    <s v="Mantenimiento de bienes"/>
    <s v="Subdirección técnica administrativa y financiera"/>
    <s v="STAF"/>
    <m/>
    <x v="4"/>
    <s v="Subdirección técnica administrativa y financiera"/>
    <s v="STAF"/>
    <s v="Infraestructura"/>
    <s v="Infraestructura"/>
    <s v="Fallas estructurales UPIS y sedes"/>
    <s v="Ingrid Carolina Ardila Muñoz"/>
    <x v="2"/>
    <s v="PMPB-2019-0012"/>
    <s v="No aplica"/>
    <s v="Informe de Seguimiento Revisión a la Gestión Púbica ejercida por el IDIPRON en el Marco del Proyecto 1106 'Espacios de Integración Social' 1106 - Septiembre 2019"/>
    <n v="2019"/>
    <s v="UPI LA VEGA “Aun presenta graves diagnósticos en su infraestructura toda vez que no se ha realizado la correspondiente intervención en pro de reparar el estado de estas estructuras, por lo anterior, este espacio refiere el coordinador de la unidad, que no está siendo utilizado para ninguna actividad por parte de los participantes del proyecto, sin embargo, durante la visita administrativa se observó que se utiliza el área de lavandería, el cual se encuentra en alto grado de deterioro de infraestructura” (página 6 - 7) "/>
    <s v="Falta de consultoria que determine las intervencones necesarias para estabilizacion de edificacion "/>
    <s v=" _x000a__x000a_Una vez se obtenga el resultado de la consultoria mediante el contrato N° 0563/2018, que se desarrollando actualmente, la Alta Direccion debe definir las acciones de intervencion a realizar."/>
    <s v="No aplica"/>
    <s v="No aplica"/>
    <s v="No aplica"/>
    <s v="No aplica"/>
    <s v="No aplica"/>
    <d v="2019-11-01T00:00:00"/>
    <d v="2020-10-31T00:00:00"/>
    <m/>
    <x v="0"/>
    <s v="SI"/>
    <n v="-576"/>
    <s v="_x000a__x000a_Se adjunta el radicado de la solicitud de prorroga del contrato de consultoría, y los informes de mantenimiento de la UPI La Vega del primer semestre 2020, no obstante lo anterior aun no se ha adelantado la acción formulada._x000a__x000a_Se evidencia por parte de la OAP que la actividad se encuentra vencida, es importante realizar las actividades que 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s v="ABIERTA"/>
    <s v="&quot;Se Evidencia que la actividad se encuentra vencida_x000a__x000a_Se revisan los soportes de adjuntos y se evidencia prorroga de la consultoria contrato N° 0563/2018_x000a__x000a_la actividad aun se encuentra en ejecución &quot;"/>
    <d v="2022-02-28T00:00:00"/>
    <s v="No"/>
    <s v="Al termino de la finalización del contrato de consultoría, la Alta Dirección y el proceso de Mantenimiento de bienes definirán las las acciones de intervención pertinentes."/>
    <n v="0.4"/>
    <s v="AVANCE PARCIAL"/>
    <n v="-44619.6"/>
    <s v="VENCIDO"/>
    <d v="2022-03-18T00:00:00"/>
    <s v="la acción indica “Una vez se obtenga el resultado de la consultoría mediante el contrato N° 0563/2018, que se desarrollando actualmente, la Alta Dirección debe definir las acciones de intervención a realizar.&quot;; la acción se encuentra vencida conforme al plan de mejoramiento formulado, sin embargo, se observa prórroga del contrato 0563/2018, hasta el 29 de marzo del 2022."/>
    <s v="Carlos Andrés Guerra "/>
    <n v="0"/>
    <s v="ABIERTO"/>
    <s v="NO APLICA"/>
    <s v="ABIERTO"/>
    <s v="&quot;Se Evidencia que la actividad se encuentra vencida_x000a__x000a_Se revisan los soportes de adjuntos y se evidencia prorroga de la consultoria contrato N° 0563/2018_x000a__x000a_la actividad aun se encuentra en ejecución &quot;"/>
    <d v="2022-05-31T00:00:00"/>
    <s v="Pendiente que la Alta Direccion debe definir las acciones de intervencion a realizar."/>
    <n v="0"/>
    <s v="SIN AVANCE"/>
    <n v="-576"/>
    <s v="VENCIDO"/>
    <x v="0"/>
    <m/>
    <m/>
    <m/>
    <x v="0"/>
    <m/>
    <m/>
    <n v="20"/>
  </r>
  <r>
    <x v="20"/>
    <s v="Mantenimiento de bienes"/>
    <s v="Subdirección técnica administrativa y financiera"/>
    <s v="STAF"/>
    <m/>
    <x v="4"/>
    <s v="Subdirección técnica administrativa y financiera"/>
    <s v="STAF"/>
    <s v="Infraestructura"/>
    <s v="Infraestructura"/>
    <s v="Mantenimiento de sedes y UPIS"/>
    <s v="Ingrid Carolina Ardila Muñoz"/>
    <x v="2"/>
    <s v="PMPB-2019-0013"/>
    <s v="No aplica"/>
    <s v="Informe de Seguimiento Revisión a la Gestión Púbica ejercida por el IDIPRON en el Marco del Proyecto 1106 'Espacios de Integración Social' 1106 - Septiembre 2019"/>
    <n v="2019"/>
    <s v="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
    <s v="Vestustes de la edificacion, clima y falta de mantenimiento en muchos años "/>
    <s v="Realizar el mantenimiento correctivo para atender las observaciones generadas."/>
    <s v="No aplica"/>
    <s v="No aplica"/>
    <s v="No aplica"/>
    <s v="No aplica"/>
    <s v="No aplica"/>
    <d v="2019-11-01T00:00:00"/>
    <d v="2020-10-31T00:00:00"/>
    <m/>
    <x v="0"/>
    <s v="SI"/>
    <n v="-576"/>
    <s v="_x000a_Se adjunta el radicado de la solicitud de prorroga del contrato de consultoría._x000a__x000a_Se anexa los informes de  actividades de mantenimientos preventivos y correctivos realizados en la UPI La Vega, en el primer semestre de 2020._x000a__x000a_Teniendo en cuenta que en el avance, el proceso menciona que depende de los resultados de la consultoría para la realización del mantenimiento correctivo, la acción no se ha realizado. _x000a__x000a__x000a_Se evidencia por parte de la OAP que la actividad se encuentra vencida, es importante realizar las actividades que 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s v="ABIERTA"/>
    <s v="&quot;Se Evidencia que la actividad se encuentra vencida_x000a__x000a_Se revisan los soportes de adjuntos y se evidencia prorroga de la consultoria _x000a__x000a_la actividad aun se encuentra en ejecución &quot;"/>
    <d v="2022-02-28T00:00:00"/>
    <s v="No"/>
    <s v="Al termino de la finalización del contrato de consultoría, la Alta Dirección y el proceso de Mantenimiento de bienes definirán las las acciones de intervención pertinentes."/>
    <n v="0.4"/>
    <s v="AVANCE PARCIAL"/>
    <n v="-44619.6"/>
    <s v="VENCIDO"/>
    <d v="2022-03-18T00:00:00"/>
    <s v="En las evidencias, se aporta la prórroga del contrato 0563/2018, ahora bien, en la accion no se establecio un mantenimieto ligado al contrato nombrado, no se observa avance en las acciones de mantenimiento de la UPI  la vega."/>
    <s v="Carlos Andrés Guerra "/>
    <n v="0"/>
    <s v="VENCIDO"/>
    <s v="NO APLICA"/>
    <s v="ABIERTO"/>
    <s v="&quot;Se Evidencia que la actividad se encuentra vencida_x000a__x000a_Se revisan los soportes de adjuntos y se evidencia prorroga de la consultoria contrato N° 0563/2018_x000a__x000a_la actividad aun se encuentra en ejecución &quot;"/>
    <d v="2022-05-31T00:00:00"/>
    <s v="Pendiente que la Alta Direccion debe definir las acciones de intervencion a realizar."/>
    <n v="0"/>
    <s v="SIN AVANCE"/>
    <n v="-576"/>
    <s v="VENCIDO"/>
    <x v="0"/>
    <m/>
    <m/>
    <m/>
    <x v="0"/>
    <m/>
    <m/>
    <n v="21"/>
  </r>
  <r>
    <x v="21"/>
    <s v="Mantenimiento de bienes"/>
    <s v="Subdirección técnica administrativa y financiera"/>
    <s v="STAF"/>
    <m/>
    <x v="0"/>
    <s v="Subdirección técnica de métodos educativos y operativa"/>
    <s v="STMEO"/>
    <m/>
    <s v="Infraestructura"/>
    <s v="Mantenimiento de sedes y UPIS"/>
    <s v="Yuli Cristel Peña"/>
    <x v="2"/>
    <s v="PMPB-2019-0014"/>
    <s v="No aplica"/>
    <s v="Informe de Seguimiento Revisión a la Gestión Púbica ejercida por el IDIPRON en el Marco del Proyecto 1106 'Espacios de Integración Social' 1106 - Septiembre 2019"/>
    <n v="2019"/>
    <s v="“Se observó que los pupitres y salones están deteriorados y abandonados” (página 8)"/>
    <s v="Baja apropiación de los niños, niñas, adolescentes de los diferentes espacios. Bajo cuidado de los diferentes bienes muebles "/>
    <s v="Realizar diagnóstico de necesidades de pupitres para los salones"/>
    <s v="No aplica"/>
    <s v="No aplica"/>
    <s v="No aplica"/>
    <s v="No aplica"/>
    <s v="No aplica"/>
    <d v="2019-11-01T00:00:00"/>
    <d v="2020-10-31T00:00:00"/>
    <m/>
    <x v="0"/>
    <s v="SI"/>
    <n v="-576"/>
    <s v="No se presenta seguimiento  "/>
    <d v="2021-06-28T00:00:00"/>
    <s v="SI"/>
    <s v="Presentar seguimiento al plan de mejoramiento"/>
    <n v="0"/>
    <s v="SIN AVANCE"/>
    <n v="-316"/>
    <s v="VENCIDO"/>
    <s v="SIN DILIGENCIAR"/>
    <s v="SIN DILIGENCIAR"/>
    <s v="SIN DILIGENCIAR"/>
    <n v="0"/>
    <n v="0"/>
    <s v="INCUMPLIDA"/>
    <s v="NO APLICA"/>
    <s v="ABIERTA"/>
    <s v="&quot;Se Evidencia que la actividad se encuentra vencida_x000a__x000a_Se revisan los soportes de adjuntos y se evidencia correo enviado desde la STAF solicitando información sobre el hallazgo a la Subdireeción de Métodos _x000a__x000a_La actividad aun se encuentra en ejecución.&quot;"/>
    <d v="2022-02-28T00:00:00"/>
    <s v="No"/>
    <s v="Realizar diagnóstico de necesidades de pupitres para los salones"/>
    <n v="0"/>
    <s v="SIN AVANCE"/>
    <n v="-44620"/>
    <s v="VENCIDO"/>
    <d v="2022-03-18T00:00:00"/>
    <s v="Este accion no presenta avances"/>
    <s v="Carlos Andrés Guerra "/>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Informe de Seguimiento Revisión a la Gestión Púbica ejercida por el IDIPRON en el Marco del Proyecto 1106 'Espacios de Integración Social' 1106 - Septiembre 2019,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576"/>
    <s v="VENCIDO"/>
    <x v="0"/>
    <m/>
    <m/>
    <m/>
    <x v="0"/>
    <m/>
    <m/>
    <n v="22"/>
  </r>
  <r>
    <x v="22"/>
    <s v="Mantenimiento de bienes"/>
    <s v="Subdirección técnica administrativa y financiera"/>
    <s v="STAF"/>
    <m/>
    <x v="4"/>
    <s v="Subdirección técnica administrativa y financiera"/>
    <s v="STAF"/>
    <s v="Infraestructura"/>
    <s v="Infraestructura"/>
    <s v="Concepto técnico de bomberos"/>
    <s v="Ingrid Carolina Ardila Muñoz"/>
    <x v="2"/>
    <s v="PMPB-2019-0017"/>
    <s v="No aplica"/>
    <s v="Informe de Seguimiento Revisión a la Gestión Púbica ejercida por el IDIPRON en el Marco del Proyecto 1106 'Espacios de Integración Social' 1106 - Septiembre 2019"/>
    <n v="2019"/>
    <s v="“Ninguna de las UPI visitadas cuentan con concepto técnico de bomberos, lo cual es reiterativo de acuerdo con las recomendaciones emanadas del informe de la revisión efectuada en junio de 2018.”"/>
    <s v="Vestustes de la edificacion y falta de presupuesto para actualizacion  de la infraestructura a cumplimiento de normatividad vigente "/>
    <s v="Establecer contacto con el Cuerpo de Bomberos, para solicitar la visita y determinar las acciones a seguir para la consecucion del concepto tecnico favorable de Bomberos."/>
    <s v="No aplica"/>
    <s v="No aplica"/>
    <s v="No aplica"/>
    <s v="No aplica"/>
    <s v="No aplica"/>
    <d v="2019-11-01T00:00:00"/>
    <d v="2020-10-31T00:00:00"/>
    <m/>
    <x v="0"/>
    <s v="SI"/>
    <n v="-576"/>
    <s v="Se evidencia por parte de la OAP que la actividad se encuentra vencida._x000a__x000a_Se adjunta evidencia de los 20 diagnosticos de accesibilidad 2021, la cual sirve como herramienta de valoración del estado actual de las unidades del IDIPRON_x000a__x000a_Se evidencia por parte de la OAP que la actividad se encuentra vencida, es importante realizar las actividades que saseguren su cierre o solicitar una ampliacion de la fecha de la actividad"/>
    <d v="2021-06-28T00:00:00"/>
    <s v="SI"/>
    <s v="Consulta de requerimientos y concepto tecnico por parte de Bomberos"/>
    <n v="0.4"/>
    <s v="AVANCE PARCIAL"/>
    <n v="-316"/>
    <s v="VENCIDO"/>
    <s v="SIN DILIGENCIAR"/>
    <s v="SIN DILIGENCIAR"/>
    <s v="SIN DILIGENCIAR"/>
    <n v="0"/>
    <n v="0"/>
    <s v="INCUMPLIDA"/>
    <s v="NO APLICA"/>
    <s v="ABIERTA"/>
    <s v="&quot;Se Evidencia que la actividad se encuentra vencida_x000a__x000a_Al verificar soportes adjuntos se evidencia 23 diagnosticos de accesibilidad 2021, la cual sirve como herramienta de valoración del estado actual de las unidades del IDIPRON_x000a__x000a__x000a_La actividad aun se encuentra en ejecución.&quot;"/>
    <d v="2022-02-28T00:00:00"/>
    <s v="No"/>
    <s v="Consulta de requerimientos y concepto tecnico por parte de Bomberos"/>
    <n v="0.4"/>
    <s v="AVANCE PARCIAL"/>
    <n v="-44619.6"/>
    <s v="VENCIDO"/>
    <d v="2022-03-18T00:00:00"/>
    <s v="En la evidencia aportada no se observa concepto por parte de bomberos para las unidades"/>
    <s v="Carlos Andrés Guerra "/>
    <n v="0"/>
    <s v="VENCIDO"/>
    <s v="NO APLICA"/>
    <s v="ABIERTO"/>
    <s v="Se Evidencia que la actividad se encuentra vencida_x000a__x000a_No se evidencia concepto técnico favorable del cuerpo de Bomberos, con el fin de darles cumplimiento a al actividad propuesta para el cierre del hallazgo."/>
    <d v="2022-05-31T00:00:00"/>
    <s v="Pendiente,  concepto tecnico favorable del cuerpo de Bomberos."/>
    <n v="0"/>
    <s v="SIN AVANCE"/>
    <n v="-576"/>
    <s v="VENCIDO"/>
    <x v="0"/>
    <m/>
    <m/>
    <m/>
    <x v="0"/>
    <m/>
    <m/>
    <n v="23"/>
  </r>
  <r>
    <x v="23"/>
    <s v="Mantenimiento de bienes"/>
    <s v="Subdirección técnica administrativa y financiera"/>
    <s v="STAF"/>
    <m/>
    <x v="4"/>
    <s v="Subdirección técnica administrativa y financiera"/>
    <s v="STAF"/>
    <s v="Infraestructura"/>
    <s v="Infraestructura"/>
    <s v="Licencias de construcción"/>
    <s v="Ingrid Carolina Ardila Muñoz"/>
    <x v="2"/>
    <s v="PMPB-2019-0018"/>
    <s v="No aplica"/>
    <s v="Informe de Seguimiento Revisión a la Gestión Púbica ejercida por el IDIPRON en el Marco del Proyecto 1106 'Espacios de Integración Social' 1106 - Septiembre 2019"/>
    <n v="2019"/>
    <s v="(…) “El 80% de las UPI visitadas no cuentan con licencia de construcción, lo cual es reiterativo de acuerdo con lo evidenciados en la veeduría, la única UPI que cuenta con este documento es Santa Lucía”"/>
    <s v="Falta de presupuesto para actualizacion  de las licencias corespondientes para la  infraestructura"/>
    <s v="Establecer con la Alta Direccion, las unidades con las cuales se continuara con el proceso de obtencion de licencia."/>
    <s v="No aplica"/>
    <s v="No aplica"/>
    <s v="No aplica"/>
    <s v="No aplica"/>
    <s v="No aplica"/>
    <d v="2019-11-01T00:00:00"/>
    <d v="2020-10-31T00:00:00"/>
    <m/>
    <x v="0"/>
    <s v="SI"/>
    <n v="-576"/>
    <s v="Si bien el proceso adjunta las licencias de construcción de las UPIS Favorita, Bosa, OASIS, Santa Lucia y Perdomo, es importante que se documente si se cumplio con la actividad propuesta que fue &quot;Establecer con la Alta Direccion, las unidades con las cuales se continuara con el proceso de obtencion de licencia.&quot; Si se cuenta con evidencia que permita determinar si se estableció con la alta dirección las unidades en las cuales se continuará con el proceso de obtención de licencia con el fin de poder medir y hacer seguimiento al cumplimiento de la actividad._x000a__x000a_Se evidencia por parte de la OAP que la actividad se encuentra vencida, es importante realizar las actividades que saseguren su cierre o solicitar una ampliacion de la fecha de la actividad"/>
    <d v="2021-06-28T00:00:00"/>
    <s v="SI"/>
    <s v="A la espera del resultado de la consultoria para la obtención de las licencias de las Upis de Perdomo, Oasis, San Francisco, la 27."/>
    <n v="0.2"/>
    <s v="AVANCE MINIMO"/>
    <n v="-316"/>
    <s v="VENCIDO"/>
    <s v="SIN DILIGENCIAR"/>
    <s v="SIN DILIGENCIAR"/>
    <s v="SIN DILIGENCIAR"/>
    <n v="0"/>
    <n v="0"/>
    <s v="INCUMPLIDA"/>
    <s v="NO APLICA"/>
    <s v="ABIERTA"/>
    <s v="&quot;Se Evidencia que la actividad se encuentra vencida._x000a__x000a_Al verificar el proceso no adjunta información de avance.&quot;"/>
    <d v="2022-02-28T00:00:00"/>
    <s v="No"/>
    <s v="A la espera del resultado de la consultoria para la obtención de las licencias de las Upis de Perdomo, Oasis, San Francisco, la 27."/>
    <n v="0.2"/>
    <s v="AVANCE MINIMO"/>
    <n v="-44619.8"/>
    <s v="VENCIDO"/>
    <d v="2022-03-18T00:00:00"/>
    <s v="En las evidencias solo se observa 5 licencias de construcción, es importante dar urgente solución a las licencias que faltan -acción vencida"/>
    <s v="Carlos Andrés Guerra "/>
    <n v="0"/>
    <s v="VENCIDO"/>
    <s v="NO APLICA"/>
    <s v="ABIERTO"/>
    <s v="Se Evidencia que la actividad se encuentra vencida_x000a__x000a_Se evidencia acta de reunión del proceso verificando licencias de contrucción a la fehca no se a establecido con la Alta Direccion, las unidades con las cuales se continuara con el proceso de obtencion de licencia."/>
    <d v="2022-05-31T00:00:00"/>
    <s v="Establecer con la Alta Direccion, las unidades con las cuales se continuara con el proceso de obtencion de licencia."/>
    <n v="0"/>
    <s v="SIN AVANCE"/>
    <n v="-576"/>
    <s v="VENCIDO"/>
    <x v="0"/>
    <m/>
    <m/>
    <m/>
    <x v="0"/>
    <m/>
    <m/>
    <n v="24"/>
  </r>
  <r>
    <x v="24"/>
    <s v="Mantenimiento de bienes"/>
    <s v="Subdirección técnica administrativa y financiera"/>
    <s v="STAF"/>
    <m/>
    <x v="4"/>
    <s v="Subdirección técnica administrativa y financiera"/>
    <s v="STAF"/>
    <s v="Infraestructura"/>
    <s v="Infraestructura"/>
    <s v="Mantenimiento de sedes y UPIS"/>
    <s v="Ingrid Carolina Ardila Muñoz"/>
    <x v="2"/>
    <s v="PMPB-2019-0019"/>
    <s v="No aplica"/>
    <s v="Informe de Seguimiento Revisión a la Gestión Púbica ejercida por el IDIPRON en el Marco del Proyecto 1106 'Espacios de Integración Social' 1106 - Septiembre 2019"/>
    <n v="2019"/>
    <s v="(…) “Las instalaciones de la UPI La Vega se encuentra en el mismo estado en la veeduría realizadas en el año 2018, los unicos arreglos que se observaron fueron pintura, muro y la piscina se encuentra en funcionamiento.”"/>
    <s v="Vestustes de la edificacion, clima y falta de mantenimiento en muchos años y fectaciones por moovimientos del terrreno"/>
    <s v="Una vez se obtenga el resultado de la consultoria mediante el contrato N° 0563/2018, que se desarrollando actualmente, la Alta Direccion debe definir las acciones de intervencion a realizar.."/>
    <s v="No aplica"/>
    <s v="No aplica"/>
    <s v="No aplica"/>
    <s v="No aplica"/>
    <s v="No aplica"/>
    <d v="2019-11-01T00:00:00"/>
    <d v="2020-10-31T00:00:00"/>
    <m/>
    <x v="0"/>
    <s v="SI"/>
    <n v="-576"/>
    <s v="Se adjunta el radicado de la solicitud de prorroga del contrato de consultoría._x000a__x000a_Se anexa los informes de  actividades de mantenimientos preventivos y correctivos realizados en la UPI La Vega, en el primer semestre de 2020._x000a__x000a_Se evidencia por parte de la OAP que la actividad se encuentra vencida, es importante realizar las actividades que s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s v="ABIERTA"/>
    <s v="&quot;Se Evidencia que la actividad se encuentra vencida_x000a__x000a_Se revisan los soportes de adjuntos y se evidencia prorroga de la consultoria _x000a__x000a_la actividad aun se encuentra en ejecución &quot;"/>
    <d v="2022-02-28T00:00:00"/>
    <s v="No"/>
    <s v="Al termino de la finalización del contrato de consultoría, la Alta Dirección y el proceso de Mantenimiento de bienes definirán las las acciones de intervención pertinentes."/>
    <n v="0.4"/>
    <s v="AVANCE PARCIAL"/>
    <n v="-44619.6"/>
    <s v="VENCIDO"/>
    <d v="2022-03-18T00:00:00"/>
    <s v="la acción indica “Una vez se obtenga el resultado de la consultoría mediante el contrato N° 0563/2018, que se desarrollando actualmente, la Alta Dirección debe definir las acciones de intervención a realizar.&quot;; la acción se encuentra vencida conforme al plan de mejoramiento formulado, sin embargo, se observa prórroga del contrato 0563/2018, hasta el 29 de marzo del 2022"/>
    <s v="Carlos Andrés Guerra "/>
    <n v="0"/>
    <s v="ABIERTO"/>
    <s v="NO APLICA"/>
    <s v="ABIERTO"/>
    <s v="&quot;Se Evidencia que la actividad se encuentra vencida_x000a__x000a_Se revisan los soportes de adjuntos y se evidencia prorroga de la consultoria contrato N° 0563/2018_x000a__x000a_la actividad aun se encuentra en ejecución &quot;"/>
    <d v="2022-05-31T00:00:00"/>
    <s v="Pendiente que la Alta Direccion debe definir las acciones de intervencion a realizar."/>
    <n v="0"/>
    <s v="SIN AVANCE"/>
    <n v="-576"/>
    <s v="VENCIDO"/>
    <x v="0"/>
    <m/>
    <m/>
    <m/>
    <x v="0"/>
    <m/>
    <m/>
    <n v="25"/>
  </r>
  <r>
    <x v="25"/>
    <s v="Modelo Pedagogico"/>
    <s v="Subdirección técnica de métodos educativos y operativa"/>
    <s v="STMEO"/>
    <m/>
    <x v="0"/>
    <s v="Subdirección técnica de métodos educativos y operativa"/>
    <s v="STMEO"/>
    <s v="Area educación"/>
    <s v="Modelo pedagogico"/>
    <s v="Desescolarizacion y resistencia al modelo de educacion tradicional"/>
    <s v="Yuli Cristel Peña"/>
    <x v="2"/>
    <s v="PMPB-2019-0022"/>
    <s v="No aplica"/>
    <s v="Proyecto de inversión 971"/>
    <n v="2019"/>
    <s v="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m/>
    <x v="0"/>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26"/>
  </r>
  <r>
    <x v="26"/>
    <s v="Modelo Pedagogico"/>
    <s v="Subdirección técnica de métodos educativos y operativa"/>
    <s v="STMEO"/>
    <m/>
    <x v="0"/>
    <s v="Subdirección técnica de métodos educativos y operativa"/>
    <s v="STMEO"/>
    <s v="Area educación"/>
    <s v="Planeacion"/>
    <s v="Simi"/>
    <s v="Yuli Cristel Peña"/>
    <x v="2"/>
    <s v="PMPB-2019-0023"/>
    <s v="No aplica"/>
    <s v="Proyecto de inversión 971"/>
    <n v="2019"/>
    <s v="Fallas técnicas en el sistemas de información misional SIMI, lo que afectó la entrega oportuna de la información al ente de control_x000a__x000a_"/>
    <s v="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m/>
    <x v="0"/>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x v="0"/>
    <m/>
    <m/>
    <m/>
    <x v="0"/>
    <m/>
    <m/>
    <n v="27"/>
  </r>
  <r>
    <x v="27"/>
    <s v="Modelo Pedagogico"/>
    <s v="Subdirección técnica de métodos educativos y operativa"/>
    <s v="STMEO"/>
    <m/>
    <x v="0"/>
    <s v="Subdirección técnica de métodos educativos y operativa"/>
    <s v="STMEO"/>
    <s v="Calidad alimentaria "/>
    <s v="Modelo pedagogico"/>
    <s v="Controles relacionados con los alimentos"/>
    <s v="Yuli Cristel Peña"/>
    <x v="2"/>
    <s v="PMPB-2019-0024"/>
    <s v="No aplica"/>
    <s v="Proyecto de inversión 971"/>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No esta evidenciado el tiempo de diligenciamiento  del kardex. _x000a__x000a_Existen  debilidades en la oportunidad del diligenciamiento ."/>
    <s v="* Revisar y ajustar el procedimiento ABASTECIMIENTO DE ALIMENTOS CENTRO DE ACOPIO CÓDIGO A-GDH-PR-006 por parte del  Economato donde se especifique los tiempos de diligenciamento del kardex para los servicios de alimentación de las unidades._x000a__x000a_* Realizar 10 seguimientos  por parte del Economato frente al diligenciamiento oportuno del Kardex en los Servicios de alimentación de las Unidades de Protección Integral."/>
    <s v="No aplica"/>
    <s v="No aplica"/>
    <s v="No aplica"/>
    <s v="No aplica"/>
    <s v="No aplica"/>
    <d v="2019-08-08T00:00:00"/>
    <d v="2019-12-30T00:00:00"/>
    <m/>
    <x v="0"/>
    <s v="SI"/>
    <n v="-8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882"/>
    <s v="VENCIDO"/>
    <x v="0"/>
    <m/>
    <m/>
    <m/>
    <x v="0"/>
    <m/>
    <m/>
    <n v="28"/>
  </r>
  <r>
    <x v="28"/>
    <s v="Modelo Pedagogico"/>
    <s v="Subdirección técnica de métodos educativos y operativa"/>
    <s v="STMEO"/>
    <m/>
    <x v="0"/>
    <s v="Subdirección técnica de métodos educativos y operativa"/>
    <s v="STMEO"/>
    <s v="Calidad alimentaria "/>
    <s v="Modelo pedagogico"/>
    <s v="Controles relacionados con los alimentos"/>
    <s v="Yuli Cristel Peña"/>
    <x v="2"/>
    <s v="PMPB-2019-0025"/>
    <s v="No aplica"/>
    <s v="Proyecto de inversión 971"/>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_x000a__x000a__x000a__x000a_Durante la recepción de los alimentos en el formato correspondiente no se especifica de manera correcta el excedente de las cantidades minimas recibidas_x000a_Falta regularidad en la calibración de basculas"/>
    <s v="* Revisar y ajustar el procedimiento RECEPCIÓN ALMACENAMIENTO, PREPARACIÓN Y DISTRIBUCIÓN DE ALIMENTOS EN LAS UPIS, CODIGO M-MSD-PR-004  por parte de Calidad Alimentaria con el fin de relacionar dentro de los formatos asociados  el  peso exacto de los productos recibidos (cifras no significativas)._x000a_"/>
    <s v="No aplica"/>
    <s v="No aplica"/>
    <s v="No aplica"/>
    <s v="No aplica"/>
    <s v="No aplica"/>
    <d v="2019-08-08T00:00:00"/>
    <d v="2019-12-30T00:00:00"/>
    <m/>
    <x v="0"/>
    <s v="SI"/>
    <n v="-8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882"/>
    <s v="VENCIDO"/>
    <x v="0"/>
    <m/>
    <m/>
    <m/>
    <x v="0"/>
    <m/>
    <m/>
    <n v="29"/>
  </r>
  <r>
    <x v="29"/>
    <s v="Modelo Pedagogico"/>
    <s v="Subdirección técnica de métodos educativos y operativa"/>
    <s v="STMEO"/>
    <m/>
    <x v="0"/>
    <s v="Subdirección técnica de métodos educativos y operativa"/>
    <s v="STMEO"/>
    <s v="Area Infraestructura"/>
    <s v="Modelo pedagogico"/>
    <s v="Controles relacionados con los alimentos"/>
    <s v="Yuli Cristel Peña"/>
    <x v="2"/>
    <s v="PMPB-2019-0026"/>
    <s v="No aplica"/>
    <s v="Proyecto de inversión 971"/>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_x000a__x000a__x000a__x000a_Durante la recepción de los alimentos en el formato correspondiente no se especifica de manera correcta el excedente de las cantidades minimas recibidas_x000a_Falta regularidad en la calibración de basculas"/>
    <s v="* Realizar en forma semestral mantenimiento y  calibración de las basculas y grameras."/>
    <s v="No aplica"/>
    <s v="No aplica"/>
    <s v="No aplica"/>
    <s v="No aplica"/>
    <s v="No aplica"/>
    <d v="2019-08-08T00:00:00"/>
    <d v="2019-12-30T00:00:00"/>
    <m/>
    <x v="0"/>
    <s v="SI"/>
    <n v="-8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882"/>
    <s v="VENCIDO"/>
    <x v="0"/>
    <m/>
    <m/>
    <m/>
    <x v="0"/>
    <m/>
    <m/>
    <n v="30"/>
  </r>
  <r>
    <x v="30"/>
    <s v="Modelo Pedagogico"/>
    <s v="Subdirección técnica de métodos educativos y operativa"/>
    <s v="STMEO"/>
    <m/>
    <x v="0"/>
    <s v="Subdirección técnica de métodos educativos y operativa"/>
    <s v="STMEO"/>
    <s v="Calidad alimentaria "/>
    <s v="Modelo pedagogico"/>
    <s v="minuta patron"/>
    <s v="Yuli Cristel Peña"/>
    <x v="2"/>
    <s v="PMPB-2019-0027"/>
    <s v="No aplica"/>
    <s v="Proyecto de inversión 971"/>
    <n v="2019"/>
    <s v="Se evidencia que no se cumple la minuta patrón excepto la unidad de Normandía, en algunas ocasiones se cambian los productos por falta de existencia en mercancía, por que el producto en proteínas está próximo a vencerse o por sobre maduración"/>
    <s v="No se encuentra documentada la linea técnica frente al componente nutricional relacionado a los intercambios aprobados en las minutas."/>
    <s v="* Crear  y socializar documento interno por parte del equipo de nutrición donde se especifiquen los lineamientos del componente nutricional de acuerdo a las necesidades de los NNAJ y dinámicas del instituto._x000a__x000a_* Realizar en forma mensual  seguimiento por parte de Nutrición   al diligenciamiento oportuno del formato NOVEDADES AL CICLO DE MENUS M-MSD-FT-020."/>
    <s v="No aplica"/>
    <s v="No aplica"/>
    <s v="No aplica"/>
    <s v="No aplica"/>
    <s v="No aplica"/>
    <d v="2019-08-08T00:00:00"/>
    <d v="2020-04-30T00:00:00"/>
    <m/>
    <x v="0"/>
    <s v="SI"/>
    <n v="-760"/>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760"/>
    <s v="VENCIDO"/>
    <x v="0"/>
    <m/>
    <m/>
    <m/>
    <x v="0"/>
    <m/>
    <m/>
    <n v="31"/>
  </r>
  <r>
    <x v="31"/>
    <s v="Modelo Pedagogico"/>
    <s v="Subdirección técnica de métodos educativos y operativa"/>
    <s v="STMEO"/>
    <m/>
    <x v="0"/>
    <s v="Subdirección técnica de métodos educativos y operativa"/>
    <s v="STMEO"/>
    <s v="Calidad alimentaria "/>
    <s v="Modelo pedagogico"/>
    <s v="minuta patron"/>
    <s v="Yuli Cristel Peña"/>
    <x v="2"/>
    <s v="PMPB-2019-0028"/>
    <s v="No aplica"/>
    <s v="Proyecto de inversión 971"/>
    <n v="2019"/>
    <s v="En ninguna de las UPI se hace uso de la gramera, se sirven porciones más grandes o más pequeñas de lo estipulado en la minuta patrón."/>
    <s v="Debilidad en el manejo de la gramera y estandarización de porciones"/>
    <s v="* Reforzar mediante capacitación práctica en manejo de grameras y estandarización de porciones por parte del equipo de nutrición._x000a_"/>
    <s v="No aplica"/>
    <s v="No aplica"/>
    <s v="No aplica"/>
    <s v="No aplica"/>
    <s v="No aplica"/>
    <d v="2019-08-08T00:00:00"/>
    <d v="2020-04-30T00:00:00"/>
    <m/>
    <x v="0"/>
    <s v="SI"/>
    <n v="-760"/>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760"/>
    <s v="VENCIDO"/>
    <x v="0"/>
    <m/>
    <m/>
    <m/>
    <x v="0"/>
    <m/>
    <m/>
    <n v="32"/>
  </r>
  <r>
    <x v="32"/>
    <s v="Modelo Pedagogico"/>
    <s v="Subdirección técnica de métodos educativos y operativa"/>
    <s v="STMEO"/>
    <m/>
    <x v="0"/>
    <s v="Subdirección técnica de métodos educativos y operativa"/>
    <s v="STMEO"/>
    <s v="Calidad alimentaria "/>
    <s v="Modelo pedagogico"/>
    <s v="Controles relacionados con los alimentos"/>
    <s v="Yuli Cristel Peña"/>
    <x v="2"/>
    <s v="PMPB-2019-0029"/>
    <s v="No aplica"/>
    <s v="Proyecto de inversión 971"/>
    <n v="2019"/>
    <s v="Se evidencia que en las unidades de Normandía y en el CAE, consumen los alimentos los facilitadores y los NNAJ, en las unidades restantes, todo el personal que trabaja en la UPI consume los alimentos que son preparados para los NNAJ."/>
    <s v="falta una directriz frente al consumo de alimentos ."/>
    <s v="* Emitir una adirectriz frente al consumo de alimentos en las Unidades de Proteccion Integral."/>
    <s v="No aplica"/>
    <s v="No aplica"/>
    <s v="No aplica"/>
    <s v="No aplica"/>
    <s v="No aplica"/>
    <d v="2019-08-08T00:00:00"/>
    <d v="2019-12-30T00:00:00"/>
    <m/>
    <x v="0"/>
    <s v="SI"/>
    <n v="-8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882"/>
    <s v="VENCIDO"/>
    <x v="0"/>
    <m/>
    <m/>
    <m/>
    <x v="0"/>
    <m/>
    <m/>
    <n v="33"/>
  </r>
  <r>
    <x v="33"/>
    <s v="Modelo Pedagogico"/>
    <s v="Subdirección técnica de métodos educativos y operativa"/>
    <s v="STMEO"/>
    <m/>
    <x v="0"/>
    <s v="Subdirección técnica de métodos educativos y operativa"/>
    <s v="STMEO"/>
    <m/>
    <s v="Infraestructura"/>
    <s v="Concepto técnico de bomberos"/>
    <s v="Yuli Cristel Peña"/>
    <x v="2"/>
    <s v="PMPB-2019-0030"/>
    <s v="No aplica"/>
    <s v="Proyecto de inversión 971"/>
    <n v="2019"/>
    <s v="Ninguna UPI cuenta con concepto técnico de bomberos, las unidades Florida, Edén, San Francisco, y Arcadia no poseen concepto higiénico sanitario de la Secretaría de Salud o quien haga sus veces."/>
    <s v="Falta de concepto igiénico sanitario de la Secretaría de Salud"/>
    <s v="1. Hacer la inscripción de los servicios de cocina de las UPI ante la Secretaria de Salud de Bogotá, Cundinamarca y  Tolima. _x000a__x000a_ "/>
    <s v="No aplica"/>
    <s v="No aplica"/>
    <s v="No aplica"/>
    <s v="No aplica"/>
    <s v="No aplica"/>
    <d v="2019-08-08T00:00:00"/>
    <d v="2020-04-30T00:00:00"/>
    <m/>
    <x v="0"/>
    <s v="SI"/>
    <n v="-760"/>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760"/>
    <s v="VENCIDO"/>
    <x v="0"/>
    <m/>
    <m/>
    <m/>
    <x v="0"/>
    <m/>
    <m/>
    <n v="34"/>
  </r>
  <r>
    <x v="34"/>
    <s v="Gestion Contractual"/>
    <s v="Oficina asesora juridica"/>
    <s v="OAJ"/>
    <m/>
    <x v="5"/>
    <s v="Oficina asesora juridica"/>
    <s v="OAJ"/>
    <s v="Adquisiciones"/>
    <s v="Contratacion"/>
    <s v="riesgos de contratacion"/>
    <s v="Catalina Cárdenas Martínez "/>
    <x v="3"/>
    <s v="PMVD-2019-001"/>
    <s v="No aplica"/>
    <s v="20195003339900010E"/>
    <n v="2019"/>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Sin informacion"/>
    <s v="Sin informacion"/>
    <s v="No aplica"/>
    <s v="No aplica"/>
    <s v="No aplica"/>
    <s v="No aplica"/>
    <s v="No aplica"/>
    <s v="Sin informacion"/>
    <s v="Sin informacion"/>
    <m/>
    <x v="1"/>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m/>
    <m/>
    <m/>
    <m/>
    <m/>
    <s v="NO APLICA"/>
    <s v="ABIERTO"/>
    <s v="* Si bien el proceso expresa que no cuenta con la información del hallazgo, desde la Oficina de Planeación y la Oficina de Control Interno se les comparte los hallazgos y codigos del mismo donde se pueda consultar._x000a__x000a_*A pesar de que el proceso no desribe los avances y soportes, si se adjuntan evidencias a la carpeda del Share Point, por lo cual se recomienda que se describan los soportes en este formato._x000a__x000a_* Revisando los soportes suministrados por el proceso, las cuales son dos actas de audiencias de estimación, tipificación y asignación de riesgos y aclaración de pliegos definitivos; con fechas del 18 de marzo y 26 de abril del 2021. "/>
    <d v="2022-05-31T00:00:00"/>
    <s v="De acuerdo con las actividades establecidas queda pendiente informar a la Veeduria Distrital las acciones tomadas en los Comités y remitir copia de las mismas."/>
    <n v="0.65"/>
    <s v="AVANCE PARCIAL"/>
    <e v="#VALUE!"/>
    <e v="#VALUE!"/>
    <x v="0"/>
    <m/>
    <m/>
    <m/>
    <x v="0"/>
    <m/>
    <m/>
    <n v="35"/>
  </r>
  <r>
    <x v="35"/>
    <s v="Gestion Contractual"/>
    <s v="Oficina asesora juridica"/>
    <s v="OAJ"/>
    <m/>
    <x v="5"/>
    <s v="Oficina asesora juridica"/>
    <s v="OAJ"/>
    <s v="Contratación y Adquisiciones"/>
    <s v="Capacitaciones"/>
    <s v="Contratacion"/>
    <s v="Catalina Cárdenas Martínez "/>
    <x v="3"/>
    <s v="PMVD-2019-002"/>
    <s v="No aplica"/>
    <s v="20195003339900010E"/>
    <n v="2019"/>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Sin informacion"/>
    <s v="Sin informacion"/>
    <s v="No aplica"/>
    <s v="No aplica"/>
    <s v="No aplica"/>
    <s v="No aplica"/>
    <s v="No aplica"/>
    <s v="Sin informacion"/>
    <s v="Sin informacion"/>
    <m/>
    <x v="1"/>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m/>
    <m/>
    <m/>
    <m/>
    <m/>
    <s v="NO APLICA"/>
    <s v="ABIERTO"/>
    <s v="* Si bien el proceso expresa que no cuenta con la información del hallazgo, desde la Oficina de Planeación y la Oficina de Control Interno se les comparte los hallazgos y codigos del mismo donde se pueda consultar._x000a__x000a_*A pesar de que el proceso no desribe los avances y soportes, si se adjuntan evidencias a la carpeda del Share Point, por lo cual se recomienda que se describan los soportes en este formato._x000a__x000a_* Revisando los soportes se anexan cuatro mesas de trabajo. _x000a_- Acta de capacitación comites estructuradores y estudios previos con anexos_x000a_- Buenas practicas en contratación_x000a_- Capacitación manual de contratación con anexos_x000a_- Capacitaciónes contratación estatal_x000a_De acuerdo a los soportes solo un acta de reunión evidencia la socialización de los procedimientos nombrados en el hallazgo."/>
    <d v="2022-05-31T00:00:00"/>
    <s v="Queda pendiente la socialización de los siguientes documentos por parte de la OAJ a los funcionarios y contratistas: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7 MANUAL DE SUPERVISIÓN E INTERVENTORÍA - A-GCO-MA-001, versión 7"/>
    <n v="5.8823529411764705E-2"/>
    <s v="AVANCE MINIMO"/>
    <e v="#VALUE!"/>
    <e v="#VALUE!"/>
    <x v="0"/>
    <m/>
    <m/>
    <m/>
    <x v="0"/>
    <m/>
    <m/>
    <n v="36"/>
  </r>
  <r>
    <x v="36"/>
    <s v="Gestion Contractual"/>
    <s v="Oficina asesora juridica"/>
    <s v="OAJ"/>
    <m/>
    <x v="5"/>
    <s v="Oficina asesora juridica"/>
    <s v="OAJ"/>
    <s v="Contratación y Adquisiciones"/>
    <s v="Contratacion"/>
    <s v="Supervisión e interventoría"/>
    <s v="Catalina Cárdenas Martínez "/>
    <x v="3"/>
    <s v="PMVD-2019-003"/>
    <s v="No aplica"/>
    <s v="20195003339900010E"/>
    <n v="2019"/>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Sin informacion"/>
    <s v="Sin informacion"/>
    <s v="No aplica"/>
    <s v="No aplica"/>
    <s v="No aplica"/>
    <s v="No aplica"/>
    <s v="No aplica"/>
    <s v="Sin informacion"/>
    <s v="Sin informacion"/>
    <m/>
    <x v="1"/>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m/>
    <m/>
    <m/>
    <m/>
    <m/>
    <s v="NO APLICA"/>
    <s v="ABIERTO"/>
    <s v="* Si bien el proceso expresa que no cuenta con la información del hallazgo, desde la Oficina de Planeación y la Oficina de Control Interno se les comparte los hallazgos y codigos del mismo donde se pueda consultar._x000a__x000a_*A pesar de que el proceso no desribe los avances y soportes, si se adjuntan evidencias a la carpeda del Share Point, por lo cual se recomienda que se describan los soportes en este formato._x000a__x000a_* Se evidencia que desde la Oficina Asesora Jurídica y Gestión documental se realiza un mesa de trabajo en donde expone los temas relacionados con archivistica y conservación documental a todos los supervisores y apoyos a la supervisión."/>
    <d v="2022-05-31T00:00:00"/>
    <s v="Queda pendiente enviar las evidencias de esta mesa de trabajo a la Veeduria distrital de acuerdo a lo estiputal en el hallazo"/>
    <n v="0.5"/>
    <s v="AVANCE PARCIAL"/>
    <e v="#VALUE!"/>
    <e v="#VALUE!"/>
    <x v="0"/>
    <m/>
    <m/>
    <m/>
    <x v="0"/>
    <m/>
    <m/>
    <n v="37"/>
  </r>
  <r>
    <x v="37"/>
    <s v="Gestion Contractual"/>
    <s v="Oficina asesora juridica"/>
    <s v="OAJ"/>
    <m/>
    <x v="5"/>
    <s v="Oficina asesora juridica"/>
    <s v="OAJ"/>
    <s v="Adquisiciones"/>
    <s v="Contratacion"/>
    <s v="Publicación SECOP"/>
    <s v="Catalina Cárdenas Martínez "/>
    <x v="3"/>
    <s v="PMVD-2019-004"/>
    <s v="No aplica"/>
    <s v="20195003339900010E"/>
    <n v="2019"/>
    <s v="4. Implementar las acciones y procedimientos del caso para que todas las publicaciones de documentos contractuales en los procesos de selección, en especial los de respuesta a las observaciones de los proponentes, se realicen dentro de los tres (3) días tal como lo indica el artículo 2.2.1.1.1.7.1 del Decreto 1082 de mayo 26 de 2015."/>
    <s v="Sin informacion"/>
    <s v="Sin informacion"/>
    <s v="No aplica"/>
    <s v="No aplica"/>
    <s v="No aplica"/>
    <s v="No aplica"/>
    <s v="No aplica"/>
    <s v="Sin informacion"/>
    <s v="Sin informacion"/>
    <m/>
    <x v="1"/>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m/>
    <m/>
    <m/>
    <m/>
    <m/>
    <s v="NO APLICA"/>
    <s v="ABIERTO"/>
    <s v="* Si bien el proceso expresa que no cuenta con la información del hallazgo, desde la Oficina de Planeación y la Oficina de Control Interno se les comparte los hallazgos y codigos del mismo donde se pueda consultar._x000a__x000a_*A pesar de que el proceso no desribe los avances y soportes, si se adjuntan evidencias a la carpeda del Share Point, por lo cual se recomienda que se describan los soportes en este formato._x000a__x000a_* De acuerdo a los soportes que se adjuntan (Documento respuesta a observaciones al pliego definitivo y Resolución de apertura 285 de 2021) no corresponden a lo solicitado desde el hallazgo."/>
    <d v="2022-05-31T00:00:00"/>
    <s v="El artículo 2.2.1.1.1.7.1 del Decreto 1082 de mayo 26 de 2015 que se menciona en el hallazgo habla sobre la Publicación en SECOP los documentos del proceso y los actos administrativos del proceso de contratación, dentro de los tres días siguientes a su expedición._x000a_Por lo anterior se debera crear o actualizar un procedimiento en donde se especifique el paso a paso para la publicación de los documentos mencionado en el decreto en la plataforma SECOP"/>
    <n v="0"/>
    <s v="SIN AVANCE"/>
    <e v="#VALUE!"/>
    <e v="#VALUE!"/>
    <x v="0"/>
    <m/>
    <m/>
    <m/>
    <x v="0"/>
    <m/>
    <m/>
    <n v="38"/>
  </r>
  <r>
    <x v="38"/>
    <s v="Gestion Contractual"/>
    <s v="Oficina asesora juridica"/>
    <s v="OAJ"/>
    <m/>
    <x v="5"/>
    <s v="Oficina asesora juridica"/>
    <s v="OAJ"/>
    <s v="Adquisiciones"/>
    <s v="Contratacion"/>
    <s v="Irregularidades de funcionarios en la contratación"/>
    <s v="Catalina Cárdenas Martínez "/>
    <x v="3"/>
    <s v="PMVD-2019-005"/>
    <s v="No aplica"/>
    <s v="Investigación Sumaria Veeduría Distrital Posibles irregularidades en la adjundicación de la licitación pública"/>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No aplica"/>
    <s v="No aplica"/>
    <s v="No aplica"/>
    <s v="No aplica"/>
    <s v="No aplica"/>
    <s v="Sin informacion"/>
    <s v="Sin informacion"/>
    <m/>
    <x v="0"/>
    <s v="NO"/>
    <e v="#VALUE!"/>
    <s v="Se adjunta las actas de reunión de Audiencias de asignación de riesgos con fechas del  18 de marzo y 26 de abril del 2021 "/>
    <d v="2021-06-21T00:00:00"/>
    <s v="SI"/>
    <s v="1.  Se solicita al área desde la OAP que definan las causas y  la fecha final de cumplimiento de la actividad de esta acción. _x000a__x000a_2.De acuerdo con las actividades establecidas queda pendiente informar a la Veeduria Distrital las acciones tomadas en los Comités y remitir copia de las mismas."/>
    <n v="0.5"/>
    <s v="AVANCE PARCIAL"/>
    <e v="#VALUE!"/>
    <e v="#VALUE!"/>
    <s v="SIN DILIGENCIAR"/>
    <s v="SIN DILIGENCIAR"/>
    <s v="SIN DILIGENCIAR"/>
    <n v="0"/>
    <n v="0"/>
    <e v="#VALUE!"/>
    <s v="NO APLICA"/>
    <s v="ABIERTA"/>
    <s v="No presenta seguimiento"/>
    <d v="2022-02-28T00:00:00"/>
    <s v="SI"/>
    <s v="ejecucion de actividades definidas"/>
    <n v="0"/>
    <s v="SIN AVANCE"/>
    <n v="-44619.5"/>
    <e v="#VALUE!"/>
    <d v="2022-03-18T00:00:00"/>
    <s v="No reportan avances ni evidencias"/>
    <s v="VERONICA MUÑOZ"/>
    <n v="0"/>
    <s v="ABIERTO"/>
    <s v="NO APLICA"/>
    <s v="ABIERTO"/>
    <s v="* Revisando los soportes suministrados por el proceso, las cuales son dos actas de audiencias de estimación, tipificación y asignación de riesgos y aclaración de pliegos definitivos; con fechas del 18 de marzo y 26 de abril del 2021. "/>
    <d v="2022-05-31T00:00:00"/>
    <s v="De acuerdo con las actividades establecidas queda pendiente informar a la Veeduria Distrital las acciones tomadas en los Comités y remitir copia de las mismas."/>
    <n v="0.65"/>
    <s v="AVANCE PARCIAL"/>
    <e v="#VALUE!"/>
    <e v="#VALUE!"/>
    <x v="0"/>
    <m/>
    <m/>
    <m/>
    <x v="0"/>
    <m/>
    <m/>
    <n v="39"/>
  </r>
  <r>
    <x v="39"/>
    <s v="Gestion Contractual"/>
    <s v="Oficina asesora juridica"/>
    <s v="OAJ"/>
    <m/>
    <x v="5"/>
    <s v="Oficina asesora juridica"/>
    <s v="OAJ"/>
    <s v="Adquisiciones y Contratación"/>
    <s v="Contratacion"/>
    <s v="Irregularidades de funcionarios en la contratación"/>
    <s v="Catalina Cárdenas Martínez "/>
    <x v="3"/>
    <s v="PMVD-2019-006"/>
    <s v="No aplica"/>
    <s v="Investigación Sumaria Veeduría Distrital Posibles irregularidades en la adjundicación de la licitación pública"/>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No aplica"/>
    <s v="No aplica"/>
    <s v="No aplica"/>
    <s v="No aplica"/>
    <s v="No aplica"/>
    <s v="Sin informacion"/>
    <s v="Sin informacion"/>
    <m/>
    <x v="0"/>
    <s v="NO"/>
    <e v="#VALUE!"/>
    <s v="Se adjuntan Actas de reunión de las capacitaciones realizadas por la OAJ de los meses de septiembre, octubre y noviembre del 2019,  18 de septiembre de 2020, 27 de enero, y 26 de abril de 2021._x000a__x000a_Revisados los soportes enviados por el proceso se pudo constatar que se realizaron las capacitaciones relacionadas con los procedimientos: Plan Anual de adquisiciones, Procedimiento Contratación de prestación de servicios profesionales y apoyo a la gestión, manual de contratción y Manual de supervición e interventoría, por lo anterior de los 16 documentos a los que se les debe realizar capacitación a funcionarios, solo han cumplido 4, por lo cual el avance es del 25%"/>
    <d v="2021-06-21T00:00:00"/>
    <s v="SI"/>
    <s v="1.  Se solicita al área desde la OAP que definan las causas y  la fecha final de cumplimiento de la actividad de esta acción. _x000a_2. Adelantar las capacitaciones de los procedimientos faltantes por socializar o que se hayan actualizado._x000a_3. De acuerdo con las actividades establecidas queda pendiente informar a la Veeduria Distrital y enviar copia de las evidencias como los listados de asistencia, presentaciones y nombre de los capacitadores."/>
    <n v="0.25"/>
    <s v="AVANCE MINIMO"/>
    <e v="#VALUE!"/>
    <e v="#VALUE!"/>
    <s v="SIN DILIGENCIAR"/>
    <s v="SIN DILIGENCIAR"/>
    <s v="SIN DILIGENCIAR"/>
    <n v="0"/>
    <n v="0"/>
    <e v="#VALUE!"/>
    <s v="NO APLICA"/>
    <s v="ABIERTA"/>
    <s v="No presenta seguimiento"/>
    <d v="2022-02-28T00:00:00"/>
    <s v="SI"/>
    <s v="ejecucion de actividades definidas"/>
    <n v="0"/>
    <s v="SIN AVANCE"/>
    <n v="-44619.75"/>
    <e v="#VALUE!"/>
    <d v="2022-03-18T00:00:00"/>
    <s v="No reportan avances ni evidencias"/>
    <s v="VERONICA MUÑOZ"/>
    <n v="0"/>
    <s v="ABIERTO"/>
    <s v="NO APLICA"/>
    <s v="ABIERTO"/>
    <s v="* Revisando los soportes se anexan cuatro mesas de trabajo. _x000a_- Acta de capacitación comites estructuradores y estudios previos con anexos_x000a_- Buenas practicas en contratación_x000a_- Capacitación manual de contratación con anexos_x000a_- Capacitaciónes contratación estatal_x000a_De acuerdo a los soportes solo un acta de reunión evidencia la socialización de los procedimientos nombrados en el hallazgo."/>
    <d v="2022-05-31T00:00:00"/>
    <s v="Queda pendiente la socialización de los siguientes documentos por parte de la OAJ a los funcionarios y contratistas: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7 MANUAL DE SUPERVISIÓN E INTERVENTORÍA - A-GCO-MA-001, versión 7"/>
    <n v="5.8823529411764705E-2"/>
    <s v="AVANCE MINIMO"/>
    <e v="#VALUE!"/>
    <e v="#VALUE!"/>
    <x v="0"/>
    <m/>
    <m/>
    <m/>
    <x v="0"/>
    <m/>
    <m/>
    <n v="40"/>
  </r>
  <r>
    <x v="40"/>
    <s v="Gestion Contractual"/>
    <s v="Oficina asesora juridica"/>
    <s v="OAJ"/>
    <m/>
    <x v="5"/>
    <s v="Oficina asesora juridica"/>
    <s v="OAJ"/>
    <s v="Adquisiciones y Contratación"/>
    <s v="Contratacion"/>
    <s v="Irregularidades de funcionarios en la contratación"/>
    <s v="Catalina Cárdenas Martínez "/>
    <x v="3"/>
    <s v="PMVD-2019-007"/>
    <s v="No aplica"/>
    <s v="Investigación Sumaria Veeduría Distrital Posibles irregularidades en la adjundicación de la licitación pública"/>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No aplica"/>
    <s v="No aplica"/>
    <s v="No aplica"/>
    <s v="No aplica"/>
    <s v="No aplica"/>
    <s v="Sin informacion"/>
    <s v="Sin informacion"/>
    <m/>
    <x v="0"/>
    <s v="NO"/>
    <e v="#VALUE!"/>
    <s v="Se adjunta el acta de reunión de la capacitación &quot;Archivistica y conservación documental&quot; a supervisores y apoyo a la supervisión con fecha del 9 de abril del 2021"/>
    <d v="2021-06-21T00:00:00"/>
    <s v="SI"/>
    <s v="1.  Se solicita al área desde la OAP que definan las causas y  la fecha final de cumplimiento de la actividad de esta acción. _x000a_2. De acuerdo con las actividades establecidas queda pendiente informar a la Veeduria Distrital y enviar copia de las evidencias como los listados de asistencia, presentaciones y nombre de los capacitadores."/>
    <n v="0.6"/>
    <s v="AVANCE PARCIAL"/>
    <e v="#VALUE!"/>
    <e v="#VALUE!"/>
    <s v="SIN DILIGENCIAR"/>
    <s v="SIN DILIGENCIAR"/>
    <s v="SIN DILIGENCIAR"/>
    <n v="0"/>
    <n v="0"/>
    <e v="#VALUE!"/>
    <s v="NO APLICA"/>
    <s v="ABIERTA"/>
    <s v="No presenta seguimiento"/>
    <d v="2022-02-28T00:00:00"/>
    <s v="SI"/>
    <s v="ejecucion de actividades definidas"/>
    <n v="0"/>
    <s v="SIN AVANCE"/>
    <n v="-44619.4"/>
    <e v="#VALUE!"/>
    <d v="2022-03-18T00:00:00"/>
    <s v="No reportan avances ni evidencias"/>
    <s v="VERONICA MUÑOZ"/>
    <n v="0"/>
    <s v="ABIERTO"/>
    <s v="NO APLICA"/>
    <s v="ABIERTO"/>
    <s v="* Si bien el proceso expresa que no cuenta con la información del hallazgo, desde la Oficina de Planeación y la Oficina de Control Interno se les comparte los hallazgos y codigos del mismo donde se pueda consultar._x000a__x000a_*A pesar de que el proceso no desribe los avances y soportes, si se adjuntan evidencias a la carpeda del Share Point, por lo cual se recomienda que se describan los soportes en este formato._x000a__x000a_* Se evidencia que desde la Oficina Asesora Jurídica y Gestión documental se realiza un mesa de trabajo en donde expone los temas relacionados con archivistica y conservación documental a todos los supervisores y apoyos a la supervisión."/>
    <d v="2022-05-31T00:00:00"/>
    <s v="Queda pendiente enviar las evidencias de esta mesa de trabajo a la Veeduria distrital de acuerdo a lo estiputal en el hallazo"/>
    <n v="0.6"/>
    <s v="AVANCE PARCIAL"/>
    <e v="#VALUE!"/>
    <e v="#VALUE!"/>
    <x v="0"/>
    <m/>
    <m/>
    <m/>
    <x v="0"/>
    <m/>
    <m/>
    <n v="41"/>
  </r>
  <r>
    <x v="41"/>
    <s v="Gestion Juridica"/>
    <s v="Oficina asesora juridica"/>
    <s v="OAJ"/>
    <m/>
    <x v="6"/>
    <s v="Oficina asesora juridica"/>
    <s v="OAJ"/>
    <s v="Representación judicial y asuntos legales"/>
    <s v="Gestion juridica"/>
    <s v="Normograma /SIPROJ WEB/Fichas técnicas de conciliación"/>
    <s v="Willington Granados Herrera "/>
    <x v="0"/>
    <s v="PMAI-2019-001"/>
    <s v="No aplica"/>
    <s v="Gestión jurídica 2019"/>
    <n v="2019"/>
    <s v="1.-En el proceso de Gestión Jurídica, no se encuentra punto de control en el procedimiento “defensa judicial” y “acción de tutela”.  _x000a_2.-En el procedimiento acción de tutela los términos deben ser ajustados.  _x000a_3.-De acuerdo con lo esbozado se concluye, que el normograma no está actualizado a la fecha reportada, esto es 15 de agosto de 2019. _x000a_4.-En el SIPROJ WEB se deben adjuntar los autos interlocutorios y de trámite acorde con las anotaciones registradas, anexar la contestación de la demanda y las actas de las audiencias._x000a_5.-En cuanto a las acciones de tutela, en el SIPROJ se debe registrar el auto admisorio, en aras de formar el expediente completo de la acción constitucional._x000a_6.-En las fichas técnicas de conciliación se avizora como tema recurrente el presunto contrato laboral.  _x000a_"/>
    <s v="Falta de actualización de los procedimientos.   Falta de actualización de los procedimientos.   Falta de actualización del normograma de la entidad con informaciónde todas las áreas.   Falta de seguimiento y control en los documentos que deben tener los procesos según las actuaciones de los abogados.  Falta de seguimiento y control en los documentos que deben tener los procesos según las actuaciones de los abogados. Falta de politica de daño antijurídico en contrato realidad."/>
    <s v="Revisión y actualización de los procedimientos de defensa jurídica._x000a_Revisión y actualización del procedimiento de acción de tutela para acotar el tiempo de días a horas promedio 2 horas._x000a_Solicitar por medio de memorando a las respectivas áreas la normatividad actualizada para su publicación de manera trimestral._x000a_Una vez se haga la apertura de los juzgados se revisará los expedientes judiciales y procederá a escanear los documentos que hagan falta para la actualización de los mismos._x000a_Establecimiento de lista de chequeo de las actuaciones de los diferentes procesos._x000a_Informe trimestral del estado de los procesos en el Siproj._x000a_Una vez se haga la apertura de los juzgados se revisará los expedientes judiciales y procederá a escanear los documentos que hagan falta para la actualización de los mismos._x000a_Establecimiento de lista de chequeo de los documentos que den cuenta de las actuaciones  de los diferentes de los abogados de defensa judicial en los diferentes procesos._x000a_Elaboración de la política de prevención de daño antijurídico de contrato realidad y está sujeto a la revisión respectiva._x000a_Socialización  de la política de daño antijurídico de contrato realidad a todos los supervisores de contratos de prestación de servicios en el Idipron 2 veces en el año._x000a_"/>
    <s v="No aplica"/>
    <s v="No aplica"/>
    <s v="No aplica"/>
    <s v="No aplica"/>
    <s v="No aplica"/>
    <d v="2020-07-10T00:00:00"/>
    <d v="2021-07-09T00:00:00"/>
    <m/>
    <x v="0"/>
    <s v="SI"/>
    <n v="-325"/>
    <s v="1. SE EVIDENCIA POR PARTE DEL PROCESO DE DEFENSA JURÍDICA EL AVANCE EN LA ACTIVIDADES, EN CUANTO A LA APROBACIÓN DE LA POLÍTICA DE DAÑO ANTIJURÍDICO, LOS INFORMES DE SEGUIMIENTO DE LOS PROCESOS EN LA PLATAFORMA SIPROJ, LA CREACIÓN DE LA LISTA DE CHEQUEO DE LAS ACTUACIONES DE LOS PROCESOS Y ACTA DE CAPACITACÓN DE ESTUDIOS PREVIOS Y PPDA CONTRATO REALIDAD._x000a__x000a_2.  EN LA COLUMNA DE AVANCE DE CUMPLIMIENTO HABLAN DE LA SOCIALIZACIÓN DE LA POLÍTICA DEL DAÑO ANTIJURÍDICO PERO NO SE ENCUENTRA SOPORTES EN LA LA CARPETA COMPARTIDA DE SHARE POINT."/>
    <d v="2021-06-17T00:00:00"/>
    <s v="SI"/>
    <s v="1. REVISIÓN Y ACTUALIZACIÓN DE LOS PROCEDIMIENTOS DE DEFENSA JURÍDICA._x000a_2. REVISIÓN Y ACTUALIZACIÓN DEL PROCEDIMIENTO DE ACCIÓN DE TUTELA PARA ACOTAR EL TIEMPO DE DÍAS A HORAS PROMEDIO 2 HORAS._x000a_3. SOLICITAR POR MEDIO DE MEMORANDO A LAS RESPECTIVAS ÁREAS LA NORMATIVIDAD ACTUALIZADA PARA SU PUBLICACIÓN DE MANERA TRIMESTRAL._x000a_4. UNA VEZ SE HAGA LA APERTURA DE LOS JUZGADOS SE REVISARÁ LOS EXPEDIENTES JUDICIALES Y PROCEDERÁ A ESCANEAR LOS DOCUMENTOS QUE HAGAN FALTA PARA LA ACTUALIZACIÓN DE LOS MISMOS._x000a_5. ESTABLECIMIENTO DE LISTA DE CHEQUEO DE LOS DOCUMENTOS QUE DEN CUENTA DE LAS ACTUACIONES  DE LOS DIFERENTES DE LOS ABOGADOS DE DEFENSA JUDICIAL EN LOS DIFERENTES PROCESOS."/>
    <n v="0.44"/>
    <s v="AVANCE PARCIAL"/>
    <n v="-65"/>
    <s v="VENCIDO"/>
    <d v="2021-11-20T00:00:00"/>
    <s v="Avance parcial "/>
    <s v="Verónica Muñoz"/>
    <n v="0.5"/>
    <n v="0.5"/>
    <s v="INCUMPLIDA"/>
    <s v="NO APLICA"/>
    <s v="ABIERTA"/>
    <s v="No presenta seguimiento"/>
    <d v="2022-02-28T00:00:00"/>
    <s v="SI"/>
    <s v="ejecucion de actividades definidas"/>
    <n v="0"/>
    <s v="SIN AVANCE"/>
    <n v="-44619.56"/>
    <s v="VENCIDO"/>
    <d v="2022-03-17T00:00:00"/>
    <s v="No se observar cumplimiento de la acción en lo referente a Socialización  de la política de daño antijurídico de contrato realidad a todos los supervisores de contratos de prestación de servicios en el Idipron 2 veces en el año."/>
    <s v="NAVIS ALBERTO FLOREZ LEON"/>
    <n v="0"/>
    <s v="VENCIDO"/>
    <s v="NO APLICA"/>
    <s v="ABIERTO"/>
    <s v="El proceso formulo 8 actividades a realizar como respuesta a los hallazgos emitidos en la auditoría, sin embargo solamente se esta reportando avances frente a una actividad, de las otras siete actividades no se esta reportando información, es necesario que el proceso reporte los avances que se tienen frente a cada una de las actividades planteadas._x000a__x000a_Respecto a la actividad que se esta reportando &quot;Revisión y actualización de los procedimientos de defensa jurídica.&quot; el proceso se limita a reporta  que &quot;Se adelantó la actualización de los 5 procedimientos de Defensa jurídica&quot; sin detallar cuales son esos documentos, en que fecha se actualizaron, que información se actualizó en dichos procedimientos. es importante que se profundice en los reportes realizados para que los entes de control o la oficina de control interno tengan la suficiente información para poder determinar que las causas que dieron origen a los hallazgos fueron mitigadas._x000a__x000a_Respecto a la actividad &quot;Revisión y actualización del procedimiento de acción de tutela para acotar el tiempo de días a horas promedio 2 horas&quot; si bien se evidencia con los adjuntos que el procedimiento fue actualizado no se menciona si con estas actividades se logró el objetivo de acortar el tiempo promedio. Se sugiere al proceso detallar en el monitoreo el impacto logrado._x000a_"/>
    <d v="2022-05-31T00:00:00"/>
    <s v="Informar y evidenciar que se ajustó el procedimiento de acción de tutela y se logró acortar el tiempo ._x000a__x000a_Informar y evidenciar que se emitió memorando solicitando  a las respectivas áreas la normatividad actualizada para su publicación de manera trimestral._x000a__x000a_Informar y evidenciar que se revisaron los expedientes judiciales y se escanearon los documentos faltantes para actualizar los mismos, una vez se haga la apertura de los juzgados._x000a__x000a_Informar y evidenciar que se estableció lista de chequeo de las actuaciones de los diferentes procesos._x000a__x000a_Informar y evidenciar que se han elaborado los informes trimestrales del estado de los procesos en el Siproj._x000a__x000a_Informar y evidenciar que se elaboracó la política de prevención de daño antijurídico de contrato realidad y que fue socializada a todos los supervisores de contratos de prestación de servicios en el Idipron 2 veces en el año."/>
    <n v="0.125"/>
    <s v="AVANCE MINIMO"/>
    <n v="-325"/>
    <s v="VENCIDO"/>
    <x v="0"/>
    <m/>
    <m/>
    <m/>
    <x v="0"/>
    <m/>
    <m/>
    <n v="42"/>
  </r>
  <r>
    <x v="42"/>
    <s v="Gestion Contractual"/>
    <s v="Oficina asesora juridica"/>
    <s v="OAJ"/>
    <m/>
    <x v="5"/>
    <s v="Oficina asesora juridica"/>
    <s v="OAJ"/>
    <s v="Adquisiciones y Contratación"/>
    <s v="Contratacion"/>
    <s v="Documentación contrato"/>
    <s v="Catalina Cárdenas Martínez "/>
    <x v="0"/>
    <s v="PMAI-2019-002-8"/>
    <s v="No aplica"/>
    <s v="Gestión contractual vigencia 2018-2 y 2019-1"/>
    <n v="2019"/>
    <s v="7.-El archivo de Gestión Contractual transgrede el artículo 4° de la Ley 594 de 2000 y el artículo 4° del Acuerdo 042 de 2002.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Plan de Reorganización y Revisión del archivo de Gestión Contratcual, realizando trimestralmente reunión de seguimiento."/>
    <s v="No aplica"/>
    <s v="No aplica"/>
    <s v="No aplica"/>
    <s v="No aplica"/>
    <s v="No aplica"/>
    <d v="2020-06-08T00:00:00"/>
    <d v="2021-06-07T00:00:00"/>
    <m/>
    <x v="0"/>
    <s v="SI"/>
    <n v="-357"/>
    <m/>
    <m/>
    <m/>
    <m/>
    <m/>
    <s v="SIN AVANCE"/>
    <n v="-97"/>
    <s v="VENCIDO"/>
    <d v="2021-12-23T00:00:00"/>
    <s v="Una vez verificado el plan de mejoramiento y el seguimiento se observa: que el plan inicia el 8 de junio de 2020 y termina el 7 de junio de 2021. _x000a__x000a_ _x000a__x000a_Se evidencia avance significativo de la acción de la siguiente manera: _x000a__x000a_ _x000a__x000a_I seguimiento: Por adelantar reunión en el mes de noviembre por reorganización del personal de archivo_x000a__x000a_II Seguimiento: Se actualizó el PINAR (PLAN INSTITUCIONAL DE ARCHIVO) en el cual se contempla la reorganización y revisión del archivo de gestión contractual el para aprobación del comité de gestión y desempeño del 22 de abril._x000a__x000a_Están pendiente aportar las reuniones trimestrales de seguimiento. En consecuencia, el hallazgo permanece con estado: ABIERTO"/>
    <s v="Verónica Muñoz"/>
    <n v="0.7"/>
    <n v="0.7"/>
    <s v="INCUMPLIDA"/>
    <s v="NO APLICA"/>
    <s v="ABIERTA"/>
    <s v="No presenta seguimiento"/>
    <d v="2022-02-28T00:00:00"/>
    <s v="SI"/>
    <s v="ejecucion de actividades definidas"/>
    <n v="0"/>
    <s v="SIN AVANCE"/>
    <n v="-44620"/>
    <s v="VENCIDO"/>
    <d v="2022-03-17T00:00:00"/>
    <s v="Se observó ue no existen evidenciancias que permitan identificar cumplimiento en la  Reorganización y Revisión del archivo de Gestión Contractual, al cierre de la vigencia 2021"/>
    <s v="NAVIS ALBERTO FLOREZ LEON"/>
    <n v="0"/>
    <s v="VENCIDO"/>
    <s v="NO APLICA"/>
    <s v="ABIERTO"/>
    <s v="_x000a_*A pesar de que el proceso no desribe los avances y soportes, si se adjuntan evidencias a la carpeda del Share Point, por lo cual se recomienda que se describan los soportes en este formato._x000a__x000a_* Desde el proceso se aporta el Plan Institucional de archivo 2021 - 2024, pero no evidencian el plan de reorganización y Revisión del archivo de Gestión Contractual."/>
    <d v="2022-05-31T00:00:00"/>
    <s v="* Se ebera explicar si desde plan institucional de archivo se realizara el plan de reorganización del archivo de Gestión contractual._x000a_* Se debe adjuntar los soportes de los seguimientos al plan anteriormente mencionado, el seguimiento debe ser trimestral."/>
    <n v="0"/>
    <s v="SIN AVANCE"/>
    <n v="-357"/>
    <s v="VENCIDO"/>
    <x v="0"/>
    <m/>
    <m/>
    <m/>
    <x v="0"/>
    <m/>
    <m/>
    <n v="43"/>
  </r>
  <r>
    <x v="43"/>
    <s v="Comunicaciones"/>
    <s v="Oficina asesora de planeacion"/>
    <s v="OAP"/>
    <m/>
    <x v="7"/>
    <s v="Oficina asesora de planeacion"/>
    <s v="OAP"/>
    <s v="Comunicaciones"/>
    <s v="Planeacion"/>
    <s v="Herramientas de gestión (riesgos, indicadores, balance social, planes y proyectos de inversión)"/>
    <s v="Catalina Cárdenas Martínez"/>
    <x v="0"/>
    <s v="PMAI-2019-006"/>
    <s v="No aplica"/>
    <s v="Informe de Auditoría Interna de gestión al proceso de comunicaciones vigencia 2019"/>
    <n v="2019"/>
    <s v="El área auditada no aplica indicadores de gestión que permitan medir la eficiencia, efectividad, evaluar el impacto de la gestión para la toma de decisiones y realizar el seguimiento y mejora continua para el cumplimiento de objetivos y metas previstas, lo anterior incumpliendo con el numeral 1.2.4 Indicadores de Gestión, 2.1.1 Autoevaluación del Control y Gestión del MECI, 8.2.3 Seguimiento y medición de los procesos de la NTCGP 1000:2009 y los numerales 4.2.6 Planificación de la Medición y el Seguimiento y 5.4 Mecanismos de Medición y Seguimiento de la NTD: SIG 001:2011."/>
    <s v="No se encontraban actualizados los ducumentos  del proceso durante la vigencia, entre ellos la caracterización del proceso donde se  encuntran los indoicaros de gestión"/>
    <s v="El área de comunicaciones realizra la actualización de los  documentos del área entre ellos la caracterización del proceso donde se encuntran los indicadores que permitan medir la gestión del área"/>
    <s v="No aplica"/>
    <s v="No aplica"/>
    <s v="No aplica"/>
    <s v="No aplica"/>
    <s v="No aplica"/>
    <d v="2019-01-20T00:00:00"/>
    <d v="2019-04-30T00:00:00"/>
    <m/>
    <x v="0"/>
    <s v="SI"/>
    <n v="-1126"/>
    <s v="Se revisa los soportes, donde se observa el Plan de Acción del 2020, Plan Estrategico de  comunicaciones y la Caracterización, en el analisis de los mismo, se evidencia que la Caracterización es del año 2018,siendo asi, la ctividad  no se ha cumplido._x000a_Teniendo en cuenta que la actividad se encuentra vencida, se recomienda al proceso realizar las actividades necesarias para culminar con la acción propuesta"/>
    <d v="2021-06-25T00:00:00"/>
    <s v="SI"/>
    <s v="actualizar la caracterizacion y los indicadores"/>
    <n v="0.4"/>
    <s v="AVANCE PARCIAL"/>
    <n v="-866"/>
    <s v="VENCIDO"/>
    <s v="SIN DILIGENCIAR"/>
    <s v="SIN DILIGENCIAR"/>
    <s v="SIN DILIGENCIAR"/>
    <n v="0"/>
    <n v="0"/>
    <s v="INCUMPLIDA"/>
    <s v="NO APLICA"/>
    <s v="ABIERTA"/>
    <s v="Se evidencia la actualización de 8 procedimientos"/>
    <d v="2022-02-23T00:00:00"/>
    <s v="No"/>
    <s v="Falta la arpobación y publicación de la caracterización."/>
    <n v="0.8"/>
    <s v="AVANCE SIGNIFICATIVO"/>
    <n v="-44619.6"/>
    <s v="VENCIDO"/>
    <d v="2022-03-14T00:00:00"/>
    <s v="Se evidencia avance, pero esta pendiente la aprobación y publicación  de la caracterización "/>
    <s v="Ingrid Acosta"/>
    <n v="0.75"/>
    <s v="VENCIDO"/>
    <s v="ABIERTO"/>
    <s v="ABIERTO"/>
    <s v="*En la carpeta de evidencias del tablero de control no se encuentra los soportes mecionados en el avance. Si bien se adjuntan links de consulta, los documentos deben estar cargados en la carpeta de SharePoint asignada para los soportes del plan demejoramiento de Comunicaciones._x000a_* Se deja el % de avance del seguimiento pasado con fecha del 23/02/2022"/>
    <d v="2022-05-31T00:00:00"/>
    <s v="Adjunar la caracterización de comunicaciones actualizada en la carpe de planes de mejoramiento"/>
    <n v="0.8"/>
    <s v="AVANCE SIGNIFICATIVO"/>
    <n v="-1126"/>
    <s v="VENCIDO"/>
    <x v="0"/>
    <m/>
    <m/>
    <m/>
    <x v="0"/>
    <m/>
    <m/>
    <n v="44"/>
  </r>
  <r>
    <x v="44"/>
    <s v="Comunicaciones"/>
    <s v="Oficina asesora de planeacion"/>
    <s v="OAP"/>
    <m/>
    <x v="7"/>
    <s v="Oficina asesora de planeacion"/>
    <s v="OAP"/>
    <s v="Comunicaciones"/>
    <s v="Autorregulación"/>
    <s v="Documentación de procedimientos y formatos"/>
    <s v="Catalina Cárdenas Martínez"/>
    <x v="0"/>
    <s v="PMAI-2019-007"/>
    <s v="No aplica"/>
    <s v="Informe de Auditoría Interna de gestión al proceso de comunicaciones vigencia 2019"/>
    <n v="2019"/>
    <s v="Se evidencia la carencia de procedimientos que describan las actividades relacionadas con la formulación y seguimiento del Plan de Comunicaciones, así como también para la administración de la página Web del Instituto, que garanticen el cumplimiento del marco normativo vigente y su oportuno seguimiento por parte del proceso, así mismo se identificó incumplimiento de los procedimientos para la Realización de Piezas Comunicacionales código E-COM-PR-001 y Publicación Portales Web código E-COM-PR-002 durante la visita de auditoria. Otra situación evidenciada que está relacionada con el cumplimiento de procedimientos y registros de información es el incorrecto diligenciamiento de la documentación del área de Comunicaciones en la medida que se observaron documentos sin firmas y con espacios por diligenciar conforme a los lineamientos establecidos por el mismo proceso, contraviniendo con lo establecido en los numerales 4.2.1 Planificación de los Procesos, 5.1 Procedimientos documentados y registros en el Sistema Integrado de Gestión de la NTD: SIG 001:2011 y 1.2.2 Modelo de Operación por Procesos del MECI."/>
    <s v="El área de comunicaciones desatendio los hallazgos realizados en las auditorias y no formulo los planes de mejora pertinentes para subsanar  actualizar los procedimientos y docuemntos internos. "/>
    <s v="- Se creará la guía para la formulación del plan de comunicaciones _x000a_- Se creará la guía de administración de la pagina web teniendo en cuenta los requerimientos del marco normativo _x000a_-  "/>
    <s v="No aplica"/>
    <s v="No aplica"/>
    <s v="No aplica"/>
    <s v="No aplica"/>
    <s v="No aplica"/>
    <d v="2019-01-20T00:00:00"/>
    <d v="2019-06-30T00:00:00"/>
    <m/>
    <x v="0"/>
    <s v="SI"/>
    <n v="-1065"/>
    <s v="Se revisan los soportes de acuerdo con el reporte del proceso, donde se evidencia lo siguiente._x000a_- Los soportes que el proceso adjunto, son del año 2018 y la Auditoria realizada por el área de Control Interno Disciplinario es del año 2019._x000a_- Las actividades formuladas por el proceso tienen como fecha a 30 de junio de 2019, las cuales se encuentran vencidas._x000a_- A la fecha no hay avances de las actividades formuladas por el proceso (Se creará la guía para la formulación del plan de comunicaciones, Se creará la guía de administración de la página web teniendo en cuenta los requerimientos del marco normativo)._x000a__x000a_Teniendo en cuenta que la actividad se encuentra vencida, se recomienda al proceso realizar las actividades necesarias para culminar con la acción propuesta"/>
    <d v="2021-06-25T00:00:00"/>
    <s v="SI"/>
    <s v="- Crear la guía para la formulación del plan de comunicaciones_x000a_- Crear la guía de administración de la pagina web teniendo en cuenta los requerimientos del marco normativo_x000a_-  "/>
    <n v="0"/>
    <s v="SIN AVANCE"/>
    <n v="-805"/>
    <s v="VENCIDO"/>
    <s v="SIN DILIGENCIAR"/>
    <s v="SIN DILIGENCIAR"/>
    <s v="SIN DILIGENCIAR"/>
    <n v="0"/>
    <n v="0"/>
    <s v="INCUMPLIDA"/>
    <s v="NO APLICA"/>
    <s v="ABIERTA"/>
    <s v="No adjuntan soportes"/>
    <d v="2022-02-23T00:00:00"/>
    <s v="No"/>
    <s v="Crear  la guía para la formulación de plan de comunicaciones."/>
    <n v="0"/>
    <s v="SIN AVANCE"/>
    <n v="-44620"/>
    <s v="VENCIDO"/>
    <d v="2022-03-14T00:00:00"/>
    <s v="No se ha dado cumplimiento de la elaboracion  de la guía para la formulación del plan de comunicaciones y de la guía de administración de la pagina web teniendo en cuenta los requerimientos del marco normativo."/>
    <s v="Ingrid Acosta"/>
    <n v="0"/>
    <s v="VENCIDO"/>
    <s v="NO APLICA"/>
    <s v="ABIERTO"/>
    <s v="*En la carpeta de evidencias del tablero de control no se encuentra los soportes mecionados en el avance. Si bien se adjuntan links de consulta, los documentos deben estar cargados en la carpeta de SharePoint asignada para los soportes del plan demejoramiento de Comunicaciones._x000a_*Es importante que en los avances se describan los ajustes realizados al procedimiento E-COM-PR-002, en donde se apliquen los lineamientos del marco normativo"/>
    <d v="2022-05-31T00:00:00"/>
    <s v="* Adjuntar el procedimiento Publicación portales web - E-COM-PR-002 en la carpeta de evidencias del plan de mejoramiento_x000a_* Crear la Guía para la formulación del Plan de comunicaciones"/>
    <n v="0"/>
    <s v="SIN AVANCE"/>
    <n v="-1065"/>
    <s v="VENCIDO"/>
    <x v="0"/>
    <m/>
    <m/>
    <m/>
    <x v="0"/>
    <m/>
    <m/>
    <n v="45"/>
  </r>
  <r>
    <x v="45"/>
    <s v="Comunicaciones"/>
    <s v="Oficina asesora de planeacion"/>
    <s v="OAP"/>
    <m/>
    <x v="7"/>
    <s v="Oficina asesora de planeacion"/>
    <s v="OAP"/>
    <s v="Comunicaciones"/>
    <s v="comunicaciones"/>
    <s v="Pagina web"/>
    <s v="Catalina Cárdenas Martínez"/>
    <x v="0"/>
    <s v="PMAI-2019-008"/>
    <s v="No aplica"/>
    <s v="Informe de Auditoría Interna de gestión al proceso de comunicaciones vigencia 2019"/>
    <n v="2019"/>
    <s v="Se identificó un incumplimiento a la Resolución 003 de 2017 Por la cual se adopta la Guía de Sitios Web para las entidades del Distrito Capital y se dictan otras disposiciones, debido a que una vez verificada la información reportada por las áreas de sistemas y comunicaciones el Instituto no cumple con las directrices establecidas en la presente Guía, que tienen como propósito mejorar la eficiencia administrativa mediante el buen uso de las tecnologías de la información y el fortalecimiento de la estrategia de Gobierno Digital. Se debe agregar además que existe desarticulación entre las áreas que intervienen en este proceso las cuales deben trabajar de manera coordinada, garantizar la implementación, divulgación, aplicación y seguimiento de los lineamientos definidos en la Guía adoptada por la presente resolución, propiciando un alto grado de compatibilidad y previniendo la duplicación de esfuerzos para la apropiación de soluciones tecnológicas, incumplimiento además con lo"/>
    <s v="El área de de comunicaciones ha venido implementando los numerales de la guía pero no se ha establecido un trabajo conjunto con el área de sistemas para su total implementación "/>
    <s v="Se creará una mesa de trabajo con el área de sistemas para definir los parametros de cumplimiento de la resolución 003 y establecer los  compromisos de cada área para su total cumplimeinto"/>
    <s v="No aplica"/>
    <s v="No aplica"/>
    <s v="No aplica"/>
    <s v="No aplica"/>
    <s v="No aplica"/>
    <s v="20/01/2019"/>
    <d v="2019-07-30T00:00:00"/>
    <m/>
    <x v="0"/>
    <s v="SI"/>
    <n v="-1035"/>
    <s v="Teniendo en cuenta el reporte del proceso, no se evidencia la realización de la mesa de trabajo formulada como actividad de este plan._x000a__x000a_La actividad se encuentra vencida, se recomienda al proceso realizar las actividades necesarias para culminar con la acción propuesta"/>
    <d v="2021-06-25T00:00:00"/>
    <s v="SI"/>
    <s v="LLevar a cabo la mesa de trabajo con el área de sistemas para definir los parametros de cumplimiento de la resolución 003 y establecer los  compromisos de cada área para su total cumplimiento"/>
    <n v="0"/>
    <s v="SIN AVANCE"/>
    <n v="-775"/>
    <s v="VENCIDO"/>
    <s v="SIN DILIGENCIAR"/>
    <s v="SIN DILIGENCIAR"/>
    <s v="SIN DILIGENCIAR"/>
    <n v="0"/>
    <n v="0"/>
    <s v="INCUMPLIDA"/>
    <s v="NO APLICA"/>
    <s v="ABIERTA"/>
    <s v="Se evidencia la matriz de información consolidada del Link de transparencia y acceso a la información - Resoolución 1519 de 2021"/>
    <d v="2022-02-23T00:00:00"/>
    <s v="No"/>
    <s v="Si bien se adjunta la matriz no se adjunta un plan de trabajo, ademas se debe es realizar un plan de trabajo de la Resolución 003 de 2017"/>
    <n v="0"/>
    <s v="SIN AVANCE"/>
    <n v="-44620"/>
    <s v="VENCIDO"/>
    <d v="2022-03-14T00:00:00"/>
    <s v="No se ha dado cumplimieno de la mesa de trabajo en donde se tratara el tema de Resolucion 003 de 2017."/>
    <s v="Ingrid Acosta"/>
    <n v="0"/>
    <s v="VENCIDO"/>
    <s v="NO APLICA"/>
    <s v="ABIERTO"/>
    <s v="*Es importante que en los avances se describan los ajustes realizados al procedimiento E-COM-PR-002, en donde se apliquen los lineamientos del marco normativo (Resolución 003 de 2017)_x000a_*Para el seguimiento a planes de mejoramiento realizado el 23 de febrero del 2022, cómo parte de las observaciones de la OAP se solicito que se realizara un plan de trabajo para el cumplimiento de la Resolución 003 de 2017. Si bien se adjunta una mesa de trabajo en donde se trabajan acciones mejora en cuanto accesibilidad web, no se realizado las mesas de trabajo para el cumplimiento de la Resolución 003 de 2017_x000a_*En la carpeta de evidencias del tablero de control no se encuentra los soportes mecionados en el avance. Si bien se adjuntan links de consulta, los documentos deben estar cargados en la carpeta de SharePoint asignada para los soportes del plan demejoramiento de Comunicaciones."/>
    <d v="2022-05-31T00:00:00"/>
    <s v="No se ha dado cumplimieno de la mesa de trabajo en donde se tratara el tema de Resolucion 003 de 2017."/>
    <n v="0"/>
    <s v="SIN AVANCE"/>
    <n v="-1035"/>
    <s v="VENCIDO"/>
    <x v="0"/>
    <m/>
    <m/>
    <m/>
    <x v="0"/>
    <m/>
    <m/>
    <n v="46"/>
  </r>
  <r>
    <x v="46"/>
    <s v="Comunicaciones"/>
    <s v="Oficina asesora de planeacion"/>
    <s v="OAP"/>
    <m/>
    <x v="7"/>
    <s v="Oficina asesora de planeacion"/>
    <s v="OAP"/>
    <s v="Comunicaciones"/>
    <s v="Planeacion"/>
    <s v="Herramientas de gestión (riesgos, indicadores, balance social, planes y proyectos de inversión)"/>
    <s v="Catalina Cárdenas Martínez"/>
    <x v="0"/>
    <s v="PMAI-2019-009"/>
    <s v="No aplica"/>
    <s v="Informe de Auditoría Interna de gestión al proceso de comunicaciones vigencia 2019"/>
    <n v="2019"/>
    <s v="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 la dimensión de información y comunicación del Modelo Integrado de Planeación y Gestión MIPG lo que no permite visibilizar acciones tendientes al mejoramiento del mismo proceso y su aporte a la misionalidad del Idipron."/>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Dentro del plan de accion del area de comunicaciones se llevan las actividades formuladas para superar las brechas de implemmentacion del MIPG"/>
    <d v="2022-02-23T00:00:00"/>
    <s v="No"/>
    <s v="Ninguna"/>
    <n v="1"/>
    <s v="CUMPLIMIENTO TOTAL"/>
    <n v="-44620"/>
    <e v="#VALUE!"/>
    <m/>
    <m/>
    <m/>
    <m/>
    <m/>
    <s v="NO APLICA"/>
    <s v="PENDIENTE POR EVALUACION"/>
    <s v="EL SEGUIMIENTO DE ESTE HALLAZGO YA SE ENVIO A CONTROL INTERNO DESDE EL PASADO SEGUIMIENTO (23/02/2022) Y SE ENCUENTRA PENDIENTE POR EVALUACIÓN"/>
    <d v="2022-05-31T00:00:00"/>
    <s v="LA ACTIVIDAD YA SE ENCUENTRA AL 100%_x000a_PENDINTE POR EVALUACIÓN DE LA OCI"/>
    <n v="1"/>
    <s v="CUMPLIMIENTO TOTAL"/>
    <e v="#VALUE!"/>
    <e v="#VALUE!"/>
    <x v="0"/>
    <m/>
    <m/>
    <m/>
    <x v="0"/>
    <m/>
    <m/>
    <n v="47"/>
  </r>
  <r>
    <x v="47"/>
    <s v="Comunicaciones"/>
    <s v="Oficina asesora de planeacion"/>
    <s v="OAP"/>
    <m/>
    <x v="7"/>
    <s v="Oficina asesora de planeacion"/>
    <s v="OAP"/>
    <s v="Comunicaciones"/>
    <s v="Planeacion"/>
    <s v="Transparencia"/>
    <s v="Catalina Cárdenas Martínez"/>
    <x v="0"/>
    <s v="PMAI-2019-010"/>
    <s v="No aplica"/>
    <s v="Informe de Auditoría Interna de gestión al proceso de comunicaciones vigencia 2019"/>
    <n v="2019"/>
    <s v="Se observa que el proceso estratégico de Comunicaciones no cuenta con un procedimiento o documento interno que de lineamientos frente a la publicación de información en la página web del Idipron, en cumplimiento de la ley de transparencia y acceso a la información pública y la política de transparencia y acceso a la información y lucha contra la corrupción de MIPG, con el propósito de dar a conocer los responsables de su publicación, información mínima obligatoria a publicar cada una de sus categorías y su periodicidad, esto con el fin de prevenir posibles incumplimiento por falta de oportunidad en su publicación, desconocimiento por parte de las áreas involucradas o desactualización de información, situación que puede afectar la imagen del Instituto o generar sanciones por parte de los entes reguladores o líderes de política."/>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Se evidencia que se actualiza el procedimiento de publicación en apgina WEB E-COM-PR-002, versión 4 con fecha vigencia 18-11-2022._x000a_Tambien adjunta la matriz de infomación consolidada del Link de transparencia "/>
    <d v="2022-02-23T00:00:00"/>
    <s v="No"/>
    <s v="N/A"/>
    <n v="1"/>
    <s v="CUMPLIMIENTO TOTAL"/>
    <n v="-44620"/>
    <e v="#VALUE!"/>
    <m/>
    <m/>
    <m/>
    <m/>
    <m/>
    <s v="NO APLICA"/>
    <s v="PENDIENTE POR EVALUACION"/>
    <s v="EL SEGUIMIENTO DE ESTE HALLAZGO YA SE ENVIO A CONTROL INTERNO DESDE EL PASADO SEGUIMIENTO (23/02/2022) Y SE ENCUENTRA PENDIENTE POR EVALUACIÓN"/>
    <d v="2022-05-31T00:00:00"/>
    <s v="LA ACTIVIDAD YA SE ENCUENTRA AL 100%_x000a_PENDINTE POR EVALUACIÓN DE LA OCI"/>
    <n v="1"/>
    <s v="CUMPLIMIENTO TOTAL"/>
    <e v="#VALUE!"/>
    <e v="#VALUE!"/>
    <x v="0"/>
    <m/>
    <m/>
    <m/>
    <x v="0"/>
    <m/>
    <m/>
    <n v="48"/>
  </r>
  <r>
    <x v="48"/>
    <s v="Comunicaciones"/>
    <s v="Oficina asesora de planeacion"/>
    <s v="OAP"/>
    <m/>
    <x v="7"/>
    <s v="Oficina asesora de planeacion"/>
    <s v="OAP"/>
    <s v="Comunicaciones"/>
    <s v="Autorregulación"/>
    <s v="Aplicación y actualización de procedimientos y formatos"/>
    <s v="Catalina Cárdenas Martínez"/>
    <x v="0"/>
    <s v="PMAI-2019-011"/>
    <s v="No aplica"/>
    <s v="Informe de Auditoría Interna de gestión al proceso de comunicaciones vigencia 2019"/>
    <n v="2019"/>
    <s v="Se incumple con el procedimiento de seguimiento y control de la mejora código S-SEG-PR-003 y con lo mencionado en la dimensión de Evaluación de Resultados del Modelo Integrado de Planeación y Gestión MIPG, al no cumplir de manera oportuna con las acciones de mejora diseñadas para eliminar las causas que originaron las no conformidades en las auditorias de vigencias anteriores y prevenir que estas situaciones originadas se presentaran nuevamente, entre las cuales se encuentran la desactualización de la política de comunicaciones, debilidades en la construcción del plan de comunicaciones que debía responder al plan de desarrollo vigente 2016 -2020, falta de seguimiento al plan de acción e indicadores de gestión que no permiten medir la eficacia, eficiencia y efectividad de sus actividades, lo que evidencia una falta de gestión por parte del proceso que dificulta la planeación y el desempeño en su operación para generar avances."/>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Se evidencia el Plan estrategico actualizado con fecha de vigencia del 18-03-2020_x000a_La política de comunicaciones con fecha de vigencia del 20-05-2020_x000a_Plan de acción de comunicaciones de 2021 con sus seguimeintos y plan de acción de comunicaciones del 2022"/>
    <d v="2022-02-23T00:00:00"/>
    <s v="No"/>
    <s v="N/A"/>
    <n v="1"/>
    <s v="CUMPLIMIENTO TOTAL"/>
    <n v="-44620"/>
    <e v="#VALUE!"/>
    <m/>
    <m/>
    <m/>
    <m/>
    <m/>
    <s v="NO APLICA"/>
    <s v="PENDIENTE POR EVALUACION"/>
    <s v="EL SEGUIMIENTO DE ESTE HALLAZGO YA SE ENVIO A CONTROL INTERNO DESDE EL PASADO SEGUIMIENTO (23/02/2022) Y SE ENCUENTRA PENDIENTE POR EVALUACIÓN"/>
    <d v="2022-05-31T00:00:00"/>
    <s v="LA ACTIVIDAD YA SE ENCUENTRA AL 100%_x000a_PENDINTE POR EVALUACIÓN DE LA OCI"/>
    <n v="1"/>
    <s v="CUMPLIMIENTO TOTAL"/>
    <e v="#VALUE!"/>
    <e v="#VALUE!"/>
    <x v="0"/>
    <m/>
    <m/>
    <m/>
    <x v="0"/>
    <m/>
    <m/>
    <n v="49"/>
  </r>
  <r>
    <x v="49"/>
    <s v="Comunicaciones"/>
    <s v="Oficina asesora de planeacion"/>
    <s v="OAP"/>
    <m/>
    <x v="7"/>
    <s v="Oficina asesora de planeacion"/>
    <s v="OAP"/>
    <s v="Comunicaciones"/>
    <s v="Planeacion"/>
    <s v="Herramientas de gestión (riesgos, indicadores, balance social, planes y proyectos de inversión)"/>
    <s v="Catalina Cárdenas Martínez"/>
    <x v="0"/>
    <s v="PMAI-2019-012"/>
    <s v="No aplica"/>
    <s v="Informe de Auditoría Interna de gestión al proceso de comunicaciones vigencia 2019"/>
    <n v="2019"/>
    <s v="Se evidenciaron debilidades en la identificación de los riesgos atribuibles al proceso estratégico de comunicaciones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Se evidencia los seguimeintos a los riesgos de gestión y corrupción del 2021"/>
    <d v="2022-02-23T00:00:00"/>
    <s v="No"/>
    <s v="N/A"/>
    <n v="1"/>
    <s v="CUMPLIMIENTO TOTAL"/>
    <n v="-44620"/>
    <e v="#VALUE!"/>
    <m/>
    <m/>
    <m/>
    <m/>
    <m/>
    <s v="NO APLICA"/>
    <s v="PENDIENTE POR EVALUACION"/>
    <s v="EL SEGUIMIENTO DE ESTE HALLAZGO YA SE ENVIO A CONTROL INTERNO DESDE EL PASADO SEGUIMIENTO (23/02/2022) Y SE ENCUENTRA PENDIENTE POR EVALUACIÓN"/>
    <d v="2022-05-31T00:00:00"/>
    <s v="LA ACTIVIDAD YA SE ENCUENTRA AL 100%_x000a_PENDINTE POR EVALUACIÓN DE LA OCI"/>
    <n v="1"/>
    <s v="CUMPLIMIENTO TOTAL"/>
    <e v="#VALUE!"/>
    <e v="#VALUE!"/>
    <x v="0"/>
    <m/>
    <m/>
    <m/>
    <x v="0"/>
    <m/>
    <m/>
    <n v="50"/>
  </r>
  <r>
    <x v="50"/>
    <s v="Comunicaciones"/>
    <s v="Oficina asesora de planeacion"/>
    <s v="OAP"/>
    <m/>
    <x v="7"/>
    <s v="Oficina asesora de planeacion"/>
    <s v="OAP"/>
    <s v="Comunicaciones"/>
    <s v="Planeacion"/>
    <s v="Herramientas de gestión (riesgos, indicadores, balance social, planes y proyectos de inversión)"/>
    <s v="Catalina Cárdenas Martínez"/>
    <x v="0"/>
    <s v="PMAI-2019-013"/>
    <s v="No aplica"/>
    <s v="Informe de Auditoría Interna de gestión al proceso de comunicaciones vigencia 2019"/>
    <n v="2019"/>
    <s v="Luego de verificar la caracterización del proceso de comunicaciones y el informe de gestión presentado para la vigencia evaluada mediante el cual se da cuenta de los resultados de su gestión, se identificó que el área no cuenta con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y las dimensiones de Direccionamiento Estratégico y de Control Interno del Modelo Integrado de Planeación y Gestión MIPG para la medición de los resultados en el Idipron."/>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Se evidencia el plan de acción de la vigencia 2021 y sus seguimientos"/>
    <d v="2022-02-23T00:00:00"/>
    <s v="No"/>
    <s v="Este hallazgo se debera cerrar con la aprobación y publicación de la caracterización de comunicaciones (axctualizada)"/>
    <n v="0.8"/>
    <s v="AVANCE SIGNIFICATIVO"/>
    <n v="-44620"/>
    <e v="#VALUE!"/>
    <m/>
    <m/>
    <m/>
    <m/>
    <m/>
    <s v="NO APLICA"/>
    <s v="ABIERTO"/>
    <s v="*En la carpeta de evidencias del tablero de control no se encuentra los soportes mecionados en el avance. Si bien se adjuntan links de consulta, los documentos deben estar cargados en la carpeta de SharePoint asignada para los soportes del plan demejoramiento de Comunicaciones._x000a_*En la columna de soportes se debe escribir las eviidencias de la actividad_x000a_"/>
    <d v="2022-05-31T00:00:00"/>
    <s v="N/A"/>
    <n v="1"/>
    <s v="CUMPLIMIENTO TOTAL"/>
    <e v="#VALUE!"/>
    <e v="#VALUE!"/>
    <x v="0"/>
    <m/>
    <m/>
    <m/>
    <x v="0"/>
    <m/>
    <m/>
    <n v="51"/>
  </r>
  <r>
    <x v="51"/>
    <s v="Modelo Pedagogico"/>
    <s v="Subdirección técnica de métodos educativos y operativa"/>
    <s v="STMEO"/>
    <m/>
    <x v="1"/>
    <s v="Subdirección técnica administrativa y financiera"/>
    <s v="STAF"/>
    <s v="Convenios"/>
    <s v="Presupuesto"/>
    <s v="Certificados de disponibilidad presupuestal"/>
    <s v="Adriana Botero Pinilla "/>
    <x v="0"/>
    <s v="PMAI-2019-014"/>
    <s v="No aplica"/>
    <s v="Auditoria al Proceso Misional Modelo Pedagógico Estimulos de Corresponsabilidad Vigencia 2018"/>
    <n v="2019"/>
    <s v="1.1      Se evidenció la emisión de los Certificados de Disponibilidad Presupuestal Nos. 2018002850 y 2018003030, con fecha posterior a las Resoluciones 555 y 644 de 2018, basados en dichos CDP`s, correspondientes al reconocimiento de concesión de estímulos para los jóvenes del Convenio 486 de 2018 suscrito con Transmilenio S.A., contraviniendo lo dispuesto en la Ley 111 de 1996 en su Artículo 71, por medio del cual compila las normas de la leyes 38 de 1989, 179 de 1994 y 225 de 1995, que conforman el estatuto orgánico del presupuesto y el Decreto Distrital 714 de 1996, en su artículo 52, por el cual se compilan el Acuerdo 24 de 1995 y Acuerdo 20 de 1996 que conforman el Estatuto Orgánico del Presupuesto Distrital."/>
    <s v="Por error involuntario, se fechó la Resolución 644 con un mes después (14 de noviembre).  _x000a_Con respecto a La Resolución 555 del 8 de octubre con CDP: 2018002850 del 9 de octubre, se pudo identificar la necesidad de solicitar un  CPD adicional que cubriera la resolución, sin observar la fecha de la misma.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lume para la armonización al nuevo plan de Desarrollo , entre la STMO y la Subdirección de Desarrollo Humano.      _x000a_Sin embargo es importante indicar que el reporte de la STMEO se realiza al finalizar el seguimiento"/>
    <d v="2021-07-07T00:00:00"/>
    <m/>
    <m/>
    <m/>
    <s v="SIN AVANCE"/>
    <n v="-226"/>
    <s v="VENCIDO"/>
    <s v="SIN DILIGENCIAR"/>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_x000a_Sin embargo, se observan la certificacion de inexistencia o formato insuficiencia del cargo; certificacion de disponibilidad presupuestal;estudios previos proceso de contratacion, así como la proyección Estímulos de Corresponsabilidad. Se considra que la gestión reportada resuelve la causa del mismo. "/>
    <d v="2022-05-31T00:00:00"/>
    <n v="0"/>
    <n v="1"/>
    <s v="CUMPLIMIENTO TOTAL"/>
    <n v="-486"/>
    <s v="VENCIDO"/>
    <x v="0"/>
    <m/>
    <m/>
    <m/>
    <x v="0"/>
    <m/>
    <m/>
    <n v="52"/>
  </r>
  <r>
    <x v="52"/>
    <s v="Modelo Pedagogico"/>
    <s v="Subdirección técnica de métodos educativos y operativa"/>
    <s v="STMEO"/>
    <m/>
    <x v="1"/>
    <s v="Subdirección técnica administrativa y financiera"/>
    <s v="STAF"/>
    <s v="Convenios"/>
    <s v="Modelo pedagogico"/>
    <s v="Estimulo de corresponsabilidad"/>
    <s v="Adriana Botero Pinilla "/>
    <x v="0"/>
    <s v="PMAI-2019-015"/>
    <s v="No aplica"/>
    <s v="Auditoria al Proceso Misional Modelo Pedagógico Estimulos de Corresponsabilidad Vigencia 2018"/>
    <n v="2019"/>
    <s v="1.2     El valor a reconocer como estímulo de corresponsabilidad no se evidencia suficientemente justificado, ya que el Estatuto Orgánico del Instituto, Resolución 020 de 1986, establece un límite mensual que no se está cumpliendo en la práctica. Los procedimientos para la asignación de dichos estímulos, oficializados o no, no deben contradecir dicho Estatuto y para operar de manera diferente es necesario que sea modificado de manera específica en este aspecto."/>
    <s v="´Debilidad frente a las consideraciones para otorgar el estimulo de corresponsabilidad que se describen en la resolución 025 de 2017.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
    <d v="2021-07-07T00:00:00"/>
    <m/>
    <m/>
    <m/>
    <s v="SIN AVANCE"/>
    <n v="-226"/>
    <s v="VENCIDO"/>
    <s v="SIN DILIGENCIAR"/>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oportada se observa que fue derogada la resolución 025 de 2017, mediante la Resolución 002 de 2021 “Por la cual se regulan los Estímulos establecidos en el literal b), Numeral 1 del artículo 6 de la Resolución 20 de 1986 y se dictan otras disposiciones en materia de concesión de estímulos de corresponsabilidad o contratos de prestación de servicios para vinculación a convenios y otras estrategias&quot;"/>
    <d v="2022-05-31T00:00:00"/>
    <n v="0"/>
    <n v="1"/>
    <s v="CUMPLIMIENTO TOTAL"/>
    <n v="-486"/>
    <s v="VENCIDO"/>
    <x v="0"/>
    <m/>
    <m/>
    <m/>
    <x v="0"/>
    <m/>
    <m/>
    <n v="53"/>
  </r>
  <r>
    <x v="53"/>
    <s v="Modelo Pedagogico"/>
    <s v="Subdirección técnica de métodos educativos y operativa"/>
    <s v="STMEO"/>
    <m/>
    <x v="1"/>
    <s v="Subdirección técnica administrativa y financiera"/>
    <s v="STAF"/>
    <s v="Convenios"/>
    <s v="Modelo pedagogico"/>
    <s v="Estimulo de corresponsabilidad"/>
    <s v="Adriana Botero Pinilla "/>
    <x v="0"/>
    <s v="PMAI-2019-018"/>
    <s v="No aplica"/>
    <s v="Auditoria al Proceso Misional Modelo Pedagógico Estimulos de Corresponsabilidad Vigencia 2018"/>
    <n v="2019"/>
    <s v="1.5     Se evidenciaron debilidades en el desarrollo del proceso de concesión de estímulos de corresponsabilidad y en la efectividad de los controles establecidos para su cobro efectivo por parte de los Jóvenes, esa situación se debe a que no se realizaron reprogramaciones de los giros de estímulos, de manera oportuna de meses anteriores a Jóvenes vinculados a convenio, lo que resultó en reintegros al presupuesto por valor de $1.560.000. Adicionalmente se evidenciaron ingresos al presupuesto del Instituto por concepto de no cobro de estímulos de corresponsabilidad por un valor de $10.080.000, recursos que provienen de convenios con otras entidades en el marco del proyecto de inversión 1104 para su administración, que no fueron reinvertidos al convenio correspondiente durante su ejecución ni reintegrados al momento de su liquidación, lo que va en contra del decreto 195 de 2007 por el cual se reglamenta y se establecen directrices y controles en el proceso presupuestal de las Entidades Descentralizadas y Empresas Sociales del Estado, el numeral 5.2 Controles Operacionales del Sistema Integrado de Gestión de la NTD-SIG 001:2011 y los literales e) , g) y f) del artículo 2 Ley 87 de 1993. "/>
    <s v="Debilidades en el desarrollo del proceso de concesión de estímulos de corresponsabilidad y en la efectividad de los controles establecidos para su cobro efectivo por parte de los Jóvene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que se actualizó y socializó el procedimiento CONCESIÓN DE ESTÍMULOS DE  CORRESPONSABILIDAD M-MEM-PR-001 Versión 9 del 25 de agosto de 2021, así como la socialización de mismo a través de correo electronico.  "/>
    <d v="2022-05-31T00:00:00"/>
    <n v="0"/>
    <n v="1"/>
    <s v="CUMPLIMIENTO TOTAL"/>
    <n v="-486"/>
    <s v="VENCIDO"/>
    <x v="0"/>
    <m/>
    <m/>
    <m/>
    <x v="0"/>
    <m/>
    <m/>
    <n v="54"/>
  </r>
  <r>
    <x v="54"/>
    <s v="Modelo Pedagogico"/>
    <s v="Subdirección técnica de métodos educativos y operativa"/>
    <s v="STMEO"/>
    <m/>
    <x v="1"/>
    <s v="Subdirección técnica administrativa y financiera"/>
    <s v="STAF"/>
    <s v="Convenios"/>
    <s v="Modelo pedagogico"/>
    <s v="Estimulo de corresponsabilidad"/>
    <s v="Adriana Botero Pinilla "/>
    <x v="0"/>
    <s v="PMAI-2019-019"/>
    <s v="No aplica"/>
    <s v="Auditoria al Proceso Misional Modelo Pedagógico Estimulos de Corresponsabilidad Vigencia 2018"/>
    <n v="2019"/>
    <s v="1.6     El proceso misional Modelo Pedagógico no cuenta con herramientas de medición que permitan medir la el grado de ejecución de los recursos destinados a estímulos de corresponsabilidad en los convenios, a fin realizar ajustes en la planeación de futuros convenios y que aporten al cumplimiento de  objetivos y metas del proyecto de inversión 1104 Distrito Joven, lo anterior incumpliendo con el numeral 4.2.6 Planificación de la Medición y el Seguimiento y 5.4 Mecanismos de Medición y Seguimiento de la NTD: SIG 001:2011. "/>
    <s v="Debilidades en el desarrollo del proceso de concesión de estímulos de corresponsabilidad y en la efectividad de los controles establecidos para su cobro efectivo por parte de los Jóvene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que se actualizó y socializó el procedimiento CONCESIÓN DE ESTÍMULOS DE  CORRESPONSABILIDAD M-MEM-PR-001 Versión 9 del 25 de agosto de 2021, así como la socialización de mismo a través de correo electronico.  "/>
    <d v="2022-05-31T00:00:00"/>
    <n v="0"/>
    <n v="1"/>
    <s v="CUMPLIMIENTO TOTAL"/>
    <n v="-486"/>
    <s v="VENCIDO"/>
    <x v="0"/>
    <m/>
    <m/>
    <m/>
    <x v="0"/>
    <m/>
    <m/>
    <n v="55"/>
  </r>
  <r>
    <x v="55"/>
    <s v="Modelo Pedagogico"/>
    <s v="Subdirección técnica de métodos educativos y operativa"/>
    <s v="STMEO"/>
    <m/>
    <x v="1"/>
    <s v="Subdirección técnica administrativa y financiera"/>
    <s v="STAF"/>
    <s v="Convenios"/>
    <s v="Modelo pedagogico"/>
    <s v="Estimulo de corresponsabilidad"/>
    <s v="Adriana Botero Pinilla "/>
    <x v="0"/>
    <s v="PMAI-2019-020"/>
    <s v="No aplica"/>
    <s v="Auditoria al Proceso Misional Modelo Pedagógico Estimulos de Corresponsabilidad Vigencia 2018"/>
    <n v="2019"/>
    <s v="1.7     Se evidenciaron dos reprogramaciones autorizadas por el área, correspondientes a estímulos para ocho jóvenes, superando el plazo de 180 días posteriores al reconocimiento de los estímulos, contrariando lo indicado en el procedimiento de Concesión de Estímulos de corresponsabilidad. Los jóvenes que pierdan el derecho a reclamar su estímulo de corresponsabilidad no deben ser beneficiadas con la reprogramación del giros de estímulos, más si se tiene en cuenta que el procedimiento no contempla excepción alguna. "/>
    <s v="Se realizaron reprogramaciones que superaron los 180 días posteriores al reconocimiento de los estímulos sin evidenciar las motivaciones que dieron lugar a las mism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la xistebcia de reportes en excel con listas de Jovenes, así mismo se eevidencian las resoluciones con reintegro de los recursos a la Secretaria de Hacienda."/>
    <d v="2022-05-31T00:00:00"/>
    <n v="0"/>
    <n v="1"/>
    <s v="CUMPLIMIENTO TOTAL"/>
    <n v="-486"/>
    <s v="VENCIDO"/>
    <x v="0"/>
    <m/>
    <m/>
    <m/>
    <x v="0"/>
    <m/>
    <m/>
    <n v="56"/>
  </r>
  <r>
    <x v="56"/>
    <s v="Modelo Pedagogico"/>
    <s v="Subdirección técnica de métodos educativos y operativa"/>
    <s v="STMEO"/>
    <m/>
    <x v="1"/>
    <s v="Subdirección técnica administrativa y financiera"/>
    <s v="STAF"/>
    <s v="Convenios"/>
    <s v="Autorregulación"/>
    <s v="Documentación de procedimientos y formatos"/>
    <s v="Adriana Botero Pinilla "/>
    <x v="0"/>
    <s v="PMAI-2019-021"/>
    <s v="No aplica"/>
    <s v="Auditoria al Proceso Misional Modelo Pedagógico Estimulos de Corresponsabilidad Vigencia 2018"/>
    <n v="2019"/>
    <s v="1.8     Se evidencia la carencia de procedimientos que describan las actividades relacionadas con la administración de las tarjetas para concesión de estímulos, que garanticen una adecuada custodia, entrega oportuna a los Jóvenes, así como control y devolución a las entidades bancarias cuando aplique. Del mismo modo se incumple con los tiempos para la devolución de las tarjetas prepago por parte del ECEC al área  de Tesorería, toda vez que se encontraron tarjetas en convenios de vigencias anteriores sin reclamar, situación que puede resultar en pérdidas de tarjetas y posible materialización de riesgos financieros al no aplicar las actividades de control establecidas en el procedimiento existente, contraviniendo lo establecido en los numerales 4.2.1 Planificación de los Procesos,  5.1 Procedimientos documentados y registros en el Sistema Integrado de Gestión de la NTD: SIG 001:2011 y  con el procedimiento CONCESIÓN DE ESTIMULOS DE CORRESPONSABILIDAD con código M-MEM-PR-001."/>
    <s v="Debilidades en los puntos de control del procedimiento CONCESIÓN DE ESTÍMULO DE_x000a_CORRESPONSABILIDAD-M-MEM-PR-001"/>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que se actualizó y socializó el procedimiento CONCESIÓN DE ESTÍMULOS DE  CORRESPONSABILIDAD M-MEM-PR-001 Versión 9 del 25 de agosto de 2021, así como la socialización de mismo a través de correo electronico.  "/>
    <d v="2022-05-31T00:00:00"/>
    <n v="0"/>
    <n v="1"/>
    <s v="CUMPLIMIENTO TOTAL"/>
    <n v="-486"/>
    <s v="VENCIDO"/>
    <x v="0"/>
    <m/>
    <m/>
    <m/>
    <x v="0"/>
    <m/>
    <m/>
    <n v="57"/>
  </r>
  <r>
    <x v="57"/>
    <s v="Modelo Pedagogico"/>
    <s v="Subdirección técnica de métodos educativos y operativa"/>
    <s v="STMEO"/>
    <m/>
    <x v="1"/>
    <s v="Subdirección técnica administrativa y financiera"/>
    <s v="STAF"/>
    <s v="Convenios"/>
    <s v="Autorregulación"/>
    <s v="Aplicación y actualización de procedimientos y formatos"/>
    <s v="Adriana Botero Pinilla "/>
    <x v="0"/>
    <s v="PMAI-2019-023"/>
    <s v="No aplica"/>
    <s v="Auditoria al Proceso Misional Modelo Pedagógico Estimulos de Corresponsabilidad Vigencia 2018"/>
    <n v="2019"/>
    <s v="2.2      Se evidencian falencias en gestión documental referentes a la no radicación de memorandos de entrega de tarjetas de Tesorería a ECEC de manera oficial; falta de diligenciamiento en campos destinados a control, tales como firmas de responsables de subir información a SIMI, en las planillas de asistencia de actividades pedagógicas de corresponsabilidad en UPI, correspondiente a La Favorita (Asistencia Semanal Formación Práctica o Convenios);  y, registro de indicaciones referentes al uso y manejo de las tarjetas, en los formatos de entrega de tarjetas a jóvenes (“Planilla Entrega de Tarjetas Prepagadas o Sitp A-GFI-FT-007”). "/>
    <s v="Debilidades en la orientación que se brinda al joven sobre el manejo de las tarjet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Una vez revisados los soportes y el reporte del proceso sobre la gestión realizada, es importante, mencionar que de los soportes re4elacionados se observan memorandos remisorios y/o de entrega, pero no los formatos A-GFI-FT-007. "/>
    <d v="2022-05-31T00:00:00"/>
    <s v="Pendiente adjuntar los formatos A-GFI-FT-007. _x000a__x000a_Se sugiere que esta actividad sea inculuida deentro del procedimiento o instructivo correspondiente. Si ya se encuentra contenida aportar evidencia."/>
    <n v="0.5"/>
    <s v="AVANCE PARCIAL"/>
    <n v="-486"/>
    <s v="VENCIDO"/>
    <x v="0"/>
    <m/>
    <m/>
    <m/>
    <x v="0"/>
    <m/>
    <m/>
    <n v="58"/>
  </r>
  <r>
    <x v="58"/>
    <s v="Modelo Pedagogico"/>
    <s v="Subdirección técnica de métodos educativos y operativa"/>
    <s v="STMEO"/>
    <m/>
    <x v="1"/>
    <s v="Subdirección técnica administrativa y financiera"/>
    <s v="STAF"/>
    <s v="Convenios"/>
    <s v="Planeacion"/>
    <s v="Simi"/>
    <s v="Adriana Botero Pinilla "/>
    <x v="0"/>
    <s v="PMAI-2019-024"/>
    <s v="No aplica"/>
    <s v="Auditoria al Proceso Misional Modelo Pedagógico Estimulos de Corresponsabilidad Vigencia 2018"/>
    <n v="2019"/>
    <s v="2.3     En el Sistema de Información Misional -SIMI, se encuentran doblemente ingresados algunos jóvenes. Adicionalmente, no se encuentra unificado el submódulo a través del cual se debe ingresar la información quedando dispersa en Intervención- Planilla de Asistencia, en los submódulos: Intervención, o Convenios, o Planilla Simi, dificultando su consulta. Estas dos circunstancias pueden conllevar a reportes con información errada o incompleta al momento de consultar, y la consecuente toma de decisiones con base en dicha información."/>
    <s v="Múltiple creación del mismo joven en el SIMI, así como también de diversos módulos con la misma finalidad."/>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s v="Soportes que evidencien que la situacion detectada se encuentra subsanada"/>
    <n v="0"/>
    <s v="SIN AVANCE"/>
    <n v="-486"/>
    <s v="VENCIDO"/>
    <x v="0"/>
    <m/>
    <m/>
    <m/>
    <x v="0"/>
    <m/>
    <m/>
    <n v="59"/>
  </r>
  <r>
    <x v="59"/>
    <s v="Modelo Pedagogico"/>
    <s v="Subdirección técnica de métodos educativos y operativa"/>
    <s v="STMEO"/>
    <m/>
    <x v="1"/>
    <s v="Subdirección técnica administrativa y financiera"/>
    <s v="STAF"/>
    <s v="Convenios"/>
    <s v="Modelo pedagogico"/>
    <s v="Estimulo de corresponsabilidad"/>
    <s v="Adriana Botero Pinilla "/>
    <x v="0"/>
    <s v="PMAI-2019-025"/>
    <s v="No aplica"/>
    <s v="Auditoria al Proceso Misional Modelo Pedagógico Estimulos de Corresponsabilidad Vigencia 2018"/>
    <n v="2019"/>
    <s v="2.4     En cuanto a la administración de tarjetas prepagadas usadas para el giro de estímulos de corresponsabilidad, existen debilidades en el control de existencias al momento de su entrega y de su devolución al área de Tesorería, así como en la seguridad y/o custodia de estas, lo que puede incrementar el riesgo de fraude a los jóvenes que las utilizan, cabe mencionar que estas debilidades ya se habían observado en auditorias pasadas y sin embargo persiste la debilidad. En cuanto al procedimiento de CONCESIÓN DE ESTIMULOS DE CORRESPONSABILIDAD con código M-MEM-PR-001, no menciona qué cargo especifico es el responsable de su custodia, qué controles se deben implementar y el procedimiento para la reexpedición de las tarjetas por pérdida o deterioro."/>
    <s v="Debilidades en los puntos de control del procedimiento CONCESIÓN DE ESTÍMULO DE_x000a_CORRESPONSABILIDAD-M-MEM-PR-001"/>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que se actualizó y socializó el procedimiento CONCESIÓN DE ESTÍMULOS DE  CORRESPONSABILIDAD M-MEM-PR-001 Versión 9 del 25 de agosto de 2021, así como la socialización de mismo a través de correo electronico.  "/>
    <d v="2022-05-31T00:00:00"/>
    <n v="0"/>
    <n v="1"/>
    <s v="CUMPLIMIENTO TOTAL"/>
    <n v="-486"/>
    <s v="VENCIDO"/>
    <x v="0"/>
    <m/>
    <m/>
    <m/>
    <x v="0"/>
    <m/>
    <m/>
    <n v="60"/>
  </r>
  <r>
    <x v="60"/>
    <s v="Modelo Pedagogico"/>
    <s v="Subdirección técnica de métodos educativos y operativa"/>
    <s v="STMEO"/>
    <m/>
    <x v="0"/>
    <s v="Subdirección técnica de métodos educativos y operativa"/>
    <s v="STMEO"/>
    <s v="Contextos Pedagogicos"/>
    <s v="Modelo pedagogico"/>
    <s v="seguimiento de NNAJ dentro del modelo"/>
    <s v="Yuli Cristel Peña"/>
    <x v="0"/>
    <s v="PMAI-2019-028"/>
    <s v="No aplica"/>
    <s v="Auditoria de gestión al proceso misional vigencia 2018"/>
    <n v="2019"/>
    <s v="No se cuenta con parámetros claros y tangibles que permitan establecer la ubicación o tránsito de los NNAJ de una etapa a otra dentro del modelo Pedagógico del IDIPRON"/>
    <s v="Falta claridad en los manuales Operativos de los contextos pedagógicos que establezcan que el modelo es dinámico y por tanto no se ubica al NNAJ en una etapa, se ubican las actividades. "/>
    <s v="Ajustar Manuales Operativos de los contextos Pedagógicos para hacer explicito que las etapas tienen actividades y que el NNAJ  puede estar simultáneamente en dos o mas etapas del modelo. "/>
    <s v="No aplica"/>
    <s v="No aplica"/>
    <s v="No aplica"/>
    <s v="No aplica"/>
    <s v="No aplica"/>
    <d v="2020-02-11T00:00:00"/>
    <d v="2021-02-11T00:00:00"/>
    <m/>
    <x v="0"/>
    <s v="SI"/>
    <n v="-473"/>
    <s v="La acción de mejora habla del ajuste de Manuales y no se encuentra el avance en lo presentado."/>
    <d v="2021-07-07T00:00:00"/>
    <s v="SI"/>
    <s v="Ajutsar Manuales Operativos de los contextos Pedagógicos"/>
    <n v="0"/>
    <s v="SIN AVANCE"/>
    <n v="-213"/>
    <s v="VENCIDO"/>
    <d v="2021-11-19T00:00:00"/>
    <s v="Acción vencida. No se aportan evidencias del ajuste a manuales operativos de los Contextos Pedagógicos."/>
    <s v="Zuly Marcela Rojas Tolosa"/>
    <n v="0"/>
    <n v="0"/>
    <s v="INCUMPLIDA"/>
    <s v="NO APLICA"/>
    <s v="ABIERTA"/>
    <s v="No se reporta avance"/>
    <d v="2022-02-28T00:00:00"/>
    <s v="SI"/>
    <s v="ejecucion de actividades definidas"/>
    <n v="0"/>
    <s v="SIN AVANCE"/>
    <n v="-44620"/>
    <s v="VENCIDO"/>
    <d v="2022-03-11T00:00:00"/>
    <s v="No se tiene evidencias de los Manuales Operativos de los contextos Pedagógicos para hacer explicito que las etapas tienen actividades y que el NNAJ puede estar simultáneamente en dos o mas etapas del modelo."/>
    <s v="Ingrid Acosta"/>
    <n v="0"/>
    <s v="VENCIDO"/>
    <s v="NO APLICA"/>
    <s v="ABIERTO"/>
    <s v="Se adjunta Documento interno  ACTUALIZACIÓN MODELO PEDAGOGICO M-MP-DI-001 y se menciona la caracterizacion de metodos, los anteriores documentos no dan cumplimiento a la actividad ya que en la caracterizacion muestra actividades en terminos operativos mas no actividades frente el paso de una etapa a otra de los NNAJ y el Documento interno  ACTUALIZACIÓN MODELO PEDAGOGICO M-MP-DI-001, brinda lineamientos para la actualizacion del modelo pedagogico, por lo tanto no da cumplimiento a la actividad, las anteriores tampoco subsanan la causa identificada o la situacion evidenciada en su momento"/>
    <d v="2022-05-31T00:00:00"/>
    <s v="Ajustar Manuales Operativos de los contextos Pedagógicos para hacer explicito que las etapas tienen actividades y que el NNAJ  puede estar simultáneamente en dos o mas etapas del modelo. "/>
    <n v="0"/>
    <s v="SIN AVANCE"/>
    <n v="-473"/>
    <s v="VENCIDO"/>
    <x v="0"/>
    <m/>
    <m/>
    <m/>
    <x v="0"/>
    <m/>
    <m/>
    <n v="61"/>
  </r>
  <r>
    <x v="61"/>
    <s v="Modelo Pedagogico"/>
    <s v="Subdirección técnica de métodos educativos y operativa"/>
    <s v="STMEO"/>
    <m/>
    <x v="0"/>
    <s v="Subdirección técnica de métodos educativos y operativa"/>
    <s v="STMEO"/>
    <m/>
    <s v="gestion documental"/>
    <s v="Fondo documental acumulado, inventarios documentales y transferencias"/>
    <s v="Yuli Cristel Peña"/>
    <x v="0"/>
    <s v="PMAI-2019-032"/>
    <s v="No aplica"/>
    <s v="Auditoria de gestión al proceso misional vigencia 2018"/>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1. Realizar por parte del área de gestión documental asistencias técnicas en las diferentes Unidades (Servitá, Arcadia, La Florida y Molinos) validando el estado de organización del archivo"/>
    <s v="No aplica"/>
    <s v="No aplica"/>
    <s v="No aplica"/>
    <s v="No aplica"/>
    <s v="No aplica"/>
    <d v="2020-02-11T00:00:00"/>
    <d v="2021-02-11T00:00:00"/>
    <m/>
    <x v="0"/>
    <s v="SI"/>
    <n v="-473"/>
    <s v="Se evidencia en el seguimiento la realización de visitas técnias del área e Gestión documental a las UPI Servita, Florida y Molinos y se deja consignada la visita en actas."/>
    <d v="2021-07-07T00:00:00"/>
    <s v="SI"/>
    <s v="Visita técnia por parte del áre de Gestión Docuemntal a la UPI Arcadia. "/>
    <n v="0.75"/>
    <s v="AVANCE SIGNIFICATIVO"/>
    <n v="-213"/>
    <s v="VENCIDO"/>
    <d v="2021-11-19T00:00:00"/>
    <s v="Acción vencida. Se observan actas de visita a UPI Florida, Servitá y reprogramación de vista en UPI Molinos, pendiente acta UPI Arcadia."/>
    <s v="Zuly Marcela Rojas Tolosa"/>
    <n v="0.6"/>
    <n v="0.6"/>
    <s v="INCUMPLIDA"/>
    <s v="NO APLICA"/>
    <s v="ABIERTA"/>
    <s v="No se reporta avance"/>
    <d v="2022-02-28T00:00:00"/>
    <s v="SI"/>
    <s v="ejecucion de actividades definidas"/>
    <n v="0.6"/>
    <s v="AVANCE PARCIAL"/>
    <n v="-44619.25"/>
    <s v="VENCIDO"/>
    <d v="2022-03-11T00:00:00"/>
    <s v="Se evidencia la realizacion  de las visitas  técnicas en las siguientes Unidades (Servitá, La Florida y Molinos), queda pendiente la Unidad Arcadia. se soporta con las actas de las visitas."/>
    <s v="Ingrid Acosta"/>
    <n v="0.75"/>
    <s v="VENCIDO"/>
    <s v="NO APLICA"/>
    <s v="ABIERTO"/>
    <s v="Se evidencia correo del  04/06/2020 del area de gestion documental donde se envia el seguimiento realizado por el Área de Administración Documental a los archivos de gestión del IDIPRON durante el primer semestre de 2020, en el documento adjunto se indica las fechas en que se realizo la asistencia a las Unidades Servita, Arcadia, La Florida y Molinos y la relacion de compromisos._x000a_Sin embargo al revisar las actas se observa que la visita tecnica no se pudo realizar en Unidad de molinos_x000a_No se evidencian soportes de la realizacion de transferencias primarias, como soporte se indica el Oficio radicado 2022IE468, sin embargo al revisar la carpeta digital este no se evidencia"/>
    <d v="2022-05-31T00:00:00"/>
    <s v="Visita tecnica a la unidad molinos"/>
    <n v="0.75"/>
    <s v="AVANCE SIGNIFICATIVO"/>
    <n v="-473"/>
    <s v="VENCIDO"/>
    <x v="0"/>
    <m/>
    <m/>
    <m/>
    <x v="0"/>
    <m/>
    <m/>
    <n v="62"/>
  </r>
  <r>
    <x v="62"/>
    <s v="Modelo Pedagogico"/>
    <s v="Subdirección técnica de métodos educativos y operativa"/>
    <s v="STMEO"/>
    <m/>
    <x v="0"/>
    <s v="Subdirección técnica de métodos educativos y operativa"/>
    <s v="STMEO"/>
    <m/>
    <s v="gestion documental"/>
    <s v="Fondo documental acumulado, inventarios documentales y transferencias"/>
    <s v="Yuli Cristel Peña"/>
    <x v="0"/>
    <s v="PMAI-2019-034"/>
    <s v="No aplica"/>
    <s v="Auditoria de gestión al proceso misional vigencia 2018"/>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3. Realizar los ajustes de acuerdo a las visitas y acompañamiento brindado"/>
    <s v="No aplica"/>
    <s v="No aplica"/>
    <s v="No aplica"/>
    <s v="No aplica"/>
    <s v="No aplica"/>
    <d v="2020-02-11T00:00:00"/>
    <d v="2021-02-11T00:00:00"/>
    <m/>
    <x v="0"/>
    <s v="SI"/>
    <n v="-473"/>
    <s v="Se evidencia el planteamiento de compromisos en las actas, los cuáles correponden a los ajustes de acompañamiento brindado por el área de Gestión Documental."/>
    <d v="2021-07-07T00:00:00"/>
    <s v="SI"/>
    <s v="Sguimiento y cumplimiento a compromisos establecidos."/>
    <n v="0.5"/>
    <s v="AVANCE PARCIAL"/>
    <n v="-213"/>
    <s v="VENCIDO"/>
    <d v="2021-11-19T00:00:00"/>
    <s v="Se observa reporte de segumientos y compromisos generados en las visitas de Gestión Documental, pendiente presentar soportes de su cumplimiento."/>
    <s v="Zuly Marcela Rojas Tolosa"/>
    <n v="0.4"/>
    <n v="0.4"/>
    <s v="INCUMPLIDA"/>
    <s v="NO APLICA"/>
    <s v="ABIERTA"/>
    <s v="No se reporta avance"/>
    <d v="2022-02-28T00:00:00"/>
    <s v="SI"/>
    <s v="ejecucion de actividades definidas"/>
    <n v="0.4"/>
    <s v="AVANCE PARCIAL"/>
    <n v="-44619.5"/>
    <s v="VENCIDO"/>
    <d v="2022-03-11T00:00:00"/>
    <s v="Si bien se oberva que se Realizó el acompañamiento  de gestion documental a las  unidades productoras, no se tiene la evidencia de todos los ajustes realizados, quedando actividades realizar en la vigencia 2021 y 2022"/>
    <s v="Ingrid Acosta"/>
    <n v="0.5"/>
    <s v="VENCIDO"/>
    <s v="NO APLICA"/>
    <s v="ABIERTO"/>
    <s v="No se evidencian soportes de la realizacion de transferencias primarias, como soporte se indica el Oficio radicado 2022IE468, sin embargo al revisar la carpeta digital este no se evidencia"/>
    <d v="2022-05-31T00:00:00"/>
    <s v="Soportes  de los ajustes de acuerdo a las visitas y acompañamiento brindado"/>
    <n v="0"/>
    <s v="SIN AVANCE"/>
    <n v="-473"/>
    <s v="VENCIDO"/>
    <x v="0"/>
    <m/>
    <m/>
    <m/>
    <x v="0"/>
    <m/>
    <m/>
    <n v="63"/>
  </r>
  <r>
    <x v="63"/>
    <s v="Modelo Pedagogico"/>
    <s v="Subdirección técnica de métodos educativos y operativa"/>
    <s v="STMEO"/>
    <m/>
    <x v="0"/>
    <s v="Subdirección técnica de métodos educativos y operativa"/>
    <s v="STMEO"/>
    <m/>
    <s v="gestion documental"/>
    <s v="Fondo documental acumulado, inventarios documentales y transferencias"/>
    <s v="Yuli Cristel Peña"/>
    <x v="0"/>
    <s v="PMAI-2019-035"/>
    <s v="No aplica"/>
    <s v="Auditoria de gestión al proceso misional vigencia 2018"/>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4. Realizar Seguimiento a la información reportada por Gestión documental y las tareas de cada una de las visitas.  "/>
    <s v="No aplica"/>
    <s v="No aplica"/>
    <s v="No aplica"/>
    <s v="No aplica"/>
    <s v="No aplica"/>
    <d v="2020-02-11T00:00:00"/>
    <d v="2021-02-11T00:00:00"/>
    <m/>
    <x v="0"/>
    <s v="SI"/>
    <n v="-473"/>
    <s v="Se evidencia el planteamiento de compromisos en las actas, los cuáles correponden a los ajustes de acompañamiento brindado por el área de Gestión Documental, se debe realizar seguimiento y cierre a los compromisos propuestos."/>
    <d v="2021-07-07T00:00:00"/>
    <s v="SI"/>
    <s v="Cierre de compromisos."/>
    <n v="0.5"/>
    <s v="AVANCE PARCIAL"/>
    <n v="-213"/>
    <s v="VENCIDO"/>
    <d v="2021-11-19T00:00:00"/>
    <s v="Pendiente seguimiento al cumplimiento de compromisos producto de las visitas realizadas a las UPIS y reportes de Gestión Documental."/>
    <s v="Zuly Marcela Rojas Tolosa"/>
    <n v="0.2"/>
    <n v="0.2"/>
    <s v="INCUMPLIDA"/>
    <s v="NO APLICA"/>
    <s v="ABIERTA"/>
    <s v="No se reporta avance"/>
    <d v="2022-02-28T00:00:00"/>
    <s v="SI"/>
    <s v="ejecucion de actividades definidas"/>
    <n v="0.2"/>
    <s v="AVANCE MINIMO"/>
    <n v="-44619.5"/>
    <s v="VENCIDO"/>
    <d v="2022-03-11T00:00:00"/>
    <s v="Pendiente seguimiento al cumplimiento de compromisos producto de las visitas realizadas a las UPIS y reportes de Gestión Documental."/>
    <s v="Ingrid Acosta"/>
    <n v="0.5"/>
    <s v="VENCIDO"/>
    <s v="NO APLICA"/>
    <s v="ABIERTO"/>
    <s v="No se evidencian soportes de la realizacion de transferencias primarias, como soporte se indica el Oficio radicado 2022IE468, sin embargo al revisar la carpeta digital este no se evidencia"/>
    <d v="2022-05-31T00:00:00"/>
    <s v="Soportes de Seguimiento a la información reportada por Gestión documental y las tareas de cada una de las visitas"/>
    <n v="0"/>
    <s v="SIN AVANCE"/>
    <n v="-473"/>
    <s v="VENCIDO"/>
    <x v="0"/>
    <m/>
    <m/>
    <m/>
    <x v="0"/>
    <m/>
    <m/>
    <n v="64"/>
  </r>
  <r>
    <x v="64"/>
    <s v="Modelo Pedagogico"/>
    <s v="Subdirección técnica de métodos educativos y operativa"/>
    <s v="STMEO"/>
    <m/>
    <x v="0"/>
    <s v="Subdirección técnica de métodos educativos y operativa"/>
    <s v="STMEO"/>
    <s v="Calidad alimentaria "/>
    <s v="Modelo pedagogico"/>
    <s v="Controles relacionados con los alimentos"/>
    <s v="Yuli Cristel Peña"/>
    <x v="0"/>
    <s v="PMAI-2019-037"/>
    <s v="No aplica"/>
    <s v="Auditoria de gestión al proceso misional vigencia 2018"/>
    <n v="2019"/>
    <s v="Existen falencias en las directrices impartidas por la Gerencia del Proyecto de inversión 971, concerniente a la entrega de alimentos en las unidades, dado que la solicitud de los alimentos se realiza bajo promedios de asistencia, lo que no permite tener un dato real para el envío de los mismos, si no se actualiza diariamente el SIMI como lo soporta el memorando del 24 de agosto de 2018."/>
    <s v="Ausencia de un documento oficializado que defina la entrega de alimentos a servidores que realizan acompañamiento pedagógico en el comedor.   "/>
    <s v="Elaboración y oficialización por parte de la Subdirección Técnica de Métodos,  de un documento que defina el lineamiento para  la entrega de alimentos a servidores que realizan acompañamiento en el comedor . "/>
    <s v="No aplica"/>
    <s v="No aplica"/>
    <s v="No aplica"/>
    <s v="No aplica"/>
    <s v="No aplica"/>
    <d v="2020-02-11T00:00:00"/>
    <d v="2021-02-11T00:00:00"/>
    <m/>
    <x v="0"/>
    <s v="SI"/>
    <n v="-473"/>
    <s v="Se cuenta con el borrador del istructivo, sin embargo, no se evidencia proceso de oficialización."/>
    <d v="2021-07-07T00:00:00"/>
    <s v="SI"/>
    <s v="Instructivo oficializado."/>
    <n v="0.5"/>
    <s v="AVANCE PARCIAL"/>
    <n v="-213"/>
    <s v="VENCIDO"/>
    <d v="2021-11-19T00:00:00"/>
    <s v="Se evidencia construcción instructivo que incluye lineamientos para la entrega de alimentos a servidores. Pendiente oficialización del documento."/>
    <s v="Zuly Marcela Rojas Tolosa"/>
    <n v="0.5"/>
    <n v="0.5"/>
    <s v="INCUMPLIDA"/>
    <s v="NO APLICA"/>
    <s v="ABIERTA"/>
    <s v="No se reporta avance"/>
    <d v="2022-02-28T00:00:00"/>
    <s v="SI"/>
    <s v="ejecucion de actividades definidas"/>
    <n v="0.5"/>
    <s v="AVANCE PARCIAL"/>
    <n v="-44619.5"/>
    <s v="VENCIDO"/>
    <d v="2022-03-11T00:00:00"/>
    <s v="Se evidencia la elaboración   del documento que define el lineamiento para  la entrega de alimentos a servidores que realizan acompañamiento en el comedor, sin embargo, esta pediente la oficializacion del documento"/>
    <s v="Ingrid Acosta"/>
    <n v="0.5"/>
    <s v="VENCIDO"/>
    <s v="NO APLICA"/>
    <s v="ABIERTO"/>
    <s v="Se evidencia instructivo ACCIONES DE PREVENCIÓN CONTRA EL CORONAVIRUS M-MSD-IN-023. , numeral 4.1 DETERMINACIONES GENERALES en el cual se indica la entrega de alimentos en las UPIS, adicionalmente mediante radicado 2022IE5769, se emite Directriz sobre el suministro y consumo de Alimentos en las Unidades de Protección Integral . "/>
    <d v="2022-05-31T00:00:00"/>
    <s v="No aplica"/>
    <n v="1"/>
    <s v="CUMPLIMIENTO TOTAL"/>
    <n v="-473"/>
    <s v="VENCIDO"/>
    <x v="0"/>
    <m/>
    <m/>
    <m/>
    <x v="0"/>
    <m/>
    <m/>
    <n v="65"/>
  </r>
  <r>
    <x v="65"/>
    <s v="Modelo Pedagogico"/>
    <s v="Subdirección técnica de métodos educativos y operativa"/>
    <s v="STMEO"/>
    <m/>
    <x v="0"/>
    <s v="Subdirección técnica de métodos educativos y operativa"/>
    <s v="STMEO"/>
    <s v="Contextos Pedagogico internado_x000a_Contextos Pedagogico externado"/>
    <s v="gestion documental"/>
    <s v="Fondo documental acumulado, inventarios documentales y transferencias"/>
    <s v="Yuli Cristel Peña"/>
    <x v="0"/>
    <s v="PMAI-2019-042"/>
    <s v="No aplica"/>
    <s v="Auditoria de gestión al proceso misional vigencia 2018"/>
    <n v="2019"/>
    <s v="Se evidencia omisión en las transferencias documentales de las historias sociales entre unidades y al archivo misional de la entidad; situación que representa un limitante en la revisión de la gestión de los equipos sicosociales y un desacato a la Ley General de Archivos “Ley 594 de 2000” la cual establece en el parágrafo del Artículo 47 que “Los documentos de archivo de conservación permanente podrán ser copiados en nuevos soportes."/>
    <s v="Debilidades en  el cumplimiento del instructivo 002 TRASLADOS Y CAMBIO DE SERVICIO DE LOS NIÑOS, NIÑAS,ADOLESCENTES Y JOVENES M-MEX-IN-002"/>
    <s v="1. Seguimientos periódicos por parte de la Subdirección de Métodos a cada una de las UPI,  para que se cumplan las condiciones estipuladas en  el  instructivo 002 TRASLADOS Y CAMBIO DE SERVICIO DE LOS NIÑOS, NIÑAS,ADOLESCENTES Y JOVENES M-MEX-IN-002 "/>
    <s v="No aplica"/>
    <s v="No aplica"/>
    <s v="No aplica"/>
    <s v="No aplica"/>
    <s v="No aplica"/>
    <d v="2020-02-11T00:00:00"/>
    <d v="2021-02-11T00:00:00"/>
    <m/>
    <x v="0"/>
    <s v="SI"/>
    <n v="-473"/>
    <s v="No se cuenta con seguimiento reportado por parte de Métodos."/>
    <d v="2021-07-07T00:00:00"/>
    <s v="SI"/>
    <s v="Realizar los seguimientos enunciados en la accion de nejora establecida"/>
    <n v="0"/>
    <s v="SIN AVANCE"/>
    <n v="-213"/>
    <s v="VENCIDO"/>
    <d v="2021-11-19T00:00:00"/>
    <s v="Acción vencida. _x000a_No se presentan soportes del seguimiento establecido por la Subdirección de Métodos."/>
    <s v="Zuly Marcela Rojas Tolosa"/>
    <n v="0"/>
    <n v="0"/>
    <s v="INCUMPLIDA"/>
    <s v="NO APLICA"/>
    <s v="ABIERTA"/>
    <s v="No se reporta avance"/>
    <d v="2022-02-28T00:00:00"/>
    <s v="SI"/>
    <s v="ejecucion de actividades definidas"/>
    <n v="0"/>
    <s v="SIN AVANCE"/>
    <n v="-44620"/>
    <s v="VENCIDO"/>
    <d v="2022-03-11T00:00:00"/>
    <s v="_x000a_No se evidecian los soportes del seguimiento establecido por la Subdirección de Métodos."/>
    <s v="Ingrid Acosta"/>
    <n v="0"/>
    <s v="VENCIDO"/>
    <s v="NO APLICA"/>
    <s v="ABIERTO"/>
    <s v="Se evidencia instructivo TRASLADOS Y CAMBIO DE SERVICIO DE NIÑOS, NIÑAS, ADOLESCENTES Y JÓVENES M-MEX-IN-002 en el cual se establecen lineamientos frente los traslados generales o compartidos y cambios de servicio de Niños, Niñas, Adolescentes y Jóvenes entre Contextos Pedagógicos, Área de derecho o servicios del Instituto, estableciendo los criterios que se deben cumplir durante el proceso, sin embargo dentro del mismo no se establecen como se van a realizar los  Seguimientos periódicos por parte de la Subdirección de Métodos a cada una de las UPI,  para que se cumplan las condiciones estipuladas en  el  instructivo en mencion._x000a_Sin embargo en el instructivo COMITÉS MISIONALES M-MEX-IN-003 se establece que el Comité Misional de Contextos Pedagógicos realizara Seguimiento a la gestión en relación con los ingresos, reingresos, traslados, permanencia y egresos de NNAJ, asi mismo se indica que producto del anterior comite se generara un acta Las cuales  deben ser archivadas en la Subdirección Técnica de Métodos"/>
    <d v="2022-05-31T00:00:00"/>
    <s v="Seguimientos periódicos por parte de la Subdirección de Métodos a cada una de las UPI,  para que se cumplan las condiciones estipuladas en  el  instructivo 002 TRASLADOS Y CAMBIO DE SERVICIO DE LOS NIÑOS, NIÑAS,ADOLESCENTES Y JOVENES M-MEX-IN-002 "/>
    <n v="0.25"/>
    <s v="AVANCE MINIMO"/>
    <n v="-473"/>
    <s v="VENCIDO"/>
    <x v="0"/>
    <m/>
    <m/>
    <m/>
    <x v="0"/>
    <m/>
    <m/>
    <n v="66"/>
  </r>
  <r>
    <x v="66"/>
    <s v="Modelo Pedagogico"/>
    <s v="Subdirección técnica de métodos educativos y operativa"/>
    <s v="STMEO"/>
    <m/>
    <x v="0"/>
    <s v="Subdirección técnica de métodos educativos y operativa"/>
    <s v="STMEO"/>
    <m/>
    <s v="Inventarios"/>
    <s v="excedentes de elementos almacenados"/>
    <s v="Yuli Cristel Peña"/>
    <x v="0"/>
    <s v="PMAI-2019-049"/>
    <s v="No aplica"/>
    <s v="Auditoria de gestión al proceso misional vigencia 2018"/>
    <n v="2019"/>
    <s v="No se gestiona adecuadamente el Inventario de elementos de consumo, generando excedentes de elementos almacenados. Se debe observar la Gestión Fiscal, la cual está definida en el artículo 3° de la Ley 610."/>
    <s v="Falencias en los controles, en lo referente a nivel de existencias,  ya que no existe un documento que establezca un lineamiento para el manejo de los espacios de almacenamiento temporal "/>
    <s v="Formalizar un documento por parte de la Subdirección de Métodos  que establezca el lineamiento para el manejo de los espacios de almacenamiento temporal en el cual se deje como condición que  para el tramite de la solicitud de bienes se tendrán en cuenta las existencias reportadas por las UPI.  "/>
    <s v="No aplica"/>
    <s v="No aplica"/>
    <s v="No aplica"/>
    <s v="No aplica"/>
    <s v="No aplica"/>
    <d v="2020-02-11T00:00:00"/>
    <d v="2021-02-11T00:00:00"/>
    <m/>
    <x v="0"/>
    <s v="SI"/>
    <n v="-473"/>
    <s v="Se evidenicia avance en la elaboración del documento, sin embago, no se evidencia proceso de oficialización."/>
    <d v="2021-07-07T00:00:00"/>
    <s v="SI"/>
    <s v="oficialización documento"/>
    <n v="0.2"/>
    <s v="AVANCE MINIMO"/>
    <n v="-213"/>
    <s v="VENCIDO"/>
    <d v="2021-11-19T00:00:00"/>
    <s v="Se evidencia documento borrador procedimiento para el control de bienes de consumo y consumo controlado. Pendiente aprobación y oficialización._x000a_"/>
    <s v="Zuly Marcela Rojas Tolosa"/>
    <n v="0.3"/>
    <n v="0"/>
    <s v="INCUMPLIDA"/>
    <s v="NO APLICA"/>
    <s v="ABIERTA"/>
    <s v="No se reporta avance"/>
    <d v="2022-02-28T00:00:00"/>
    <s v="SI"/>
    <s v="ejecucion de actividades definidas"/>
    <n v="0.3"/>
    <s v="AVANCE MINIMO"/>
    <n v="-44619.8"/>
    <s v="VENCIDO"/>
    <d v="2022-03-11T00:00:00"/>
    <s v="Se evidencia que se tiene el  borrador del procedimiento para el control de bienes de consumo y consumo controlado. pero esta  pendiente aprobación y oficialización._x000a_"/>
    <s v="Ingrid Acosta"/>
    <n v="0.3"/>
    <s v="VENCIDO"/>
    <s v="NO APLICA"/>
    <s v="ABIERTO"/>
    <s v="procediento  GESTIÓN Y CONTROL DE LOS ELEMENTOS DE CONSUMO Y CONSUMO CONTROLADO UBICADOS EN LOS ESPACIOS DE ALMACENAMIENTO TEMPORAL DE LAS UNIDADES DE PROTECCIÓN INTEGRAL M-MIN-PR-003- y en la condición número 1 , se estableció &quot;Los responsables de las Unidades de Protección Integral y Coordinadores/as de los convenios realizarán la solicitud de los bienes de consumo controlado o de consumo, conforme al estándar establecido para cada UPI y a los anexos técnicos de los convenios y/o planeación de las necesidades establecidas en cada convenio, para su ejecución y a las existencias reportadas mensualmente. Estas solicitudes se deberán realizar los últimos cinco (5) días hábiles del mes con el ánimo de contar con ellas la primera semana del mes siguiente&quot;."/>
    <d v="2022-05-31T00:00:00"/>
    <s v="No aplica"/>
    <n v="1"/>
    <s v="CUMPLIMIENTO TOTAL"/>
    <n v="-473"/>
    <s v="VENCIDO"/>
    <x v="0"/>
    <m/>
    <m/>
    <m/>
    <x v="0"/>
    <m/>
    <m/>
    <n v="67"/>
  </r>
  <r>
    <x v="67"/>
    <s v="Modelo Pedagogico"/>
    <s v="Subdirección técnica de métodos educativos y operativa"/>
    <s v="STMEO"/>
    <m/>
    <x v="0"/>
    <s v="Subdirección técnica de métodos educativos y operativa"/>
    <s v="STMEO"/>
    <m/>
    <s v="Inventarios"/>
    <s v="organización de los elementos"/>
    <s v="Yuli Cristel Peña"/>
    <x v="0"/>
    <s v="PMAI-2019-051"/>
    <s v="No aplica"/>
    <s v="Auditoria de gestión al proceso misional vigencia 2018"/>
    <n v="2019"/>
    <s v="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
    <s v="La inadecuada organización dificulta el acceso a los elementos; esto unido a la falta de referenciación de los estantes, cuando los hay, retrasa la ubicación de estos."/>
    <s v="Solicitar al Área de almacén concepto de almacenamiento de elementos y diagnostico de necesidades "/>
    <s v="No aplica"/>
    <s v="No aplica"/>
    <s v="No aplica"/>
    <s v="No aplica"/>
    <s v="No aplica"/>
    <d v="2020-02-11T00:00:00"/>
    <d v="2021-02-11T00:00:00"/>
    <m/>
    <x v="0"/>
    <s v="SI"/>
    <n v="-47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Se evidencia actas de visita y revisión espacio de almacenamiento, sin embargo los soportes no son coherentes con la accion ya que la formulada es &quot; Solicitar al Área de almacén concepto de almacenamiento de elementos y diagnostico de necesidades &quot;"/>
    <d v="2022-05-31T00:00:00"/>
    <s v="concepto por parte de almacen,  de almacenamiento de elementos y diagnostico de necesidades "/>
    <n v="0"/>
    <s v="SIN AVANCE"/>
    <n v="-473"/>
    <s v="VENCIDO"/>
    <x v="0"/>
    <m/>
    <m/>
    <m/>
    <x v="0"/>
    <m/>
    <m/>
    <n v="68"/>
  </r>
  <r>
    <x v="68"/>
    <s v="Modelo Pedagogico"/>
    <s v="Subdirección técnica de métodos educativos y operativa"/>
    <s v="STMEO"/>
    <m/>
    <x v="1"/>
    <s v="Subdirección técnica administrativa y financiera"/>
    <s v="STAF"/>
    <s v="Convenios"/>
    <s v="Seguridad y salud en el trabajo"/>
    <s v="Extintores, Botiquines"/>
    <s v="Adriana Botero Pinilla "/>
    <x v="0"/>
    <s v="PMAI-2019-052"/>
    <s v="No aplica"/>
    <s v="Auditoria de gestión al proceso misional vigencia 2018"/>
    <n v="2019"/>
    <s v="Falta de medidas básicas de seguridad para evitar el riesgo de pérdidas por incendio, ya que los extinguidores no se recargan oportunamente y en algunas ocasiones en los Espacios de Almacenamiento no se observa acceso a ellos."/>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
    <s v="Zuly Marcela Rojas Tolosa"/>
    <n v="0"/>
    <n v="0"/>
    <e v="#VALUE!"/>
    <s v="NO APLICA"/>
    <s v="PENDIENTE FORMULAR PLAN DE MEJORAMIENTO"/>
    <s v="Pendiente reportar acciones que muestren que subsano la situacion identificada"/>
    <d v="2022-02-28T00:00:00"/>
    <s v="No"/>
    <s v="Reportar acciones"/>
    <n v="0"/>
    <s v="SIN AVANCE"/>
    <n v="-44620"/>
    <e v="#VALUE!"/>
    <m/>
    <m/>
    <m/>
    <m/>
    <m/>
    <s v="NO APLICA"/>
    <s v="ABIERTO"/>
    <s v="No es visible en el tablero la acción formulada, tampoco cuenta con indicador, ni meta formulados. Sin embargo una vez revisado el hallazgo se considra que la gestión reportada resuelve la causa del mismo. _x000a_Se observa la verificación de extintores como un control ejecutado a través del formato A-GDH-FT-057, así como correo electronicos con reporte de las necesidad de recarga de extintores remitidos a SST."/>
    <d v="2022-05-31T00:00:00"/>
    <n v="0"/>
    <n v="1"/>
    <s v="CUMPLIMIENTO TOTAL"/>
    <e v="#VALUE!"/>
    <e v="#VALUE!"/>
    <x v="0"/>
    <m/>
    <m/>
    <m/>
    <x v="0"/>
    <m/>
    <m/>
    <n v="69"/>
  </r>
  <r>
    <x v="69"/>
    <s v="Modelo Pedagogico"/>
    <s v="Subdirección técnica de métodos educativos y operativa"/>
    <s v="STMEO"/>
    <m/>
    <x v="0"/>
    <s v="Subdirección técnica de métodos educativos y operativa"/>
    <s v="STMEO"/>
    <s v="VOLUNTARIADO"/>
    <s v="Modelo pedagogico"/>
    <s v="seguimiento y evaluacion  de los programas, proyectos y metodologias"/>
    <s v="Yuli Cristel Peña"/>
    <x v="0"/>
    <s v="PMAI-2019-053"/>
    <s v="No aplica"/>
    <s v="Auditoria de gestión al proceso misional vigencia 2018"/>
    <n v="2019"/>
    <s v="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
    <s v="Inadecuado seguimiento a las actividades de voluntariado "/>
    <s v="Formular e implementar una herramienta por parte de la Coordinadora de voluntariado, que permita realizar seguimientos a las  mismas en cada UPI. "/>
    <s v="No aplica"/>
    <s v="No aplica"/>
    <s v="No aplica"/>
    <s v="No aplica"/>
    <s v="No aplica"/>
    <d v="2020-02-11T00:00:00"/>
    <d v="2021-02-11T00:00:00"/>
    <m/>
    <x v="0"/>
    <s v="SI"/>
    <n v="-473"/>
    <s v="No se cuenta con seguimiento reportado por parte de Métodos."/>
    <d v="2021-07-07T00:00:00"/>
    <s v="SI"/>
    <s v="Presentar seguimiento al plan de mejoramiento"/>
    <n v="0"/>
    <s v="SIN AVANCE"/>
    <n v="-213"/>
    <s v="VENCIDO"/>
    <d v="2021-11-20T00:00:00"/>
    <s v="Acción vencida. _x000a_No se presentan soportes de avance en la acción._x0009_"/>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No se adjuntan soportes, se indica por parte del proceso &quot;Durante la vigencia 2020 por temas de pandemia  no se realizaron actividades de Voluntariado, y en la vigencia 2021 y 2022,  se realiza la revisión de la operación de la estrategia de voluntariado la cual se encuentra actualmente en estructuración.   Por lo cual la situación  que dio lugar al hallazgo no se presenta actualmente.&quot; pese a lo anterior para el cierre de la accion se debe evidenciar que la situacion que se presento en su momento se halla subsanado."/>
    <d v="2022-05-31T00:00:00"/>
    <s v="Soportes  de que la situacion que se presento en su momento se halla subsanado."/>
    <n v="0"/>
    <s v="SIN AVANCE"/>
    <n v="-473"/>
    <s v="VENCIDO"/>
    <x v="0"/>
    <m/>
    <m/>
    <m/>
    <x v="0"/>
    <m/>
    <m/>
    <n v="70"/>
  </r>
  <r>
    <x v="70"/>
    <s v="Modelo Pedagogico"/>
    <s v="Subdirección técnica de métodos educativos y operativa"/>
    <s v="STMEO"/>
    <m/>
    <x v="0"/>
    <s v="Subdirección técnica de métodos educativos y operativa"/>
    <s v="STMEO"/>
    <s v="VOLUNTARIADO"/>
    <s v="Planeacion"/>
    <s v="Simi"/>
    <s v="Yuli Cristel Peña"/>
    <x v="0"/>
    <s v="PMAI-2019-054"/>
    <s v="No aplica"/>
    <s v="Auditoria de gestión al proceso misional vigencia 2018"/>
    <n v="2019"/>
    <s v="Las actividades de “Registro SIMI” y “Apoyo en almacenamiento de documentos al SIMI” implica registro de datos personales, sensibles, por parte de Voluntarios, al Sistema de Información Misional del IDIPRON – SIMI. Este acceso a información confidencial presenta riesgos de uso indebido y/o manipulación de la misma, sin que medie la correspondiente autorización, presentando riesgo de vulneración a la Ley 1581 de 2012, Por la cual se dictan disposiciones generales para la protección de datos personales,"/>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portar en próximo seguimiento."/>
    <s v="Zuly Marcela Rojas Tolosa"/>
    <n v="0"/>
    <n v="0"/>
    <e v="#VALUE!"/>
    <s v="NO APLICA"/>
    <s v="PENDIENTE FORMULAR PLAN DE MEJORAMIENTO"/>
    <s v="Pendiente reportar acciones que muestren que subsano la situacion identificada"/>
    <d v="2022-02-28T00:00:00"/>
    <s v="No"/>
    <s v="Reportar acciones"/>
    <n v="0"/>
    <s v="SIN AVANCE"/>
    <n v="-44620"/>
    <e v="#VALUE!"/>
    <m/>
    <m/>
    <m/>
    <m/>
    <m/>
    <s v="NO APLICA"/>
    <s v="ABIERTO"/>
    <s v="No se adjuntan soportes, se indica por parte del proceso &quot;Durante la vigencia 2020 por temas de pandemia  no se realizaron actividades de Voluntariado, y en la vigencia 2021 y 2022,  se realiza la revisión de la operación de la estrategia de voluntariado la cual se encuentra actualmente en estructuración.   Por lo cual la situación  que dio lugar al hallazgo no se presenta actualmente. &quot;, pese a lo anterior para el cierre del hallazgo se debe evidenciar que la situacion que se presento en su momento se halla subsanado"/>
    <d v="2022-05-31T00:00:00"/>
    <s v="Soportes de que la situacion que se presento en su momento se halla subsanado"/>
    <n v="0"/>
    <s v="SIN AVANCE"/>
    <e v="#VALUE!"/>
    <e v="#VALUE!"/>
    <x v="0"/>
    <m/>
    <m/>
    <m/>
    <x v="0"/>
    <m/>
    <m/>
    <n v="71"/>
  </r>
  <r>
    <x v="71"/>
    <s v="Modelo Pedagogico"/>
    <s v="Subdirección técnica de métodos educativos y operativa"/>
    <s v="STMEO"/>
    <m/>
    <x v="8"/>
    <s v="Subdirección técnica administrativa y financiera"/>
    <s v="STAF"/>
    <s v="Administración documental"/>
    <s v="Infraestructura"/>
    <s v="Aspectos estructurales de los archivos para la custodia y conservación"/>
    <s v="Adriana Botero Pinilla "/>
    <x v="0"/>
    <s v="PMAI-2019-055"/>
    <s v="No aplica"/>
    <s v="Auditoria de gestión al proceso misional vigencia 2018"/>
    <n v="2019"/>
    <s v="En la unidad de la Arcadia se evidencia el incumplimiento del artículo 2º del Acuerdo 049 de 2000 que consagra, los aspectos estructurales del archivo, esto es, los pisos, muros, techos y puertas deben estar construidos con material ignífugos de alta resistencia mecánica y desgaste mínimo a la abrasión. Así como la falta de mantenimiento en la instalación. La falencia en los aspectos estructurales del archivo de gestión genera un riesgo para el personal que se desempeña en la unidad."/>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
    <s v="Zuly Marcela Rojas Tolosa"/>
    <n v="0"/>
    <n v="0"/>
    <e v="#VALUE!"/>
    <s v="NO APLICA"/>
    <s v="PENDIENTE FORMULAR PLAN DE MEJORAMIENTO"/>
    <s v="Pendiente reportar acciones que muestren que subsano la situacion identificada"/>
    <d v="2022-02-28T00:00:00"/>
    <s v="No"/>
    <s v="Reportar acciones"/>
    <n v="0"/>
    <s v="SIN AVANCE"/>
    <n v="-44620"/>
    <e v="#VALUE!"/>
    <m/>
    <m/>
    <m/>
    <m/>
    <m/>
    <s v="NO APLICA"/>
    <s v="ABIERTO"/>
    <s v="En ejecucion"/>
    <d v="2022-05-31T00:00:00"/>
    <s v="Soportes que evidencien que la situacion encontrada fue subsanada"/>
    <n v="0"/>
    <s v="SIN AVANCE"/>
    <e v="#VALUE!"/>
    <e v="#VALUE!"/>
    <x v="0"/>
    <m/>
    <m/>
    <m/>
    <x v="0"/>
    <m/>
    <m/>
    <n v="72"/>
  </r>
  <r>
    <x v="72"/>
    <s v="Modelo Pedagogico"/>
    <s v="Subdirección técnica de métodos educativos y operativa"/>
    <s v="STMEO"/>
    <m/>
    <x v="0"/>
    <s v="Subdirección técnica de métodos educativos y operativa"/>
    <s v="STMEO"/>
    <s v="Responsables UPIS"/>
    <s v="gestion documental"/>
    <s v="sistema de identificación visual de la documentación"/>
    <s v="Yuli Cristel Peña"/>
    <x v="0"/>
    <s v="PMAI-2019-056"/>
    <s v="No aplica"/>
    <s v="Auditoria de gestión al proceso misional vigencia 2018"/>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un diagnostico del estado actual y de las necesidades de la estantería para archivo en la Entidad."/>
    <s v="No aplica"/>
    <s v="No aplica"/>
    <s v="No aplica"/>
    <s v="No aplica"/>
    <s v="No aplica"/>
    <d v="2020-02-11T00:00:00"/>
    <d v="2021-02-11T00:00:00"/>
    <m/>
    <x v="0"/>
    <s v="SI"/>
    <n v="-47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Se evidencia actas en las cuales se aplica el foirmato de inspecciones de instalaciones fisicas y sistemas de almacenamiento en los cuales se revisan las acracteristicas constructivas y de almacenamiento"/>
    <d v="2022-05-31T00:00:00"/>
    <s v="No aplica"/>
    <n v="1"/>
    <s v="CUMPLIMIENTO TOTAL"/>
    <n v="-473"/>
    <s v="VENCIDO"/>
    <x v="0"/>
    <m/>
    <m/>
    <m/>
    <x v="0"/>
    <m/>
    <m/>
    <n v="73"/>
  </r>
  <r>
    <x v="73"/>
    <s v="Modelo Pedagogico"/>
    <s v="Subdirección técnica de métodos educativos y operativa"/>
    <s v="STMEO"/>
    <m/>
    <x v="0"/>
    <s v="Subdirección técnica de métodos educativos y operativa"/>
    <s v="STMEO"/>
    <s v="Trabajo recursos"/>
    <s v="gestion documental"/>
    <s v="sistema de identificación visual de la documentación"/>
    <s v="Yuli Cristel Peña"/>
    <x v="0"/>
    <s v="PMAI-2019-057"/>
    <s v="No aplica"/>
    <s v="Auditoria de gestión al proceso misional vigencia 2018"/>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la solicitud al Área de Almacén e Inventarios para el suministro de la información de las existencias de estantería"/>
    <s v="No aplica"/>
    <s v="No aplica"/>
    <s v="No aplica"/>
    <s v="No aplica"/>
    <s v="No aplica"/>
    <d v="2020-02-11T00:00:00"/>
    <d v="2021-02-11T00:00:00"/>
    <m/>
    <x v="0"/>
    <s v="SI"/>
    <n v="-47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Se evidemcia actas de vistia y revisión de espacios de al,acenamiento, sin embargo, la acción corresponde a solicitar la existencia de estanteria"/>
    <d v="2022-05-31T00:00:00"/>
    <s v="solicitud al área de Almacén e inventarios, información sobre la existencia de estantería "/>
    <n v="0"/>
    <s v="SIN AVANCE"/>
    <n v="-473"/>
    <s v="VENCIDO"/>
    <x v="0"/>
    <m/>
    <m/>
    <m/>
    <x v="0"/>
    <m/>
    <m/>
    <n v="74"/>
  </r>
  <r>
    <x v="74"/>
    <s v="Modelo Pedagogico"/>
    <s v="Subdirección técnica de métodos educativos y operativa"/>
    <s v="STMEO"/>
    <m/>
    <x v="0"/>
    <s v="Subdirección técnica de métodos educativos y operativa"/>
    <s v="STMEO"/>
    <s v="Trabajo recursos"/>
    <s v="gestion documental"/>
    <s v="sistema de identificación visual de la documentación"/>
    <s v="Yuli Cristel Peña"/>
    <x v="0"/>
    <s v="PMAI-2019-058"/>
    <s v="No aplica"/>
    <s v="Auditoria de gestión al proceso misional vigencia 2018"/>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 Realizar distribución de la estantería que se encuentre en el Almacén e Inventario"/>
    <s v="No aplica"/>
    <s v="No aplica"/>
    <s v="No aplica"/>
    <s v="No aplica"/>
    <s v="No aplica"/>
    <d v="2020-02-11T00:00:00"/>
    <d v="2021-02-11T00:00:00"/>
    <m/>
    <x v="0"/>
    <s v="SI"/>
    <n v="-47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Se realiza revisión de las actas adjuntas como soporte por parte del proceso y se logra evidenciar que no hubo una distribución de la estantería, tal y como se propuso"/>
    <d v="2022-05-31T00:00:00"/>
    <s v="los soportes que muestren la distribución de la estantería"/>
    <n v="0"/>
    <s v="SIN AVANCE"/>
    <n v="-473"/>
    <s v="VENCIDO"/>
    <x v="0"/>
    <m/>
    <m/>
    <m/>
    <x v="0"/>
    <m/>
    <m/>
    <n v="75"/>
  </r>
  <r>
    <x v="75"/>
    <s v="Modelo Pedagogico"/>
    <s v="Subdirección técnica de métodos educativos y operativa"/>
    <s v="STMEO"/>
    <m/>
    <x v="0"/>
    <s v="Subdirección técnica de métodos educativos y operativa"/>
    <s v="STMEO"/>
    <s v="Responsables UPIS"/>
    <s v="gestion documental"/>
    <s v="Organización de archivos"/>
    <s v="Yuli Cristel Peña"/>
    <x v="0"/>
    <s v="PMAI-2019-059"/>
    <s v="No aplica"/>
    <s v="Auditoria de gestión al proceso misional vigencia 2018"/>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1. Realizar por parte del área de gestión documental asistencias técnicas en las diferentes Unidades (Servitá, Arcadia, La Florida y Molinos) validando el estado de organización del archivo"/>
    <s v="No aplica"/>
    <s v="No aplica"/>
    <s v="No aplica"/>
    <s v="No aplica"/>
    <s v="No aplica"/>
    <d v="2020-02-11T00:00:00"/>
    <d v="2021-02-11T00:00:00"/>
    <m/>
    <x v="0"/>
    <s v="SI"/>
    <n v="-473"/>
    <s v="Se evidencia en el seguimiento la realización de visitas técnias del área e Gestión documental a las UPI Servita, Florida y Molinos y se deja consignada la visita en actas."/>
    <d v="2021-07-07T00:00:00"/>
    <s v="SI"/>
    <s v="Visita técnia por parte del áre de Gestión Docuemntal a la UPI Arcadia. "/>
    <n v="0.75"/>
    <s v="AVANCE SIGNIFICATIVO"/>
    <n v="-213"/>
    <s v="VENCIDO"/>
    <d v="2021-11-20T00:00:00"/>
    <s v="Acción vencida. Se observan actas de visita a UPI Florida, reprogramación de vista en UPI Molinos, pendiente acta UPI Arcadia, Edén y Liberia."/>
    <s v="Zuly Marcela Rojas Tolosa"/>
    <n v="0"/>
    <n v="0.3"/>
    <s v="INCUMPLIDA"/>
    <s v="NO APLICA"/>
    <s v="ABIERTA"/>
    <s v="No se reporta avance"/>
    <d v="2022-02-28T00:00:00"/>
    <s v="SI"/>
    <s v="ejecucion de actividades definidas"/>
    <n v="0"/>
    <s v="SIN AVANCE"/>
    <n v="-44619.25"/>
    <s v="VENCIDO"/>
    <d v="2022-03-11T00:00:00"/>
    <s v="Se observan actas de a las UPI Servita, Florida y Molinos, pendiente acta UPI Arcadia."/>
    <s v="Ingrid Acosta"/>
    <n v="0.75"/>
    <s v="VENCIDO"/>
    <s v="NO APLICA"/>
    <s v="ABIERTO"/>
    <s v="Se evidencia actas en las cuales el proceso de gestion documental recibe transferencias documentales y visita de revision tecnica de las upis Arcadia,  Florida y molinos._x000a__x000a_Adicional a lo anterior se observa acta de visita tecnica por parte de gestion documental a la UPI servita"/>
    <d v="2022-05-31T00:00:00"/>
    <s v="No aplica"/>
    <n v="1"/>
    <s v="CUMPLIMIENTO TOTAL"/>
    <n v="-473"/>
    <s v="VENCIDO"/>
    <x v="0"/>
    <m/>
    <m/>
    <m/>
    <x v="0"/>
    <m/>
    <m/>
    <n v="76"/>
  </r>
  <r>
    <x v="76"/>
    <s v="Modelo Pedagogico"/>
    <s v="Subdirección técnica de métodos educativos y operativa"/>
    <s v="STMEO"/>
    <m/>
    <x v="0"/>
    <s v="Subdirección técnica de métodos educativos y operativa"/>
    <s v="STMEO"/>
    <s v="Responsables UPIS"/>
    <s v="gestion documental"/>
    <s v="Organización de archivos"/>
    <s v="Yuli Cristel Peña"/>
    <x v="0"/>
    <s v="PMAI-2019-061"/>
    <s v="No aplica"/>
    <s v="Auditoria de gestión al proceso misional vigencia 2018"/>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3. Realizar los ajustes de acuerdo a las visitas y acompañamiento brindado"/>
    <s v="No aplica"/>
    <s v="No aplica"/>
    <s v="No aplica"/>
    <s v="No aplica"/>
    <s v="No aplica"/>
    <d v="2020-02-11T00:00:00"/>
    <d v="2021-02-11T00:00:00"/>
    <m/>
    <x v="0"/>
    <s v="SI"/>
    <n v="-473"/>
    <s v="Se evidencia el planteamiento de compromisos en las actas, los cuáles correponden a los ajustes de acompañamiento brindado por el área de Gestión Documental."/>
    <d v="2021-07-07T00:00:00"/>
    <s v="SI"/>
    <s v="Sguimiento y cumplimiento a compromisos establecidos."/>
    <n v="0.5"/>
    <s v="AVANCE PARCIAL"/>
    <n v="-213"/>
    <s v="VENCIDO"/>
    <d v="2021-11-20T00:00:00"/>
    <s v="Se observa reporte de segumientos y compromisos generados en las visitas de Gestión Documental, pendiente presentar soportes de su cumplimiento."/>
    <s v="Zuly Marcela Rojas Tolosa"/>
    <n v="0.4"/>
    <n v="0.4"/>
    <s v="INCUMPLIDA"/>
    <s v="NO APLICA"/>
    <s v="ABIERTA"/>
    <s v="No se reporta avance"/>
    <d v="2022-02-28T00:00:00"/>
    <s v="SI"/>
    <s v="ejecucion de actividades definidas"/>
    <n v="0.4"/>
    <s v="AVANCE PARCIAL"/>
    <n v="-44619.5"/>
    <s v="VENCIDO"/>
    <d v="2022-03-11T00:00:00"/>
    <s v="Se observa reporte de segumientos y compromisos generados en las visitas de Gestión Documental, pendiente presentar soportes de su cumplimiento."/>
    <s v="Ingrid Acosta"/>
    <n v="0.4"/>
    <s v="VENCIDO"/>
    <s v="NO APLICA"/>
    <s v="ABIERTO"/>
    <s v="Se evidencia actas en las cuales el proceso de gestion documental recibe transferencias documentales y visita de revision tecnica de las upis Arcadia,  Florida y molinos._x000a__x000a_Adicional a lo anterior se observa acta de visita tecnica por parte de gestion documental a la UPI servita, sin embargo no se puede evidenciar en los soportes adsjuntos los ajustes realizados conforme a la visita"/>
    <d v="2022-05-31T00:00:00"/>
    <s v="Soportes de los  los ajustes  realizados conforme a las observaciones realizados  en las visitas y acompañamiento brindado por parte de gestion documental en la UPI servita"/>
    <n v="0.75"/>
    <s v="AVANCE SIGNIFICATIVO"/>
    <n v="-473"/>
    <s v="VENCIDO"/>
    <x v="0"/>
    <m/>
    <m/>
    <m/>
    <x v="0"/>
    <m/>
    <m/>
    <n v="77"/>
  </r>
  <r>
    <x v="77"/>
    <s v="Modelo Pedagogico"/>
    <s v="Subdirección técnica de métodos educativos y operativa"/>
    <s v="STMEO"/>
    <m/>
    <x v="0"/>
    <s v="Subdirección técnica de métodos educativos y operativa"/>
    <s v="STMEO"/>
    <s v="Responsables UPIS"/>
    <s v="gestion documental"/>
    <s v="Organización de archivos"/>
    <s v="Yuli Cristel Peña"/>
    <x v="0"/>
    <s v="PMAI-2019-062"/>
    <s v="No aplica"/>
    <s v="Auditoria de gestión al proceso misional vigencia 2018"/>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4. Realizar Seguimiento a la información reportada por Gestión documental y las tareas de cada una de las visitas.  "/>
    <s v="No aplica"/>
    <s v="No aplica"/>
    <s v="No aplica"/>
    <s v="No aplica"/>
    <s v="No aplica"/>
    <d v="2020-02-11T00:00:00"/>
    <d v="2021-02-11T00:00:00"/>
    <m/>
    <x v="0"/>
    <s v="SI"/>
    <n v="-473"/>
    <s v="Se evidencia el planteamiento de compromisos en las actas, los cuáles correponden a los ajustes de acompañamiento brindado por el área de Gestión Documental, se debe realizar seguimiento y cierre a los compromisos propuestos."/>
    <d v="2021-07-07T00:00:00"/>
    <s v="SI"/>
    <s v="Cierre de compromisos."/>
    <n v="0.5"/>
    <s v="AVANCE PARCIAL"/>
    <n v="-213"/>
    <s v="VENCIDO"/>
    <d v="2021-11-20T00:00:00"/>
    <s v="Pendiente seguimiento al cumplimiento de compromisos producto de las visitas realizadas a las UPIS y reportes de Gestión Documental."/>
    <s v="Zuly Marcela Rojas Tolosa"/>
    <n v="0.2"/>
    <n v="0.2"/>
    <s v="INCUMPLIDA"/>
    <s v="NO APLICA"/>
    <s v="ABIERTA"/>
    <s v="No se reporta avance"/>
    <d v="2022-02-28T00:00:00"/>
    <s v="SI"/>
    <s v="ejecucion de actividades definidas"/>
    <n v="0.2"/>
    <s v="AVANCE MINIMO"/>
    <n v="-44619.5"/>
    <s v="VENCIDO"/>
    <d v="2022-03-11T00:00:00"/>
    <s v="Se evidencia el planteamiento de compromisos en las actas, los cuáles correponden a los ajustes de acompañamiento brindado por el área de Gestión Documental, pendiente por realizar seguimiento y cierre a los compromisos propuestos."/>
    <s v="Ingrid Acosta"/>
    <n v="0.2"/>
    <s v="VENCIDO"/>
    <s v="NO APLICA"/>
    <s v="ABIERTO"/>
    <s v="Se evidencia actas en las cuales el proceso de gestion documental recibe transferencias documentales y visita de revision tecnica de las upis Arcadia,  Florida y molinos._x000a__x000a_Adicional a lo anterior se observa acta de visita tecnica por parte de gestion documental a la UPI servita, sin embargo no se puede evidenciar en los soportes  el  Seguimiento por parte de la STMEO  a la información reportada por Gestión documental y las tareas de cada una de las visitas"/>
    <d v="2022-05-31T00:00:00"/>
    <s v="Seguimiento por parte de la STMEO  a la información reportada por Gestión documental y las tareas de cada una de las visitas"/>
    <n v="0"/>
    <s v="SIN AVANCE"/>
    <n v="-473"/>
    <s v="VENCIDO"/>
    <x v="0"/>
    <m/>
    <m/>
    <m/>
    <x v="0"/>
    <m/>
    <m/>
    <n v="78"/>
  </r>
  <r>
    <x v="78"/>
    <s v="Modelo Pedagogico"/>
    <s v="Subdirección técnica de métodos educativos y operativa"/>
    <s v="STMEO"/>
    <m/>
    <x v="0"/>
    <s v="Subdirección técnica de métodos educativos y operativa"/>
    <s v="STMEO"/>
    <m/>
    <s v="equipos "/>
    <s v="Materiales de fabricación"/>
    <s v="Yuli Cristel Peña"/>
    <x v="0"/>
    <s v="PMAI-2019-063"/>
    <s v="No aplica"/>
    <s v="Auditoria de gestión al proceso misional vigencia 2018"/>
    <n v="2019"/>
    <s v="Se observó incumplimiento de la Resolución 2674 de 2013 en el Artículo 9 capitulo II, que refiere las condiciones específicas referentes a los menaje y equipos empleados deben estar fabricados con materiales resistentes al uso y a la corrosión esto en las unidades de la Florida, Arcadia, San Francisco, entre otros."/>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
    <s v="Zuly Marcela Rojas Tolosa"/>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_x000a_1. Florida: Formato de entrega asociacion de recicladores puerta de oro de Bogota del 02-10-2018 y formato de traslado salida y entrega de elementos de consumo y/o devolutivo del 23-05-2018, 02/27-08-2018_x000a_2.Arcadia: formato de traslado salida y entrega de elementos de consumo y/o devolutivo del 19-06-2018 y formatos de control y ejecucion de mantenimiento de bienes e infraestructura_x000a_"/>
    <d v="2022-05-31T00:00:00"/>
    <s v="Soportes de la UPI San Francisco"/>
    <n v="0.67"/>
    <s v="AVANCE SIGNIFICATIVO"/>
    <e v="#VALUE!"/>
    <e v="#VALUE!"/>
    <x v="0"/>
    <m/>
    <m/>
    <m/>
    <x v="0"/>
    <m/>
    <m/>
    <n v="79"/>
  </r>
  <r>
    <x v="79"/>
    <s v="Modelo Pedagogico"/>
    <s v="Subdirección técnica de métodos educativos y operativa"/>
    <s v="STMEO"/>
    <m/>
    <x v="0"/>
    <s v="Subdirección técnica de métodos educativos y operativa"/>
    <s v="STMEO"/>
    <s v="Calidad alimentaria "/>
    <s v="Infraestructura"/>
    <s v="Mantenimiento de sedes y UPIS"/>
    <s v="Yuli Cristel Peña"/>
    <x v="0"/>
    <s v="PMAI-2019-066"/>
    <s v="No aplica"/>
    <s v="Auditoria de gestión al proceso misional vigencia 2018"/>
    <n v="2019"/>
    <s v="Teniendo en cuenta las condiciones de infraestructura identificadas en las Unidades de Protección Integral visitadas en desarrollo de la Auditoria, se evidencia una falta de seguimiento y gestión por parte de la Subdirección Técnica de Métodos Educativos y Operativa para su debido mantenimiento, así mismo un incumplimiento en su función de Coordinar con la Dirección General y la Subdirección Técnica Administrativa y Financiera los estudios que determinan la conveniencia o no de las inversiones en bienes inmuebles, planta física, equipos y tecnología de las Unidades Educativas, Sedes y Centros de operación de IDIPRON, al no evaluar durante la vigencia 2018 las necesidades de mejoramiento de la planta física de las mismas con el ánimo de mejorar la calidad en el servicio y de cumplir con los lineamientos exigidos"/>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portar en próximo seguimiento."/>
    <s v="Zuly Marcela Rojas Tolosa"/>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n actas de recorrido entre la STAF y la STMEO para  realizar revisión y evaluación de las necesidades y perfiles sanitarios de las UPIS arcadia, san francisco, carmen de apicala, el eden, oasis, servita, bosa, molinos, santa lucia, economato, perdonomo, la 32, rioja._x000a_Se observa cronograma programación intervenciones perfil sanitario ii semestre 2021"/>
    <d v="2022-05-31T00:00:00"/>
    <s v="No aplica"/>
    <n v="1"/>
    <s v="CUMPLIMIENTO TOTAL"/>
    <e v="#VALUE!"/>
    <e v="#VALUE!"/>
    <x v="0"/>
    <m/>
    <m/>
    <m/>
    <x v="0"/>
    <m/>
    <m/>
    <n v="80"/>
  </r>
  <r>
    <x v="80"/>
    <s v="Modelo Pedagogico"/>
    <s v="Subdirección técnica de métodos educativos y operativa"/>
    <s v="STMEO"/>
    <m/>
    <x v="4"/>
    <s v="Subdirección técnica administrativa y financiera"/>
    <s v="STAF"/>
    <s v="Mantenimiento de bienes"/>
    <s v="Seguridad y salud en el trabajo"/>
    <s v="Señalización"/>
    <s v="Ingrid Carolina Ardila Muñoz"/>
    <x v="0"/>
    <s v="PMAI-2019-067"/>
    <s v="No aplica"/>
    <s v="Auditoria de gestión al proceso misional vigencia 2018"/>
    <n v="2019"/>
    <s v="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_x0009_"/>
    <s v="Zuly Marcela Rojas Tolosa"/>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 Informe de actividades UPI EL EDEN vigencia 2021,  Soporte entrega de botiquin de primeros auxilios UPI El Eden y  Acta instalación señalización informativa y preventiva "/>
    <d v="2022-05-31T00:00:00"/>
    <s v="Pendiente evidenciar que se subsanaron las siguientes situaciones:_x000a_1.flotadores_x000a_2.detectores de inmersión o alarmas de agua que activen inmediatamente un sistema de alarma provisto de sirena _x000a_3.protección para prevenir entrampamientos, 4.reglamento para su uso_x000a_5.personal certificado de rescate salvavidas"/>
    <n v="0.2857142857142857"/>
    <s v="AVANCE MINIMO"/>
    <e v="#VALUE!"/>
    <e v="#VALUE!"/>
    <x v="0"/>
    <m/>
    <m/>
    <m/>
    <x v="0"/>
    <m/>
    <m/>
    <n v="81"/>
  </r>
  <r>
    <x v="81"/>
    <s v="Modelo Pedagogico - convenios"/>
    <s v="Subdirección técnica de métodos educativos y operativa"/>
    <s v="STMEO"/>
    <m/>
    <x v="5"/>
    <s v="Oficina asesora juridica"/>
    <s v="OAJ"/>
    <s v="Adquisiciones"/>
    <s v="Contratacion"/>
    <s v="Publicación SECOP"/>
    <s v="Catalina Cárdenas Martínez "/>
    <x v="0"/>
    <s v="PMAI-2019-070"/>
    <s v="No aplica"/>
    <s v="Proyecto: 1104 distrito joven: desarrollo de competencias laborales a jóvenes con derechos vulnerados, vigencia 2018"/>
    <n v="2019"/>
    <s v="Se traslada a la Oficina Asesora Jurídica: revisado el proceso contractual MC-IDIPRON-2018-0048, contrato 1439 DE 2018 LICITACIONES Y ASESORIA LICCONT SAS, no se encuentra la publicación de la invitación en el expediente físico ni en el SECOP II. Lo anterior, vulnera el principio de transparencia consagrado en la Ley 80 de 1993 y publicidad estipulado en el artículo 209 de la Constitución Política."/>
    <s v="Sin informacion"/>
    <s v="Sin informacion"/>
    <s v="No aplica"/>
    <s v="No aplica"/>
    <s v="No aplica"/>
    <s v="No aplica"/>
    <s v="No aplica"/>
    <s v="Sin informacion"/>
    <s v="Sin informacion"/>
    <m/>
    <x v="1"/>
    <s v="NO"/>
    <e v="#VALUE!"/>
    <s v="Pendiente formulacion de actividades"/>
    <d v="2021-06-17T00:00:00"/>
    <s v="SI"/>
    <s v="Formular Plan de Mejoramiento"/>
    <m/>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 Si bien el proceso expresa que no cuenta con la información del hallazgo, desde la Oficina de Planeación y la Oficina de Control Interno se les comparte los hallazgos y codigos del mismo donde se pueda consultar."/>
    <d v="2022-05-31T00:00:00"/>
    <s v="Se deberan describir los soportes en este formato y adjuntarlo en la carpeta de Sharepoint para poder cerrar el hallazgo"/>
    <n v="0"/>
    <s v="SIN AVANCE"/>
    <e v="#VALUE!"/>
    <e v="#VALUE!"/>
    <x v="0"/>
    <m/>
    <m/>
    <m/>
    <x v="0"/>
    <m/>
    <m/>
    <n v="82"/>
  </r>
  <r>
    <x v="82"/>
    <s v="Modelo Pedagogico - convenios"/>
    <s v="Subdirección técnica de métodos educativos y operativa"/>
    <s v="STMEO"/>
    <m/>
    <x v="0"/>
    <s v="Subdirección técnica de métodos educativos y operativa"/>
    <s v="STMEO"/>
    <s v="Grupo supervisores "/>
    <s v="Contratacion"/>
    <s v="Supervisión e interventoría"/>
    <s v="Yuli Cristel Peña"/>
    <x v="0"/>
    <s v="PMAI-2019-071"/>
    <s v="No aplica"/>
    <s v="Proyecto: 1104 distrito joven: desarrollo de competencias laborales a jóvenes con derechos vulnerados, vigencia 2018"/>
    <n v="2019"/>
    <s v="Así mismo, en el contrato 1439 de 2018 - LICITACIONES Y ASESORIA LICCONT SAS no se cumple la cláusula contractual respecto a la forma de pago porque en la certificación de la supervisión e interventoría (folio 72), se realizó el primer pago del mes de diciembre por valor de $8.420.800 y el segundo pago del mes de enero por la suma de $ 276.000 (folio 81). No obstante, la cláusula contractual consagra: el IDIPRON pagará al contratista mes vencido de acuerdo a la facturación presentada por el proveedor, una vez realizada la entrega de los elementos, previa presentación de la factura, soportada con la certificación de recibo a satisfacción expedida por el supervisor del contrato y certificación de pago al sistema de seguridad social y parafiscales expedida por el representante legal o revisor fiscal. Realizará pagos parciales hasta completar el 90% del contrato y 10% restante sujeto a acta liquidación."/>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No se evidencian soportes de la accion "/>
    <d v="2022-05-31T00:00:00"/>
    <s v="Soportes de que la situacion evidenciada en su momento se encuentra subsanada"/>
    <n v="0"/>
    <s v="SIN AVANCE"/>
    <e v="#VALUE!"/>
    <e v="#VALUE!"/>
    <x v="0"/>
    <m/>
    <m/>
    <m/>
    <x v="0"/>
    <m/>
    <m/>
    <n v="83"/>
  </r>
  <r>
    <x v="83"/>
    <s v="Modelo Pedagogico - convenios"/>
    <s v="Subdirección técnica de métodos educativos y operativa"/>
    <s v="STMEO"/>
    <m/>
    <x v="0"/>
    <s v="Subdirección técnica de métodos educativos y operativa"/>
    <s v="STMEO"/>
    <m/>
    <s v="Contratacion"/>
    <s v="Publicación SECOP"/>
    <s v="Yuli Cristel Peña"/>
    <x v="0"/>
    <s v="PMAI-2019-072"/>
    <s v="No aplica"/>
    <s v="Proyecto: 1104 distrito joven: desarrollo de competencias laborales a jóvenes con derechos vulnerados, vigencia 2018"/>
    <n v="2019"/>
    <s v="Verificado el contrato 1554 de 2018, contratista PRODUCTOS Y SUMINISTROS LTDA, la garantía se suscribió con la vigencia del 20-12-2018 hasta el 20-08-2019. No obstante, no se cumple con el término de la garantía, esto es, el plazo del contrato y 6 meses más. Además, en el SECOP II la garantía aparece rechazada, y en el acta de aprobación de garantía no se realiza la observación."/>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 acta de reunion de validacion de polizas del 14-04-2022"/>
    <d v="2022-05-31T00:00:00"/>
    <s v="Soportes de que la situacion evidenciada en su momento se encuentra subsanada"/>
    <n v="0.5"/>
    <s v="AVANCE PARCIAL"/>
    <e v="#VALUE!"/>
    <e v="#VALUE!"/>
    <x v="0"/>
    <m/>
    <m/>
    <m/>
    <x v="0"/>
    <m/>
    <m/>
    <n v="84"/>
  </r>
  <r>
    <x v="84"/>
    <s v="Modelo Pedagogico - convenios"/>
    <s v="Subdirección técnica de métodos educativos y operativa"/>
    <s v="STMEO"/>
    <m/>
    <x v="5"/>
    <s v="Oficina asesora juridica"/>
    <s v="OAJ"/>
    <s v="Adquisiciones"/>
    <s v="Contratacion"/>
    <s v="Estudios previos, pliegos de condiciones y fichas técnicas"/>
    <s v="Catalina Cárdenas Martínez "/>
    <x v="0"/>
    <s v="PMAI-2019-073"/>
    <s v="No aplica"/>
    <s v="Proyecto: 1104 distrito joven: desarrollo de competencias laborales a jóvenes con derechos vulnerados, vigencia 2018"/>
    <n v="2019"/>
    <s v="Se traslada a la Oficina Asesora Jurídica: En el estudio previo y en los pliegos de condiciones del proceso de selección abreviada de subasta inversa electrónica No. SASI-IDIPRON-2018-002 no se encuentra justificado que la adjudicación del contrato se realizará en forma parcial, por ítems. Lo anterior, incumpliendo lo establecido en los numerales 2 y 5 del artículo 2.2.1.1.2.1.3 del Decreto 1082 de 2015, que prescriben"/>
    <s v="Sin informacion"/>
    <s v="Sin informacion"/>
    <s v="No aplica"/>
    <s v="No aplica"/>
    <s v="No aplica"/>
    <s v="No aplica"/>
    <s v="No aplica"/>
    <s v="Sin informacion"/>
    <s v="Sin informacion"/>
    <m/>
    <x v="1"/>
    <s v="NO"/>
    <e v="#VALUE!"/>
    <s v="Pendiente formulacion de actividades"/>
    <d v="2021-06-17T00:00:00"/>
    <s v="SI"/>
    <s v="Formular Plan de Mejoramiento"/>
    <m/>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 Si bien el proceso expresa que no cuenta con la información del hallazgo, desde la Oficina de Planeación y la Oficina de Control Interno se les comparte los hallazgos y codigos del mismo donde se pueda consultar."/>
    <d v="2022-05-31T00:00:00"/>
    <s v="Se deberan describir los soportes en este formato y adjuntarlo en la carpeta de Sharepoint para poder cerrar el hallazgo"/>
    <n v="0"/>
    <s v="SIN AVANCE"/>
    <e v="#VALUE!"/>
    <e v="#VALUE!"/>
    <x v="0"/>
    <m/>
    <m/>
    <m/>
    <x v="0"/>
    <m/>
    <m/>
    <n v="85"/>
  </r>
  <r>
    <x v="85"/>
    <s v="Modelo Pedagogico - convenios"/>
    <s v="Subdirección técnica de métodos educativos y operativa"/>
    <s v="STMEO"/>
    <m/>
    <x v="0"/>
    <s v="Subdirección técnica de métodos educativos y operativa"/>
    <s v="STMEO"/>
    <m/>
    <s v="Seguridad y salud en el trabajo"/>
    <s v="Riesgos laborales "/>
    <s v="Yuli Cristel Peña"/>
    <x v="0"/>
    <s v="PMAI-2019-074"/>
    <s v="No aplica"/>
    <s v="Proyecto: 1104 distrito joven: desarrollo de competencias laborales a jóvenes con derechos vulnerados, vigencia 2018"/>
    <n v="2019"/>
    <s v="De conformidad con los artículos 5° y 6° del Decreto 723 de 2013; 2.2.4.2.2.5 y 2.2.4.2.2.6. del Decreto 1072 de 2015, se tiene que la afiliación al sistema general riesgos laborales –ARL- para contratistas de prestación de servicios profesionales, debe hacerse antes de iniciar la ejecución del contrato y el acta de inicio se debe firmar el día hábil calendario siguiente después de la afiliación al sistema (contratos de prestación de servicios 1432 de 2018; 1460 de 2018; 1443 de 2018; 1436 de 2018; 1437 de 2018; 1433 de 2018)."/>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 formato de acta de inicio en la que se incluye espacio para relacionar la Fecha de inicio ARL"/>
    <d v="2022-05-31T00:00:00"/>
    <s v="No aplica"/>
    <n v="1"/>
    <s v="CUMPLIMIENTO TOTAL"/>
    <e v="#VALUE!"/>
    <e v="#VALUE!"/>
    <x v="0"/>
    <m/>
    <m/>
    <m/>
    <x v="0"/>
    <m/>
    <m/>
    <n v="86"/>
  </r>
  <r>
    <x v="86"/>
    <s v="Modelo Pedagogico - convenios"/>
    <s v="Subdirección técnica de métodos educativos y operativa"/>
    <s v="STMEO"/>
    <m/>
    <x v="0"/>
    <s v="Subdirección técnica de métodos educativos y operativa"/>
    <s v="STMEO"/>
    <m/>
    <s v="Contratacion"/>
    <s v="Liquidación de contratos"/>
    <s v="Yuli Cristel Peña"/>
    <x v="0"/>
    <s v="PMAI-2019-075"/>
    <s v="No aplica"/>
    <s v="Proyecto: 1104 distrito joven: desarrollo de competencias laborales a jóvenes con derechos vulnerados, vigencia 2018"/>
    <n v="2019"/>
    <s v="Se incumplen los artículos 60 de la Ley 80 de 1993 y 11 de la Ley 1150 de 2007, porque a la fecha existen (10) convenios interadministrativos sin liquidar que exceden el término establecido para la liquidación bilateral y unilateral"/>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 correo a la OAJ en la que se solicita por parte de la STMEO copia de liquidaciones convenios para cierre de acciones, tablero Brecha"/>
    <d v="2022-05-31T00:00:00"/>
    <s v="Soportes de que la situacion evidenciada en su momento se encuentra subsanada"/>
    <n v="0.1"/>
    <s v="AVANCE MINIMO"/>
    <e v="#VALUE!"/>
    <e v="#VALUE!"/>
    <x v="0"/>
    <m/>
    <m/>
    <m/>
    <x v="0"/>
    <m/>
    <m/>
    <n v="87"/>
  </r>
  <r>
    <x v="87"/>
    <s v="Modelo Pedagogico - convenios"/>
    <s v="Subdirección técnica de métodos educativos y operativa"/>
    <s v="STMEO"/>
    <m/>
    <x v="0"/>
    <s v="Subdirección técnica de métodos educativos y operativa"/>
    <s v="STMEO"/>
    <m/>
    <s v="Contratacion"/>
    <s v="Inadecuado manejo de expedientes e inconsistencia de la información"/>
    <s v="Yuli Cristel Peña"/>
    <x v="0"/>
    <s v="PMAI-2019-076"/>
    <s v="No aplica"/>
    <s v="Proyecto: 1104 distrito joven: desarrollo de competencias laborales a jóvenes con derechos vulnerados, vigencia 2018"/>
    <n v="2019"/>
    <s v="Se transgrede el artículo 4° de la Ley 594 de 2000; el numeral 5.2.2 del modelo Integrado de Gestión; y el artículo 15 del Decreto 2609 de 2012, como quiera que no existe organización en los documentos físicos de los expedientes contractuales, pues no se encuentran completos y foliados. Se observa incumplimiento a las normas de gestión documental, en la conformación de los expedientes del convenio interadministrativo No. SDIS-IDIPRON 5088 de 2018; DADEP-IDIPRON 346 de 2018; FDLS-SDA-IDIPRON 031 de 2018. Igualmente, en el expediente contractual 0581 de 2018 (contratista DISTRIBUCIÓN Y SERVICIOS SAS), no reposan los estudios previos ni demás documentos de la etapa precontractual."/>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 acta de capacitacion Gestión Documental(Archivística y conservación documentación)a Supervisores y apoyo a la supervisión del 28-07-2021"/>
    <d v="2022-05-31T00:00:00"/>
    <s v="Soportes de que la situacion evidenciada en su momento se encuentra subsanada"/>
    <n v="0.1"/>
    <s v="AVANCE MINIMO"/>
    <e v="#VALUE!"/>
    <e v="#VALUE!"/>
    <x v="0"/>
    <m/>
    <m/>
    <m/>
    <x v="0"/>
    <m/>
    <m/>
    <n v="88"/>
  </r>
  <r>
    <x v="88"/>
    <s v="Modelo Pedagogico "/>
    <s v="Subdirección técnica de métodos educativos y operativa"/>
    <s v="STMEO"/>
    <m/>
    <x v="0"/>
    <s v="Subdirección técnica de métodos educativos y operativa"/>
    <s v="STMEO"/>
    <s v="Contexto Pedagogico Territorio "/>
    <s v="Autorregulación"/>
    <s v="Aplicación y actualización de procedimientos y formatos"/>
    <s v="Yuli Cristel Peña"/>
    <x v="0"/>
    <s v="PMAI-2019-078"/>
    <s v="No aplica"/>
    <s v="Auditoría Regular Contexto Pedagógico Territorio - I Semestre 2018"/>
    <n v="2019"/>
    <s v="Formatos del Contexto Pedagógico Territorio no se encuentran totalmente diligenciados en relación a la falta de firmas que soporten la intervención de los profesionales o a la falta del registro de información propia de cada NNAJ."/>
    <s v="No hay revisión de los documentos por parte de los Cordinadores Zonales y auxiliares Administrativos  en el momento de la entrega de los formatos._x000a__x000a_Los facilitadores  y coordinadores zonales no interiorizan la importancia de entregar completo el diligenciamiento de los formatos. _x000a__x000a_En algunas oportunidades la población (NNAJ) en situación de vida en calle contactada se encuentra bajo los efectos del consumo de SPA, lo que dificultad la consignación de datos personales completos. "/>
    <s v="* Un seguimiento cada dos meses al diligenciamiento de los formatos por parte de la lider SIGID asignada Territorio 1 y Territorio 2_x000a__x000a_2. Dos capacitaciones (1 por semestre) dirigidas a los facilitadores, en las que se aborde como temática el adecuado diligenciamiento de los formatos_x000a_"/>
    <s v="No aplica"/>
    <s v="No aplica"/>
    <s v="No aplica"/>
    <s v="No aplica"/>
    <s v="No aplica"/>
    <d v="2019-01-01T00:00:00"/>
    <d v="2019-11-30T00:00:00"/>
    <m/>
    <x v="0"/>
    <s v="SI"/>
    <n v="-912"/>
    <s v="Se evidencias reuniones de seguimiento por parte de la lider SIGID y capacitación al personal."/>
    <d v="2021-07-07T00:00:00"/>
    <s v="SI"/>
    <s v="Capacitaciones para siguientes seguimientos"/>
    <n v="0.5"/>
    <s v="AVANCE PARCIAL"/>
    <n v="-652"/>
    <s v="VENCIDO"/>
    <d v="2021-11-18T00:00:00"/>
    <s v="Acción vencida. Pendiente continuar seguimientos con el periodo establecido y capacitación segundo semestre. "/>
    <s v="Zuly Marcela Rojas Tolosa"/>
    <n v="0"/>
    <n v="0.5"/>
    <s v="INCUMPLIDA"/>
    <s v="NO APLICA"/>
    <s v="ABIERTA"/>
    <s v="No se reporta avance"/>
    <d v="2022-02-28T00:00:00"/>
    <s v="SI"/>
    <s v="ejecucion de actividades definidas"/>
    <n v="0"/>
    <s v="SIN AVANCE"/>
    <n v="-44619.5"/>
    <s v="VENCIDO"/>
    <d v="2022-03-11T00:00:00"/>
    <s v="No reportaron evidencias para este seguimiento"/>
    <s v="Sulma Esperanza Avendaño M."/>
    <n v="0"/>
    <s v="VENCIDO"/>
    <s v="NO APLICA"/>
    <s v="ABIERTO"/>
    <s v="Prevención:_x000a_1._x0009_Capacitación: Capacitación en diligenciamiento de formato de informe de actividades el día 25-10-2021, capacitación en diligenciamiento de formatos del día 01-09-2021 _x000a_2._x0009_Seguimientos: Actas donde se reciben y revisan la documentación de los días 03/06/07/10/13/24/27-09-2021, 15/23/25/29-10-2021, 19/22/26-11-2021, 13/20/30-12-2021_x000a_Calle:_x000a_1._x0009_Capacitación: Capacitación en diligenciamiento de formatos el día 9/13-9-2021 y 5/27-11-2021, 28/07/2021_x000a_2._x0009_Retroalimentación: Actas de reunión en las que se realiza retroalimentación en el diligenciamiento de formatos de los días 06-10-2021_x000a_Caminando relajado:_x000a_1._x0009_Capacitación: Actas de capacitación en formatos e instructivos del 08-11-2021_x000a_2._x0009_Seguimiento: Actas en las que se revisa el diligenciamiento de la documentación 12/07/2021, 04/08/2021,07-09-2021, 20-12-2021"/>
    <d v="2022-05-31T00:00:00"/>
    <s v="_x000a_Pendiente evidenciar segunda capacitación del equipo caminando relajado en diligenciamiento de formatos y actas de seguimiento del equipo calle en el diligenciamiento de formatos."/>
    <n v="0.75"/>
    <s v="AVANCE SIGNIFICATIVO"/>
    <n v="-912"/>
    <s v="VENCIDO"/>
    <x v="0"/>
    <m/>
    <m/>
    <m/>
    <x v="0"/>
    <m/>
    <m/>
    <n v="89"/>
  </r>
  <r>
    <x v="89"/>
    <s v="Modelo Pedagogico "/>
    <s v="Subdirección técnica de métodos educativos y operativa"/>
    <s v="STMEO"/>
    <m/>
    <x v="0"/>
    <s v="Subdirección técnica de métodos educativos y operativa"/>
    <s v="STMEO"/>
    <s v="Contexto Pedagogico Territorio "/>
    <s v="Modelo pedagogico"/>
    <s v="proceso de seguimiento al egreso de los NNAJ retirados del IDIPRON"/>
    <s v="Yuli Cristel Peña"/>
    <x v="0"/>
    <s v="PMAI-2019-079"/>
    <s v="No aplica"/>
    <s v="Auditoría Regular Contexto Pedagógico Territorio - I Semestre 2018"/>
    <n v="2019"/>
    <s v="Existen NNAJ activos en Territorio con más de 6 meses de inasistencia a procesos, lo que genera una inflación en las cifras de atención del contexto y además representa un uso inadecuado de la herramienta tecnológica SIMI. Lo anterior, es un incumplimiento al procedimiento &quot;Seguimiento a la inasistencia temporal y/o al egreso de AJ de las UPI´S modalidad externado M-MSL-PR-002&quot; del Área Sociolegal en el que se determina el número máximo de inasistencias para egreso y pone en evidencia las debilidades en los seguimientos del equipo psicosocial de Territorio a las inasistencias de los NNAJ.  "/>
    <s v="No hubo seguimiento por parte de  los profesionales psicosociales a las inasistencias de NNAJ en territorio. _x000a__x000a_No hubo un reporte oportuno de los egresos al Área Sociolegal"/>
    <s v="* Seguimiento a las inasistencias según documento interno Seguimiento y egerso a los NNAJ.  _x000a__x000a_* Registro de seguimientos previos a la legalizacion del egreso en ficha FOS de SIMI _x000a__x000a_*Creación del acta de egreso en SIMI y cargue de archivo (Acta 009)"/>
    <s v="No aplica"/>
    <s v="No aplica"/>
    <s v="No aplica"/>
    <s v="No aplica"/>
    <s v="No aplica"/>
    <d v="2019-01-01T00:00:00"/>
    <d v="2019-11-30T00:00:00"/>
    <m/>
    <x v="0"/>
    <s v="SI"/>
    <n v="-912"/>
    <s v="Seguimiento a las inasistencias."/>
    <d v="2021-07-07T00:00:00"/>
    <s v="SI"/>
    <s v="Seguimiento a las inasistencias."/>
    <n v="0.33"/>
    <s v="AVANCE PARCIAL"/>
    <n v="-652"/>
    <s v="VENCIDO"/>
    <d v="2021-11-18T00:00:00"/>
    <s v="Se evidencia reporte de egresos automático según instructivo, pendiente soportes de seguimientos con inasistencias inferiores a 180 días.  "/>
    <s v="Zuly Marcela Rojas Tolosa"/>
    <n v="0"/>
    <n v="0.33"/>
    <s v="INCUMPLIDA"/>
    <s v="NO APLICA"/>
    <s v="ABIERTA"/>
    <s v="No se reporta avance"/>
    <d v="2022-02-28T00:00:00"/>
    <s v="SI"/>
    <s v="ejecucion de actividades definidas"/>
    <n v="0"/>
    <s v="SIN AVANCE"/>
    <n v="-44619.67"/>
    <s v="VENCIDO"/>
    <d v="2022-03-11T00:00:00"/>
    <s v="No reportaron evidencias para este seguimiento"/>
    <s v="Sulma Esperanza Avendaño M."/>
    <n v="0"/>
    <s v="VENCIDO"/>
    <s v="NO APLICA"/>
    <s v="ABIERTO"/>
    <s v="Se evidencia instructivos egresos generados por el SIMI de forma automática M-MSL-IN-003 cuya finalidad es “Describir las actividades para  que  se  generen  egresos  automáticos  en  el  Sistema  de  Información  Misional,  a  Jóvenes  del Contexto Pedagógico Territorio y de las UPI Oasis I y Oasis II con 180 días de inasistencia, con el fin de agilizar el proceso de legalización del egreso de la población fluctuante atendida por el IDIPRON” si bien se tienen definidas actividades para el presente hallazgo, este instructivo subsana la situación evidenciada en su momento “Existen NNAJ activos en Territorio con más de 6 meses de inasistencia a procesos, lo que genera una inflación en las cifras de atención del contexto y además representa un uso inadecuado de la herramienta tecnológica SIMI. Lo anterior, es un incumplimiento al procedimiento &quot;Seguimiento a la inasistencia temporal y/o al egreso de AJ de las UPI´S modalidad externado M-MSL-PR-002&quot; del Área Sociolegal en el que se determina el número máximo de inasistencias para egreso y pone en evidencia las debilidades en los seguimientos del equipo psicosocial de Territorio a las inasistencias de los NNAJ.”. Conforme a lo anterior se da un cumplimiento del 100%."/>
    <d v="2022-05-31T00:00:00"/>
    <s v="No aplica"/>
    <n v="1"/>
    <s v="CUMPLIMIENTO TOTAL"/>
    <n v="-912"/>
    <s v="VENCIDO"/>
    <x v="0"/>
    <m/>
    <m/>
    <m/>
    <x v="0"/>
    <m/>
    <m/>
    <n v="90"/>
  </r>
  <r>
    <x v="90"/>
    <s v="Modelo Pedagogico "/>
    <s v="Subdirección técnica de métodos educativos y operativa"/>
    <s v="STMEO"/>
    <m/>
    <x v="0"/>
    <s v="Subdirección técnica de métodos educativos y operativa"/>
    <s v="STMEO"/>
    <s v="Contexto Pedagogico Territorio "/>
    <s v="gestion documental"/>
    <s v="Prácticas inadecuadas de conservación de documentos"/>
    <s v="Yuli Cristel Peña"/>
    <x v="0"/>
    <s v="PMAI-2019-080"/>
    <s v="No aplica"/>
    <s v="Auditoría Regular Contexto Pedagógico Territorio - I Semestre 2018"/>
    <n v="2019"/>
    <s v="Se evidenciaron prácticas inadecuadas de conservación de documentos que soportan la gestión del área, faltando a las responsabilidades frente al Archivo de Gestión atribuidas mediante instructivo ORGANIZACIÓN DE ARCHIVO DE GESTIÓN A-GDO-IN--01 Numeral 3.3 en el que se asigna la custodia, clasificación, orden y descripción de toda la documentación originada por las actividades derivadas de las funciones propias del área. Por otra parte, se omiten acciones encaminadas a la Organización de documentos de Archivo de Gestión estipuladas en el Manual GESTIÓN DOCUMENTAL A-GDO-MA-001 Numeral 11 relacionado con la ordenación adecuada del acervo documental."/>
    <s v="* Se prioriza la atención al público y otras funciones del ccontexto pedagógico dejando a un lado la labor de archivo."/>
    <s v="* Consolidación del inventario documental_x000a_* Tranferencias documentales_x000a_* Determinar responsables para la depuración del archivo_x000a_* Gestión de capacitaciones frente a conservación de archivo_x000a_"/>
    <s v="No aplica"/>
    <s v="No aplica"/>
    <s v="No aplica"/>
    <s v="No aplica"/>
    <s v="No aplica"/>
    <d v="2019-01-01T00:00:00"/>
    <d v="2019-11-30T00:00:00"/>
    <m/>
    <x v="0"/>
    <s v="SI"/>
    <n v="-912"/>
    <s v="No se cuenta con seguimiento reportado por parte de Métodos."/>
    <d v="2021-07-07T00:00:00"/>
    <s v="SI"/>
    <s v="Presentar seguimiento al plan de mejoramiento"/>
    <n v="0"/>
    <s v="SIN AVANCE"/>
    <n v="-652"/>
    <s v="VENCIDO"/>
    <d v="2021-11-18T00:00:00"/>
    <s v="Acción vencida. No se presentan soportes de seguimiento. "/>
    <s v="Zuly Marcela Rojas Tolosa"/>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adjunta radicado 2022IE468, mediante el cual se in forma el estado de las transferencias primarias en el 2021, dentro de este se on¿bserva que territorio realiza transferencia documental. Se solicita el cierre del plan toda vez que se subsana la situacion evidenciada."/>
    <d v="2022-05-31T00:00:00"/>
    <s v="No aplica"/>
    <n v="1"/>
    <s v="CUMPLIMIENTO TOTAL"/>
    <n v="-912"/>
    <s v="VENCIDO"/>
    <x v="0"/>
    <m/>
    <m/>
    <m/>
    <x v="0"/>
    <m/>
    <m/>
    <n v="91"/>
  </r>
  <r>
    <x v="91"/>
    <s v="Modelo Pedagogico "/>
    <s v="Subdirección técnica de métodos educativos y operativa"/>
    <s v="STMEO"/>
    <m/>
    <x v="0"/>
    <s v="Subdirección técnica de métodos educativos y operativa"/>
    <s v="STMEO"/>
    <s v="Contexto Pedagogico Territorio "/>
    <s v="Planeacion"/>
    <s v="Herramientas de gestión (riesgos, indicadores, balance social, planes y proyectos de inversión)"/>
    <s v="Yuli Cristel Peña"/>
    <x v="0"/>
    <s v="PMAI-2019-082"/>
    <s v="No aplica"/>
    <s v="Auditoría Regular Contexto Pedagógico Territorio - I Semestre 2018"/>
    <n v="2019"/>
    <s v="No se encontraron mecanismos de medición y seguimiento o indicadores de gestión que permitan medir la eficiencia, eficacia y efectividad del desarrollo de la gestión del Contexto Pedagógico evaluado con el propósito de implementar correctivos como resultado del seguimiento de la medición, toda vez que estos indicadores tienen como finalidad el contribuir al mejoramiento en la prestación del servicio y a la forma efectiva de las decisiones. Lo anterior, sustentado en las orientaciones del Modelo Integrado de Planeación y Gestión en el que hace implícita la necesidad de una adecuada evaluación o seguimiento a lo previsto en la planeación institucional a través de indicadores que permitan conocer el estado real de la ejecución de las actividades, el logro de metas, objetivos o resultados y sus efectos en la ciudadanía."/>
    <s v="* Se asumió la transversalidad de los indicadores de las áreas de derecho en los contextos pedagógicos como únicos indicadores de gestión del modelo pedagógico."/>
    <s v="* Construcción de indicadores de gestión propios de contexto pedagógico Territorio. _x000a__x000a_*Inclusión de los indicadores del contexto pedagógi Territorio en la caracterización del proceso misional. "/>
    <s v="No aplica"/>
    <s v="No aplica"/>
    <s v="No aplica"/>
    <s v="No aplica"/>
    <s v="No aplica"/>
    <d v="2019-01-01T00:00:00"/>
    <d v="2019-11-30T00:00:00"/>
    <m/>
    <x v="0"/>
    <s v="SI"/>
    <n v="-912"/>
    <s v="Se cuenta con la formulación y aplicación de indicadores, queda faltanto la inclusión de estos a la caracterización."/>
    <d v="2021-07-07T00:00:00"/>
    <s v="SI"/>
    <s v="Inclusión de indicadores a la caracterización"/>
    <n v="0.5"/>
    <s v="AVANCE PARCIAL"/>
    <n v="-652"/>
    <s v="VENCIDO"/>
    <d v="2021-11-18T00:00:00"/>
    <s v="Acción vencida. Se evidencia formulación y medición de indicadores, pendiente su incorporación en la caracterización del proceso Misional."/>
    <s v="Zuly Marcela Rojas Tolosa"/>
    <n v="0"/>
    <n v="0.5"/>
    <s v="INCUMPLIDA"/>
    <s v="NO APLICA"/>
    <s v="ABIERTA"/>
    <s v="No se reporta avance"/>
    <d v="2022-02-28T00:00:00"/>
    <s v="SI"/>
    <s v="ejecucion de actividades definidas"/>
    <n v="0"/>
    <s v="SIN AVANCE"/>
    <n v="-44619.5"/>
    <s v="VENCIDO"/>
    <d v="2022-03-11T00:00:00"/>
    <s v="No reportaron evidencias para este seguimiento"/>
    <s v="Sulma Esperanza Avendaño M."/>
    <n v="0"/>
    <s v="VENCIDO"/>
    <s v="NO APLICA"/>
    <s v="ABIERTO"/>
    <s v="Se evidencia documento HOJA DE VIDA  INDICADORES TERRITORIO y la caracterizacion en esta ultima se incluyen indicadores como mecanismos de medición y seguimiento al modelo pedagogico."/>
    <d v="2022-05-31T00:00:00"/>
    <s v="No aplica"/>
    <n v="1"/>
    <s v="CUMPLIMIENTO TOTAL"/>
    <n v="-912"/>
    <s v="VENCIDO"/>
    <x v="0"/>
    <m/>
    <m/>
    <m/>
    <x v="0"/>
    <m/>
    <m/>
    <n v="92"/>
  </r>
  <r>
    <x v="92"/>
    <s v="Gestion Financiera"/>
    <s v="Subdirección técnica administrativa y financiera"/>
    <s v="STAF"/>
    <m/>
    <x v="9"/>
    <s v="Subdirección técnica administrativa y financiera"/>
    <s v="STAF"/>
    <s v="Contabilidad"/>
    <s v="Gestion financiera"/>
    <s v="Reconocimiento de activos"/>
    <s v="Catalina Cárdenas Martínez "/>
    <x v="0"/>
    <s v="PMAI-2019-083-3"/>
    <s v="No aplica"/>
    <s v="Gestión Financiera - 2019"/>
    <n v="2019"/>
    <s v="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No se cuenta con Política_x000a_contable de errores y_x000a_desconocimiento de las áreas_x000a_sobre el reporte de información_x000a_contable"/>
    <s v="Establecer en las Políticas de_x000a_Operación, la forma en que debe_x000a_reportar la información el área de_x000a_Mantenimiento de Bienes e_x000a_Infraestructura, respecto a los valores_x000a_de los bienes inmuebles de la entidad_x000a_y sus modificaciones "/>
    <s v="No aplica"/>
    <s v="No aplica"/>
    <s v="No aplica"/>
    <s v="No aplica"/>
    <s v="No aplica"/>
    <d v="2021-09-01T00:00:00"/>
    <d v="2022-01-31T00:00:00"/>
    <m/>
    <x v="0"/>
    <s v="SI"/>
    <n v="-119"/>
    <s v="24-12-2021:se incluye accion al tablero de control"/>
    <m/>
    <m/>
    <m/>
    <n v="0"/>
    <s v="SIN AVANCE"/>
    <n v="141"/>
    <s v="CON TIEMPO"/>
    <s v="SIN DILIGENCIAR"/>
    <s v="24-12-2021:se incluye accion al tablero de control"/>
    <s v="SIN DILIGENCIAR"/>
    <n v="0"/>
    <n v="0"/>
    <s v="EN EJECUCION"/>
    <s v="NO APLICA"/>
    <s v="ABIERTA"/>
    <s v="Actividad 3: Se observan 4 documentos word sobre Polticas de Operación cuentas por cobrar, politicas de deterioro de activos y politicas operativas relacionadas con el deterioro. Se considera que cuenta con un avance, pero debe ser preciso en los oducemntos lo relacionado a  la forma en que debe reportar la información el área de Mantenimiento de Bienes e Infraestructura, respecto a los valores de los bienes inmuebles de la entidad y sus modificaciones  "/>
    <d v="2022-02-28T00:00:00"/>
    <s v="No"/>
    <s v="Actividad 3: los documentos deben ser formalizados y garantizar que aborden la propuesta central de la acción que se refiere a establecer en las Politicas de Operación la forma en que debe reportar la información el área de Mantenimiento de Bienes e Infraestructura, respecto a los valores de los bienes inmuebles de la entidad y sus modificaciones  "/>
    <n v="0.3"/>
    <s v="AVANCE MINIMO"/>
    <n v="-44620"/>
    <s v="VENCIDO"/>
    <d v="2022-03-18T00:00:00"/>
    <s v="En la evidencia aportada no es clara la informacion que se reporta del área de Mantenimiento de Bienes e Infraestructura, respecto a los valores de los bienes inmuebles de la entidad y sus modificaciones  "/>
    <s v="Carlos Andrés Guerra"/>
    <n v="0.75"/>
    <s v="ABIERTO"/>
    <s v="NO APLICA"/>
    <s v="ABIERTO"/>
    <s v="De acuerdo a los soportes que adjunta el proceso, se tiene las siguientes observaciones:_x000a__x000a_* si bien dentro del avance se dice que para el comité realizado el 13 de mayo del 2022 se aprobo el Manual operativo de Políticas Contables, se solicita que se adjunte el acta de reunión de dicho comité en donde conste que el Manual fue aprobado._x000a_* Se adjuntan otras políticas como de estimación del deterioror activos no generadores de efecetivo, Políticas operativas cuenta por cobrar y políticas operativas relacionadas con el efectivo y equivalentes de efectivo, que no se relacionan dentro de los soportes y avances."/>
    <d v="2022-05-31T00:00:00"/>
    <s v="* Adjuntar el acta de comité realizado el 13 de mayo del 2022 donde conste que se aprueba el manual operativo de Políticas Contabes._x000a_* Ajustar la versión final del Manual a la plantilla de Manual que se encuentra en el Manual de procesos y procedimientos/Procesos estratégicos/ Gestión de mejoramiento/ Formatos_x000a_* Aprobación y oficialización del manual."/>
    <n v="0.5"/>
    <s v="AVANCE PARCIAL"/>
    <n v="-119"/>
    <s v="VENCIDO"/>
    <x v="2"/>
    <m/>
    <m/>
    <m/>
    <x v="0"/>
    <m/>
    <m/>
    <n v="93"/>
  </r>
  <r>
    <x v="93"/>
    <s v="Gestion Financiera"/>
    <s v="Subdirección técnica administrativa y financiera"/>
    <s v="STAF"/>
    <m/>
    <x v="9"/>
    <s v="Subdirección técnica administrativa y financiera"/>
    <s v="STAF"/>
    <s v="Contabilidad"/>
    <s v="Autorregulación"/>
    <s v="Aplicación y actualización de procedimientos y formatos"/>
    <s v="Catalina Cárdenas Martínez "/>
    <x v="0"/>
    <s v="PMAI-2019-087-2"/>
    <s v="No aplica"/>
    <s v="Gestión Financiera - 2019"/>
    <n v="2019"/>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Formular el manual de Operación Contable "/>
    <s v="No aplica"/>
    <s v="No aplica"/>
    <s v="No aplica"/>
    <s v="No aplica"/>
    <s v="No aplica"/>
    <d v="2021-09-01T00:00:00"/>
    <d v="2022-01-31T00:00:00"/>
    <m/>
    <x v="0"/>
    <s v="SI"/>
    <n v="-119"/>
    <m/>
    <m/>
    <m/>
    <m/>
    <m/>
    <s v="SIN AVANCE"/>
    <n v="141"/>
    <s v="CON TIEMPO"/>
    <s v="SIN DILIGENCIAR"/>
    <s v="SIN DILIGENCIAR"/>
    <s v="SIN DILIGENCIAR"/>
    <n v="0"/>
    <n v="0"/>
    <s v="EN EJECUCION"/>
    <s v="NO APLICA"/>
    <s v="ABIERTA"/>
    <s v="Se evidencia check list  y manual de politicas contables"/>
    <d v="2022-02-28T00:00:00"/>
    <s v="No"/>
    <s v="manual de Operación Contable"/>
    <n v="0.4"/>
    <s v="AVANCE PARCIAL"/>
    <n v="-44620"/>
    <s v="VENCIDO"/>
    <d v="2022-03-18T00:00:00"/>
    <s v="No se evidencia la formulacio del manual de opracion contable."/>
    <s v="Carlos Andrés Guerra"/>
    <n v="0"/>
    <s v="ABIERTO"/>
    <s v="NO APLICA"/>
    <s v="ABIERTO"/>
    <s v="De acuerdo a los soportes que adjunta el proceso, se tiene las siguientes observaciones:_x000a__x000a_* si bien dentro del avance se dice que para el comité realizado el 13 de mayo del 2022 se aprobo el Manual operativo de Políticas Contables, se solicita que se adjunte el acta de reunión de dicho comité en donde conste que el Manual fue aprobado._x000a_* Se adjuntan otras políticas como de estimación del deterioror activos no generadores de efecetivo, Políticas operativas cuenta por cobrar y políticas operativas relacionadas con el efectivo y equivalentes de efectivo, que no se relacionan dentro de los soportes y avances."/>
    <d v="2022-05-31T00:00:00"/>
    <s v="* Adjuntar el acta de comité realizado el 13 de mayo del 2022 donde conste que se aprueba el manual operativo de Políticas Contabes._x000a_* Ajustar la versión final del Manual a la plantilla de Manual que se encuentra en el Manual de procesos y procedimientos/Procesos estratégicos/ Gestión de mejoramiento/ Formatos_x000a_* Aprobación y oficialización del manual."/>
    <n v="0.5"/>
    <s v="AVANCE PARCIAL"/>
    <n v="-119"/>
    <s v="VENCIDO"/>
    <x v="0"/>
    <m/>
    <m/>
    <m/>
    <x v="0"/>
    <m/>
    <m/>
    <n v="94"/>
  </r>
  <r>
    <x v="94"/>
    <s v="Gestion Financiera"/>
    <s v="Subdirección técnica administrativa y financiera"/>
    <s v="STAF"/>
    <m/>
    <x v="9"/>
    <s v="Subdirección técnica administrativa y financiera"/>
    <s v="STAF"/>
    <s v="Contabilidad"/>
    <s v="Autorregulación"/>
    <s v="Aplicación y actualización de procedimientos y formatos"/>
    <s v="Catalina Cárdenas Martínez "/>
    <x v="0"/>
    <s v="PMAI-2019-087-3"/>
    <s v="No aplica"/>
    <s v="Gestión Financiera - 2019"/>
    <n v="2019"/>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Actualizar documentos del proceso de Gestion Financiera, de acuerdo a la Actualización del Manual de Politicas Contables y a la Formulación del manual de Operación Contable"/>
    <s v="No aplica"/>
    <s v="No aplica"/>
    <s v="No aplica"/>
    <s v="No aplica"/>
    <s v="No aplica"/>
    <d v="2021-09-01T00:00:00"/>
    <d v="2022-01-31T00:00:00"/>
    <m/>
    <x v="0"/>
    <s v="SI"/>
    <n v="-119"/>
    <m/>
    <m/>
    <m/>
    <m/>
    <m/>
    <s v="SIN AVANCE"/>
    <n v="141"/>
    <s v="CON TIEMPO"/>
    <s v="SIN DILIGENCIAR"/>
    <s v="SIN DILIGENCIAR"/>
    <s v="SIN DILIGENCIAR"/>
    <n v="0"/>
    <n v="0"/>
    <s v="EN EJECUCION"/>
    <s v="NO APLICA"/>
    <s v="ABIERTA"/>
    <s v="Se evidencia check list  y manual de politicas contables"/>
    <d v="2022-02-28T00:00:00"/>
    <s v="No"/>
    <s v="Actualizacion de documentos del proceso de Gestión Financiera, de acuerdo a la Actualización del Manual de Políticas Contables y a la Formulación del manual de Operación Contable"/>
    <n v="0.2"/>
    <s v="AVANCE MINIMO"/>
    <n v="-44620"/>
    <s v="VENCIDO"/>
    <d v="2022-03-18T00:00:00"/>
    <s v="_x000a_En las evidencias aportadas, no se observa avance en los documentos actualizados de conformidad con la acción propuesta_x000a_"/>
    <s v="Carlos Andrés Guerra"/>
    <n v="0"/>
    <s v="ABIERTO"/>
    <s v="NO APLICA"/>
    <s v="ABIERTO"/>
    <s v="De acuerdo a los soportes que adjunta el proceso, se tiene las siguientes observaciones:_x000a__x000a_* si bien dentro del avance se dice que para el comité realizado el 13 de mayo del 2022 se aprobo el Manual operativo de Políticas Contables, se solicita que se adjunte el acta de reunión de dicho comité en donde conste que el Manual fue aprobado._x000a_* Se adjuntan otras políticas como de estimación del deterioror activos no generadores de efecetivo, Políticas operativas cuenta por cobrar y políticas operativas relacionadas con el efectivo y equivalentes de efectivo, que no se relacionan dentro de los soportes y avances."/>
    <d v="2022-05-31T00:00:00"/>
    <s v="* Adjuntar el acta de comité realizado el 13 de mayo del 2022 donde conste que se aprueba el manual operativo de Políticas Contabes._x000a_* Ajustar la versión final del Manual a la plantilla de Manual que se encuentra en el Manual de procesos y procedimientos/Procesos estratégicos/ Gestión de mejoramiento/ Formatos_x000a_* Aprobación y oficialización del manual."/>
    <n v="0.5"/>
    <s v="AVANCE PARCIAL"/>
    <n v="-119"/>
    <s v="VENCIDO"/>
    <x v="0"/>
    <m/>
    <m/>
    <m/>
    <x v="0"/>
    <m/>
    <m/>
    <n v="95"/>
  </r>
  <r>
    <x v="95"/>
    <s v="Gestion Financiera"/>
    <s v="Subdirección técnica administrativa y financiera"/>
    <s v="STAF"/>
    <m/>
    <x v="9"/>
    <s v="Subdirección técnica administrativa y financiera"/>
    <s v="STAF"/>
    <s v="Tesoreria"/>
    <s v="Autorregulación"/>
    <s v="Aplicación y actualización de procedimientos y formatos"/>
    <s v="Catalina Cárdenas Martínez "/>
    <x v="0"/>
    <s v="PMAI-2019-090-1"/>
    <s v="No aplica"/>
    <s v="Gestión Financiera - 2019"/>
    <n v="2019"/>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No se realizo oportunamente_x000a_mediante acta, la anulacion de_x000a_los saltos en la numeracion de_x000a_las cuentas por pagar"/>
    <s v="1. Realizar seguimiento a la solicitud_x000a_de modificacion del_x000a_formato&quot;Comprobante de egreso&quot;_x000a_"/>
    <s v="No aplica"/>
    <s v="No aplica"/>
    <s v="No aplica"/>
    <s v="No aplica"/>
    <s v="No aplica"/>
    <d v="2021-09-01T00:00:00"/>
    <d v="2021-12-15T00:00:00"/>
    <m/>
    <x v="0"/>
    <s v="SI"/>
    <n v="-166"/>
    <s v="Pendiente formulacion de actividades"/>
    <d v="2021-07-09T00:00:00"/>
    <s v="SI"/>
    <s v="Formular Plan de Mejoramiento"/>
    <n v="0"/>
    <s v="SIN AVANCE"/>
    <n v="94"/>
    <s v="CON TIEMPO"/>
    <d v="2021-11-02T00:00:00"/>
    <s v="El plan de mejoramiento fue aprobado con Radicado 2021IE5622 del 22/10/2021."/>
    <s v="Carlos Andrés Guerra Jiménez"/>
    <n v="0"/>
    <n v="0"/>
    <s v="EN EJECUCION"/>
    <s v="NO APLICA"/>
    <s v="ABIERTA"/>
    <s v="Se evidencia nuevo formato de egreso"/>
    <d v="2022-02-28T00:00:00"/>
    <s v="No"/>
    <s v="No aplica"/>
    <n v="1"/>
    <s v="CUMPLIMIENTO TOTAL"/>
    <n v="-44620"/>
    <s v="VENCIDO"/>
    <d v="2022-03-18T00:00:00"/>
    <s v="En la evidencia aportada solo se observa un comprobante de egreso, no se evidencia el seguimiento realizado al requerimiento."/>
    <s v="Carlos Andrés Guerra"/>
    <n v="0.5"/>
    <s v="ABIERTO"/>
    <m/>
    <s v="ABIERTO"/>
    <s v="* Se adjunta el estado del caso en aranda - Mesa de ayuda Sistemas (Caso 4610) en donde se solicita la modificación en el formato de Egresos, el cual ya se encuentra cerrado._x000a_* se adjunta el comprobante de egresos en la plataforma Sysman Web en donde se valida que el caso fue resuelto"/>
    <d v="2022-05-31T00:00:00"/>
    <s v="N/A"/>
    <n v="1"/>
    <s v="CUMPLIMIENTO TOTAL"/>
    <n v="-166"/>
    <s v="VENCIDO"/>
    <x v="0"/>
    <m/>
    <m/>
    <m/>
    <x v="0"/>
    <m/>
    <m/>
    <n v="96"/>
  </r>
  <r>
    <x v="96"/>
    <s v="Gestion Financiera"/>
    <s v="Subdirección técnica administrativa y financiera"/>
    <s v="STAF"/>
    <m/>
    <x v="9"/>
    <s v="Subdirección técnica administrativa y financiera"/>
    <s v="STAF"/>
    <s v="Contabilidad"/>
    <s v="Autorregulación"/>
    <s v="Aplicación y actualización de procedimientos y formatos"/>
    <s v="Catalina Cárdenas Martínez "/>
    <x v="0"/>
    <s v="PMAI-2019-090-2"/>
    <s v="No aplica"/>
    <s v="Gestión Financiera - 2019"/>
    <n v="2019"/>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No se realizo oportunamente_x000a_mediante acta, la anulacion de_x000a_los saltos en la numeracion de_x000a_las cuentas por pagar"/>
    <s v="2. Realizar de forma inmediata el acta_x000a_en los casos en que se presente saltos_x000a_en la numeracion"/>
    <s v="No aplica"/>
    <s v="No aplica"/>
    <s v="No aplica"/>
    <s v="No aplica"/>
    <s v="No aplica"/>
    <d v="2021-09-01T00:00:00"/>
    <d v="2021-12-15T00:00:00"/>
    <m/>
    <x v="0"/>
    <s v="SI"/>
    <n v="-166"/>
    <m/>
    <m/>
    <m/>
    <m/>
    <m/>
    <s v="SIN AVANCE"/>
    <n v="94"/>
    <s v="CON TIEMPO"/>
    <s v="SIN DILIGENCIAR"/>
    <s v="SIN DILIGENCIAR"/>
    <s v="SIN DILIGENCIAR"/>
    <n v="0"/>
    <n v="0"/>
    <s v="EN EJECUCION"/>
    <s v="NO APLICA"/>
    <s v="ABIERTA"/>
    <s v="No se adjuntan soportes"/>
    <d v="2022-02-28T00:00:00"/>
    <s v="No"/>
    <s v="acta  en los casos en que se presente saltos en la numeración o soporte de que no se presentaron saltos de numeracion"/>
    <n v="0"/>
    <s v="SIN AVANCE"/>
    <n v="-44620"/>
    <s v="VENCIDO"/>
    <d v="2022-03-18T00:00:00"/>
    <s v="No se aportaron evidencias."/>
    <s v="Carlos Andrés Guerra"/>
    <n v="0"/>
    <s v="ABIERTO"/>
    <m/>
    <s v="ABIERTO"/>
    <s v="* No se adjuntas soportes a esta actividad ya que no se presentaron saltos en la numeración para el ultimo trimestre del 2021 y el primer cuatrimestre del 2022 por lo cual no fue necesario realizar ningun acta"/>
    <d v="2022-05-31T00:00:00"/>
    <s v="2. Realizar de forma inmediata el acta_x000a_en los casos en que se presente saltos_x000a_en la numeracion"/>
    <n v="0"/>
    <s v="SIN AVANCE"/>
    <n v="-166"/>
    <s v="VENCIDO"/>
    <x v="0"/>
    <m/>
    <m/>
    <m/>
    <x v="0"/>
    <m/>
    <m/>
    <n v="97"/>
  </r>
  <r>
    <x v="97"/>
    <s v="Gestión Logística"/>
    <s v="Subdirección técnica administrativa y financiera"/>
    <s v="STAF"/>
    <m/>
    <x v="10"/>
    <s v="Subdirección técnica administrativa y financiera"/>
    <s v="STAF"/>
    <s v="almacén e inventarios"/>
    <s v="Inventarios"/>
    <s v="Bienes sin legalizar"/>
    <s v="Ingrid Carolina Ardila Muñoz"/>
    <x v="0"/>
    <s v="PMAI-2019-092"/>
    <s v="No aplica"/>
    <s v="Gestión Logística - 2019"/>
    <n v="2019"/>
    <s v="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
    <s v="1- Teniendo en cuenta que existe un proceso judicial, la Oficina Asesora Jurídica no ha comunicado de manera oficial el fallo definitivo en el Marco del Convenio 022 entre el IDU - IDIPRON definitivo._x000a_Se desconoce los términos de conciliación._x000a__x000a_2-   Los  vehículos  tipo ambulancia no pertenecen al inventario del IDIPRON ni en condición de comodato ni otro tipo de vinculación con la entidad. No se poseen documentos que legalicen la titularidad de estos. "/>
    <s v="Remitir memorando a la Oficina Asesora Jurídica para que informe si se puede llegar o no a la legalización de los bienes que reposan en custodia en la sub _bodega La Favorita dentro del marco del proceso judicial Convenio 022 IDU - IDIPRON _x000a__x000a_Mediante memorando de la STAF,  solicitar concepto para la legalización o devolución de los bienes que se encuentran en custodia dentro del marco del convenio 022 de 2009._x000a__x000a_El Área de Transportes realizará los trámites necesario ante las entidades correspondientes para el retiro de vehículos que se encuentran en las instalaciones de la UPI La Florida."/>
    <s v="No aplica"/>
    <s v="No aplica"/>
    <s v="No aplica"/>
    <s v="No aplica"/>
    <s v="No aplica"/>
    <d v="2020-05-01T00:00:00"/>
    <d v="2020-12-31T00:00:00"/>
    <m/>
    <x v="0"/>
    <s v="SI"/>
    <n v="-515"/>
    <s v="Se Evidencia que la actividad se encuentra vencida._x000a__x000a_Al revisar los soportes de la actividad se evidencia lo siguiente:_x000a__x000a_Memorando  del 5 de Junio del 2020, solicitud de concepto de a la Oficina Asesora Juridica por elementos que reposan en el almacen segun convenio 022 IDU-IDIPRON_x000a_Memorando Respuesta por parte de la Oficina Asesora Juridica el 19 de Agosto de 2020, evidenciando repuesta oficial por parte del IDU en donde manifiesta que es responsabilidad del IDIPRON el tratmiento de los equipos ._x000a__x000a_Comprobante de ingreso de elementos al inventario del IDIPRON_x000a__x000a_Se evidencia Memorando del 21 de febrero de 2021 dirigido al area de Transportes - Mantenimiento de Bienes y servicios - solicitud de esclarecimiento de titularidad de ambulancias, asi mismo se adjunta derechos de petición diriguidos a las entidades responsables de los vehiculos por parte del area de tranporte el 01 de octubre de 2020._x000a__x000a_No se evidencia soporte de retiro de las ambulancias del almacen o legalización de las misma."/>
    <d v="2021-08-10T00:00:00"/>
    <s v="SI"/>
    <s v="Evidencia de Retiro de ambulancia de las instalaciónes del IDIPRON"/>
    <n v="0.9"/>
    <s v="AVANCE SIGNIFICATIVO"/>
    <n v="-255"/>
    <s v="VENCIDO"/>
    <d v="2021-11-02T00:00:00"/>
    <s v="Se da por completada la acción de los elementos del convenio - IDU, se recomienda con urgencia trámite para identificar solución a las ambulancias"/>
    <s v="Carlos Andrés Guerra Jiménez"/>
    <n v="0.9"/>
    <n v="0.9"/>
    <s v="EN EJECUCION"/>
    <s v="NO APLICA"/>
    <s v="ABIERTA"/>
    <s v="&quot;Se Evidencia que la actividad se encuentra vencida._x000a__x000a_Se verifica novedad adjunto, lo cual informa la novedad presentada, si embargo aun se encuentra ambulancia en el Instituto por lo cua se mantiene el 90 % de avanza hasta una ves no sean retiradas o legalizadas. ambulacias del almacen  &quot;"/>
    <d v="2022-02-28T00:00:00"/>
    <s v="No"/>
    <s v="No aplica"/>
    <n v="1"/>
    <s v="CUMPLIMIENTO TOTAL"/>
    <n v="-44619.1"/>
    <s v="VENCIDO"/>
    <d v="2022-03-14T00:00:00"/>
    <s v="Aunque se cumplieron con las actividades de remision de  memorandos a la Oficina Asesora Jurídica para emitir conceptos sobre la legalización de los bienes que reposan en custodia en la sub _bodega La Favorita dentro del marco del proceso judicial Convenio 022 IDU - IDIPRON, asi mismo, los memorandos al El Área de Transportes a diferentes entidades. Se observa que  aun se tienen los vehiculos &quot;AMBULANCIAS&quot; en el almacen. por tanto continua abierta."/>
    <s v="Ingrid Acosta"/>
    <n v="0.9"/>
    <s v="VENCIDO"/>
    <s v="NO APLICA"/>
    <s v="ABIERTO"/>
    <s v="Revisar los soportes de la actividad se evidencia lo siguiente:_x000a__x000a_Memorando  del 5 de Junio del 2Al 020, solicitud de concepto de a la Oficina Asesora Juridica por elementos que reposan en el almacen segun convenio 022 IDU-IDIPRON_x000a_Memorando Respuesta por parte de la Oficina Asesora Juridica el 19 de Agosto de 2020, evidenciando repuesta oficial por parte del IDU en donde manifiesta que es responsabilidad del IDIPRON el tratmiento de los equipos ._x000a__x000a_Comprobante de ingreso de elementos al inventario del IDIPRON_x000a__x000a_Se evidencia Memorando del 21 de febrero de 2021 dirigido al area de Transportes - Mantenimiento de Bienes y servicios - solicitud de esclarecimiento de titularidad de ambulancias, asi mismo se adjunta derechos de petición diriguidos a las entidades responsables de los vehiculos por parte del area de tranporte el 01 de octubre de 2020._x000a__x000a_Se verifica novedad adjunto, lo cual informa la novedad presentada, si embargo aun se encuentra ambulancia en el Instituto y no han sido retiradas o legalizadas las ambulacias ."/>
    <d v="2022-05-31T00:00:00"/>
    <s v="Evidencia de Retiro o legalización de ambulancia de las instalaciónes del IDIPRON"/>
    <n v="0.9"/>
    <s v="AVANCE SIGNIFICATIVO"/>
    <n v="-515"/>
    <s v="VENCIDO"/>
    <x v="0"/>
    <m/>
    <m/>
    <m/>
    <x v="0"/>
    <m/>
    <m/>
    <n v="98"/>
  </r>
  <r>
    <x v="98"/>
    <s v="Gestión Logística"/>
    <s v="Subdirección técnica administrativa y financiera"/>
    <s v="STAF"/>
    <m/>
    <x v="10"/>
    <s v="Subdirección técnica administrativa y financiera"/>
    <s v="STAF"/>
    <s v="almacén e inventarios"/>
    <s v="Infraestructura"/>
    <s v="Mantenimiento de sedes y UPIS"/>
    <s v="Ingrid Carolina Ardila Muñoz"/>
    <x v="0"/>
    <s v="PMAI-2019-093"/>
    <s v="No aplica"/>
    <s v="Gestión Logística - 2019"/>
    <n v="2019"/>
    <s v="11.3 Condiciones de Bodegas: Las condiciones físicas y de seguridad de la Sub-bodega de la Avenida 68 con Calle 13, donde se depositan los bienes Inservibles, desacatan lo indicado en el Instructivo de “ALMACENAMIENTO Y DISPOSICIÓN DE BIENES EN BODEGA” – código: A-GLO-IN-003.Los bienes lmacenados en esta sub-bodega están en riesgo de un mayor y progresivo deterioro Las condiciones de esta sub-bodega no garantiza, ni propende por la preservación de los bienes, mientras se encuentran bajo el dominio y custodia del Instituto como recurso público, quedando expuestos a sanciones por detrimento en los mismos.. De igual manera, en menor grado, se encontraron falencias en cuanto a humedad, techos con láminas rotas, daño de luminarias entre otros, en un espacio de almacenamiento de la Bodega Carrera 32.  "/>
    <s v="Para la sub-bodega cra. 32, se presentó falta de diligencia por parte dela Área de infraestructura, ya que se enviarion los correspondientes correos con las solicitudes de mantenimiento, lo cual fue evidenciado por la oficina de Control Interno._x000a__x000a_Por otra parte, debido a que el depósito de inservibles no es un predio de propiedad del IDIPRON no se pueden realizar acondicionamientos estructurales._x000a__x000a__x000a_ "/>
    <s v="Se realizarán los correspondientes requerimientos y el seguimiento para las acciones de mejoramiento en infraestructura, vigilancia y de Salud y Seguridad en el Trabajo, a las siguientes sub_bodegas:_x000a__x000a_Espacio de almacenamiento de inservibles Av. Cra. 68 con Cll. 13 Costado oriental._x000a_Sub_bodega Cra. 32 _x000a_Sub_bodega La Favorita_x000a_Sub_bodega San Blas_x000a_Sub_bodega La Florida_x000a__x000a_Ver anexo No. 1"/>
    <s v="No aplica"/>
    <s v="No aplica"/>
    <s v="No aplica"/>
    <s v="No aplica"/>
    <s v="No aplica"/>
    <d v="2020-03-01T00:00:00"/>
    <d v="2021-01-31T00:00:00"/>
    <m/>
    <x v="0"/>
    <s v="SI"/>
    <n v="-484"/>
    <s v="Se verifican los soportes, se evidencia memorando No. 2021lE2713, del 20 de mayo de 2021 solicitando traslado de responsabilidad del hallazgo al area de Mantenimiento de Bienes, la cual fue dirigido a la oficina de Control Interno._x000a__x000a_Se evidencia por parte de la OAP que la actividad se encuentra vencida , es urgente realizar las actividades que aseguren su cierre "/>
    <d v="2021-08-10T00:00:00"/>
    <s v="SI"/>
    <s v="Pendiente aprobación por parte de la OCI del traslado del Hallazgo al area de Mantenimientos de Bienes."/>
    <n v="0"/>
    <s v="SIN AVANCE"/>
    <n v="-224"/>
    <s v="VENCIDO"/>
    <d v="2021-11-02T00:00:00"/>
    <s v="Es de recordar que el Area de Gestion Logistica fue la responsable de realizar la formulacion del plan de mejoramiento y los responsables de las mismas para los hallazgos indicados. no es responsabilidad de control interno realizar traslados de acciones. no se evidencia avance en el desarrollo de las acciones tanto por gestion logistica como por matenimiento de bienes"/>
    <s v="Carlos Andrés Guerra Jiménez"/>
    <n v="0"/>
    <n v="0"/>
    <s v="INCUMPLIDA"/>
    <s v="NO APLICA"/>
    <s v="ABIERTA"/>
    <s v="&quot;Se Evidencia que la actividad se encuentra vencida._x000a__x000a_Se verifica soportes adjuntos, lo cual se evidencia informe en donde contiene el mantenimiento correctivo en la bodega la favorita y san blass en los espacios de almacenamiento de inservibles&quot;"/>
    <d v="2022-02-28T00:00:00"/>
    <s v="No"/>
    <s v="&quot;Pendiente Espacio de almacenamiento de inservibles:_x000a_Av. Cra. 68 con Cll. 13 Costado oriental._x000a_Sub_bodega Cra. 32 _x000a_Sub_bodega La Florida&quot;"/>
    <n v="0.4"/>
    <s v="AVANCE PARCIAL"/>
    <n v="-44620"/>
    <s v="VENCIDO"/>
    <d v="2022-03-14T00:00:00"/>
    <s v="Se realizaron las acciones de mejoramiento en infraestructura, vigilancia y de Salud y Seguridad en el Trabajo, a las siguientes sub_bodegas:_x000a_Sub_bodega La Favorita_x000a_Sub_bodega San Blas_x000a__x000a_Quedando pendiente el Espacio de almacenamiento de inservibles Av. Cra. 68 con Cll. 13 Costado oriental._x000a_Sub_bodega Cra. 32 _x000a_Sub_bodega La Florida_x000a__x000a_"/>
    <s v="Ingrid Acosta"/>
    <n v="0.4"/>
    <s v="VENCIDO"/>
    <s v="NO APLICA"/>
    <s v="ABIERTO"/>
    <s v="Se Evidencia que la actividad se encuentra vencida._x000a__x000a_Se verifica soportes adjuntos, lo cual se evidencia informe en donde contiene el mantenimiento correctivo en la Sub_bodega Cra. 32 y en la Sub_bodega La Florida y Av. Cra. 68 con Cll. 13 Costado oriental._x000a__x000a_Se evidencia que cumple con la actividad propuesta."/>
    <d v="2022-05-31T00:00:00"/>
    <s v="No aplica ya que el cumplimiento es del 100%"/>
    <n v="1"/>
    <s v="CUMPLIMIENTO TOTAL"/>
    <n v="-484"/>
    <s v="VENCIDO"/>
    <x v="0"/>
    <m/>
    <m/>
    <m/>
    <x v="0"/>
    <m/>
    <m/>
    <n v="99"/>
  </r>
  <r>
    <x v="99"/>
    <s v="Gestión Logística"/>
    <s v="Subdirección técnica administrativa y financiera"/>
    <s v="STAF"/>
    <m/>
    <x v="10"/>
    <s v="Subdirección técnica administrativa y financiera"/>
    <s v="STAF"/>
    <s v="almacén e inventarios"/>
    <s v="Inventarios"/>
    <s v="Salidas de almacén"/>
    <s v="Ingrid Carolina Ardila Muñoz"/>
    <x v="0"/>
    <s v="PMAI-2019-095"/>
    <s v="No aplica"/>
    <s v="Gestión Logística - 2019"/>
    <n v="2019"/>
    <s v="11.5 Informalidad e inconsistencias en solicitudes respecto a salidas: Se observa no conformidad de las prácticas en cuanto a formalidad de las solicitudes a Almacén, debido a que en algunos casos y áreas como infraestructura no se diligencia de manera previa a la entrega el formato autorizado. La no conformidad se presenta frente al Procedimiento: “Egreso De Bienes Devolutivos, Consumo Controlado o de Consumo”, código A-GLO-PR-004, el cual cita: “Se debe diligenciar el formato Solicitud de bienes de consumo o devolutivos A-GLO-FT-004 por cada sede o dependencia que lo requiera y su autorización es exclusiva de los Subdirectores(as), los(las) Gerentes de Proyectos, los (las) Jefes de Oficina, los (las) Responsable de Área y los (las) Supervisores de contratos”."/>
    <s v="Fueron entregados unos elementos de consumo, a personal del Área de Infraestructura sin el correspondiente formato de solicitud, debido a una situación de emergencia que se presento en una las UPI de IDIPRON."/>
    <s v="Socializar, divulgar y realizar talleres al personal de las sub_bodegas con relación a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_x000a__x000a_Remitir memorandos informativos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_x000a__x000a_Se realizaran mesas de trabajo con el grupo de recursos y las dependencias que solicitan elementos y bienes para reforzar el conocimiento y cumplimiento de los procedimientos antes relacionados."/>
    <s v="No aplica"/>
    <s v="No aplica"/>
    <s v="No aplica"/>
    <s v="No aplica"/>
    <s v="No aplica"/>
    <d v="2020-05-01T00:00:00"/>
    <d v="2021-03-30T00:00:00"/>
    <m/>
    <x v="0"/>
    <s v="SI"/>
    <n v="-426"/>
    <s v="Se Evidencia que la actividad se encuentra vencida._x000a__x000a_Verificado soportes adjuntos al hallazgo se evidencia que:_x000a__x000a_Acta de socialización &quot;Egreso de bienes devolutivos o bienes de consumo controlado o de consumo&quot; A-GLO-PR-004 y los formatos correspondientes como solicitud&quot; realizada el 01 de marzo del 2021. El proceso menciona que la actividad esta vencida, sin embargo solo se evidencia la socialización a los encargados de las sub bodegas de la 32, la florida, perdomo y san blas y en la actividad propuesta se menciona &quot;Socializar, divulgar y realizar talleres al personal de las sub_bodegas&quot; quedando pendiente la socializacion a las demas subbodegas del instituto_x000a__x000a_Actualizacion del formato A-GLO-FT-005._x000a__x000a_No se evidencia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_x000a__x000a_Incluyendo las consecuencias administrativas y legales a las cuales se expone el funcionario en el desacato del procedimiento. y su aplicabilidad en donde no se aceptaran excepciones._x000a__x000a_Acta de reunión verificación de procesos de recursos realizada el 29 de Diciembre de 2020, con el proceso de Submetodos"/>
    <d v="2021-08-10T00:00:00"/>
    <s v="SI"/>
    <s v="Envio de memorando informativo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
    <n v="0.85"/>
    <s v="AVANCE SIGNIFICATIVO"/>
    <n v="-166"/>
    <s v="VENCIDO"/>
    <d v="2021-11-02T00:00:00"/>
    <s v="Se presenta un avance significativo de las acciones, no se puede cerrar por la falta de lo memos internos para funcionario y contratistas"/>
    <s v="Carlos Andrés Guerra Jiménez"/>
    <n v="0.9"/>
    <n v="0.9"/>
    <s v="EN EJECUCION"/>
    <s v="NO APLICA"/>
    <s v="ABIERTA"/>
    <s v="&quot;Se Evidencia que la actividad se encuentra vencida._x000a__x000a_Se verifica los soportes adjunto en donde se evidencia la oficialización de los procedimiento A-GLO-PR-004 el 28 de octubrede 2021, junto con el soporte de correo de oficialización masivo_x000a__x000a_Se solicia a la OCI el cierre preliminar del Hallazgo, ya que se evidencia que cumple con la actividad propuesta.&quot;"/>
    <d v="2022-02-28T00:00:00"/>
    <s v="No"/>
    <s v="Pendiente Envio de memorando informativo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
    <n v="0.9"/>
    <s v="AVANCE SIGNIFICATIVO"/>
    <n v="-44619.15"/>
    <s v="VENCIDO"/>
    <d v="2022-03-14T00:00:00"/>
    <s v="Se observa el cumplimiento de las actividades propuestas en cuanto a la oficializacion de los procedimientos y la socializacion de la Nueva Versión Procedimientos e Instructivos Proceso de Apoyo - Gestión Logística “003 RECEPCIÓN E INGRESO DEBIENES DEVOLUTIVOS, DE CONSUMO CONTROLADO O DE CONSUMO A-GLO-PR-003”, “004 EGRESO DE ELEMENTOSDE CONSUMO, CONSUMO CONTROLADO O BIENES DEVOLUTIVOMIPG IDIPRON &lt;mipg@idipron.gov.co&gt;Jue 28/10/2021 8:33Para: Todos &lt;todos@idipron.gov.co&gt;_x000a__x000a_sin embargo esta pendiente las mesas de trabajo con el grupo de recursos y las dependencias que solicitan elementos y bienes para reforzar el conocimiento y cumplimiento de los procedimientos antes relacionados."/>
    <s v="Ingrid Acosta"/>
    <n v="0.9"/>
    <s v="VENCIDO"/>
    <s v="NO APLICA"/>
    <s v="ABIERTO"/>
    <s v="Revisando los soportes de la actividad se evidencia los siguiente:_x000a__x000a_memorando informativo con radicado No. 2022IE2242 a todos los funcionarios y contratistas, en donde se explicó el procedimiento &quot;Egreso de bienes devolutivos o bienes de consumo controlado o de consumo&quot; A-GLO-PR-004 y los formatos correspondientes como solicitud, TRASLADO, SALIDA Y ENTREGA DE ELEMENTOS DE CONSUMO, CONSUMO CONTROLADO Y/O DEVOLUTIVOS A-GLO-FT-005. _x000a__x000a_Acta de mesas de trabajado con los procesos en un converatorio, proceso administrativo y operativo de Gestión Logistica _x000a__x000a_Se evidencia que cumple con la actividad propuesta."/>
    <d v="2022-05-31T00:00:00"/>
    <s v="No aplica ya que el cumplimiento es del 100%"/>
    <n v="1"/>
    <s v="CUMPLIMIENTO TOTAL"/>
    <n v="-426"/>
    <s v="VENCIDO"/>
    <x v="0"/>
    <m/>
    <m/>
    <m/>
    <x v="0"/>
    <m/>
    <m/>
    <n v="100"/>
  </r>
  <r>
    <x v="100"/>
    <s v="Gestión Logística"/>
    <s v="Subdirección técnica administrativa y financiera"/>
    <s v="STAF"/>
    <m/>
    <x v="10"/>
    <s v="Subdirección técnica administrativa y financiera"/>
    <s v="STAF"/>
    <s v="almacén e inventarios"/>
    <s v="Inventarios"/>
    <s v="Baja rotación de elementos"/>
    <s v="Ingrid Carolina Ardila Muñoz"/>
    <x v="0"/>
    <s v="PMAI-2019-101"/>
    <s v="No aplica"/>
    <s v="Gestión Logística - 2019"/>
    <n v="2019"/>
    <s v="Elementos con baja rotación: Pese a que se muestra un avance significativo en cuanto a la reducción de saldos de la retoma, realizada en el año 2016, no se evidencia toma de decisión respecto a elementos con baja rotación, almacenados en la Bodega La Favorita, correspondientes a elementos de tubería galvanizada, de PVC, entre otros; en la Bodega Carrera 32: anillos de plástico (para anillar papelería). La no identificación y/o gestión respecto a la baja rotación de algunos elementos, conducen a espacios de almacenamiento desaprovechados y, en los casos en que resulten ser bienes no útiles para la entidad, su reconocimiento y almacenamiento por varias vigencias, puede constituirse en sobreestimación de los activos de la Entidad."/>
    <s v="La falta de gestión de gerentes y administradores de proyectos / funcionamiento así como los supervisores de los contratos sobre la distribución de dichos elementos."/>
    <s v="Remitir periódicamente desde el correo institucional del Área de Almacén e Inventarios los saldos en bodega de naturaleza devolutivos, consumo por proyecto y cantidades a los gerentes y administradores de proyectos así como los supervisores de contratos._x000a__x000a_Realizar reuniones por medio de herramientas virtuales y/o mesas de trabajo para socializar a las diferentes áreas y administradores de proyectos los saldos de bienes y/o elementos que se encuentran en stock en las diferentes sub_bodegas del Instituto._x000a__x000a_Solicitar a las Áreas de Infraestructura y Sistemas la revisión de cada uno de los elementos  que no han tenido rotación y que de acuerdo a la normatividad vigente nos indiquen su disposición final."/>
    <s v="No aplica"/>
    <s v="No aplica"/>
    <s v="No aplica"/>
    <s v="No aplica"/>
    <s v="No aplica"/>
    <d v="2020-05-01T00:00:00"/>
    <d v="2021-03-30T00:00:00"/>
    <m/>
    <x v="0"/>
    <s v="SI"/>
    <n v="-426"/>
    <s v="Se Evidencia que la actividad se encuentra vencida._x000a__x000a_Al revisar los soportes adjuntos, se evidencia:_x000a__x000a_Se evidencian envio de correos por parte del almacen a los administradores de proyectos y a  supervisores de contrato y excel de consumo en los meses de septiembre, noviembre y diciembre del año 2020 y enero, marzo, abril, mayo del año 2021._x000a__x000a_Se evidencia acta reunion del 11 de marzo del 2021, para tratar el tema de saldos del almacen responsabilidades bienes y cargos , la cual interviene la subdireccón administrativa (almacen) y la subdireción de metodos. No obstante en la actividad se menciona que &quot;Realizar reuniones por medio de herramientas virtuales y/o mesas de trabajo para socializar a las diferentes áreas y administradores de proyectos los saldos de bienes y/o elementos que se encuentran en stock en las diferentes sub_bodegas del Instituto&quot; como se puede observar en la actividad se habla de las diferentes areas y administradores de proyectos, sin embargo el proceso solo evidencia una mesa de trabajo con la Subdirección de Metodos._x000a__x000a_No se encuentra evidencias de solicitud a las areas de infraestructura y sistemas sobre los elementos que no han tenido rotación, el proceso informa que se encuentra en ejecucíon esta actividad."/>
    <d v="2021-08-10T00:00:00"/>
    <s v="SI"/>
    <s v="Solicitud a las areas de infraestructura y sistemas sobre los elementos que no han tenido rotación y su disposición final."/>
    <n v="0.6"/>
    <s v="AVANCE PARCIAL"/>
    <n v="-166"/>
    <s v="VENCIDO"/>
    <d v="2021-11-02T00:00:00"/>
    <s v="No se evidencia  solicitud al area de infraestructura y sistemas sobre los elementos que no han tenido rotación, realizar las actividades del PM."/>
    <s v="Carlos Andrés Guerra Jiménez"/>
    <n v="0.7"/>
    <n v="0.7"/>
    <s v="INCUMPLIDA"/>
    <s v="NO APLICA"/>
    <s v="ABIERTA"/>
    <s v="&quot;Se Evidencia que la actividad se encuentra vencida._x000a__x000a_Se verifica los soportes adjunto en donde se evidencia soporte de actas en donde se socializan el stock disponible, el proceso asministrativo opereativo del proceso Gestión logistica._x000a__x000a_Se evidencia  envio de correo s en donde se informa a los  subdirecciones, gerentes y administradores de proyecto, supervisores y apoyos a la supervisión, áreas que cuentan con saldos en bodega._x000a__x000a_Se solicia a la OCI el cierre preliminar del Hallazgo, ya que se evidencia que cumple con la actividad propuesta.&quot;"/>
    <d v="2022-02-28T00:00:00"/>
    <s v="No"/>
    <s v="No aplica"/>
    <n v="1"/>
    <s v="CUMPLIMIENTO TOTAL"/>
    <n v="-44619.4"/>
    <s v="VENCIDO"/>
    <d v="2022-03-14T00:00:00"/>
    <s v="Se observa que se ha remitido periódicamente desde el correo institucional del Área de Almacén e Inventarios los saldos en bodega de naturaleza devolutivos, consumo por proyecto y cantidades a los gerentes y administradores de proyectos así como los supervisores de contratos._x000a__x000a_Asi mismo, se tienen las actas de la realización de reuniones por medio de herramientas virtuales y/o mesas de trabajo para socializar a las diferentes áreas y administradores de proyectos los saldos de bienes y/o elementos que se encuentran en stock en las diferentes sub_bodegas del Instituto._x000a__x000a_Sin embargo no se tiene evidencia de la solicitud a las Áreas de Infraestructura y Sistemas la revisión de cada uno de los elementos  que no han tenido rotación y que de acuerdo a la normatividad vigente nos indiquen su disposición final."/>
    <s v="Ingrid Acosta"/>
    <n v="0.9"/>
    <s v="VENCIDO"/>
    <s v="NO APLICA"/>
    <s v="ABIERTO"/>
    <s v="Se Evidencia que la actividad se encuentra vencida._x000a__x000a_Se verifica los soportes y se evidencia:_x000a__x000a_Memorando 2020IE5966 corresponde a la solicitud de emisión de conceptos técnicos_x000a__x000a_Informe de Infraestructura y Sistemas dando respuesta a la solicitud, por bajo o nula rotación_x000a__x000a_Se evidencia que se cumple la actividad propuesta. "/>
    <d v="2022-05-31T00:00:00"/>
    <s v="No aplica ya que el cumplimiento es del 100%"/>
    <n v="1"/>
    <s v="CUMPLIMIENTO TOTAL"/>
    <n v="-426"/>
    <s v="VENCIDO"/>
    <x v="0"/>
    <m/>
    <m/>
    <m/>
    <x v="0"/>
    <m/>
    <m/>
    <n v="101"/>
  </r>
  <r>
    <x v="101"/>
    <s v="Gestión Logística"/>
    <s v="Subdirección técnica administrativa y financiera"/>
    <s v="STAF"/>
    <m/>
    <x v="10"/>
    <s v="Subdirección técnica administrativa y financiera"/>
    <s v="STAF"/>
    <s v="almacén e inventarios"/>
    <s v="Planeacion"/>
    <s v="Herramientas de gestión (riesgos, indicadores, balance social, planes y proyectos de inversión)"/>
    <s v="Ingrid Carolina Ardila Muñoz"/>
    <x v="0"/>
    <s v="PMAI-2019-102"/>
    <s v="No aplica"/>
    <s v="Gestión Logística - 2019"/>
    <n v="2019"/>
    <s v="Indicadores de Gestión: Los Indicadores de Gestión establecidos para el proceso de Gestión Logística, son_x000a_susceptibles de ser adaptados en su formulación, ampliados y adecuados a necesidades de la Gestión del área de Almacén e Inventarios con el fin de identificar debilidades y tomar decisiones tendientes a mejorar el proceso. La falta de claridad en los indicadores o formulación ambigua de los mismos puede llevar a resultados de medición poco claros o útiles, obstaculizando la mejora continua del proceso._x000a_"/>
    <s v="El área de almacén lleva varios años sin actualizar sus indicadores"/>
    <s v="Realizar mesa de trabajo en acompañamiento de la Oficina Asesora de Planeación  para revisar los indicadores que nos permitan interpretar las fortalezas, debilidades, oportunidades y amenazas, así como establecer la frecuencia e interpretar los datos con la finalidad de mejorar el proceso y fomentar la participación en la toma de decisiones, realizando periódicamente su monitoreo."/>
    <s v="No aplica"/>
    <s v="No aplica"/>
    <s v="No aplica"/>
    <s v="No aplica"/>
    <s v="No aplica"/>
    <d v="2020-05-01T00:00:00"/>
    <d v="2021-03-30T00:00:00"/>
    <m/>
    <x v="0"/>
    <s v="SI"/>
    <n v="-426"/>
    <s v="Se Evidencia que la actividad se encuentra vencida._x000a__x000a_Al revisar los soportes adjuntos, se evidencia:_x000a__x000a_Se evidencia caracterización actualmente publicada y no el borrador de la caracterización que se encuentra en actualización_x000a_de igual forma no se evidencia verificación, revisión y monitoreo de los Indicadores del proceso, en cumplimiento de la actividad planteada, el proceso menciona que se encuentra en ejecución la actividad."/>
    <d v="2021-08-10T00:00:00"/>
    <s v="SI"/>
    <s v="Verificación y  Monitoreo de los Indicadores del Proceso."/>
    <n v="0"/>
    <s v="SIN AVANCE"/>
    <n v="-166"/>
    <s v="VENCIDO"/>
    <d v="2021-11-02T00:00:00"/>
    <s v="No evidencia de la mesa de trabajo con la OAP para revisar los indicadores que establezcan las fortalezas, debilidades, oportunidades y amenazas."/>
    <s v="Carlos Andrés Guerra Jiménez"/>
    <n v="0"/>
    <n v="0"/>
    <s v="INCUMPLIDA"/>
    <s v="NO APLICA"/>
    <s v="ABIERTA"/>
    <s v="Se evidencia caracterizacion ofiicializada"/>
    <d v="2022-02-28T00:00:00"/>
    <s v="No"/>
    <s v="No aplica"/>
    <n v="1"/>
    <s v="CUMPLIMIENTO TOTAL"/>
    <n v="-44620"/>
    <s v="VENCIDO"/>
    <d v="2022-03-14T00:00:00"/>
    <s v="Aunque se tiene la carcaterizacion, no evidencia de la mesa de trabajo con la OAP para revisar los indicadores que establezcan las fortalezas, debilidades, oportunidades y amenazas, que establece la actividad de desarrollar para subsanar el hallazgo."/>
    <s v="Ingrid Acosta"/>
    <n v="0.4"/>
    <s v="VENCIDO"/>
    <m/>
    <s v="ABIERTO"/>
    <s v="Se evidencia actualización de la caracterización, sin embargo no se evidencia soporte de mesa de trabajo con la Oficina Asesora de Planeación,  en donde soporte la revisión de los Indicadores que establezcan fortalezas, debilidades, oportunidades y amenazas, para la toma de decisiones ."/>
    <d v="2022-05-31T00:00:00"/>
    <s v="Soportes de mesa de trabajo de la revisión de los Indicadores con la Oficina Asesora de Planeación"/>
    <n v="0.4"/>
    <s v="AVANCE PARCIAL"/>
    <n v="-426"/>
    <s v="VENCIDO"/>
    <x v="0"/>
    <m/>
    <m/>
    <m/>
    <x v="0"/>
    <m/>
    <m/>
    <n v="102"/>
  </r>
  <r>
    <x v="102"/>
    <s v="Atencion a la ciudadania"/>
    <s v="Subdirección técnica administrativa y financiera"/>
    <s v="STAF"/>
    <m/>
    <x v="11"/>
    <s v="Subdirección técnica administrativa y financiera"/>
    <s v="STAF"/>
    <s v="Atencion al ciudadano"/>
    <s v="Atención al ciudadano"/>
    <s v="Formalización del grupo dentro del organigrama"/>
    <s v="Willington Granados Herrera"/>
    <x v="0"/>
    <s v="PMAI-2019-120"/>
    <s v="No aplica"/>
    <s v="Auditoría interna de seguimiento al proceso atención al ciudadano vigencia 1 de julio 2018 al 30 de junio de 2019"/>
    <n v="2019"/>
    <s v="OBSERVACIÓN_x000a_* Se observó que Atención a la Ciudadanía no se encuentra dentro del organigrama del Instituto y no se pudo evidencia en las resoluciones que aparecen en la página web que pueda sustentar su creación, para garantizar el Decreto 197 de 2014; por el cual se adopta la Política Distrital de Servicios a la Ciudadanía contemplando las cuatro líneas estratégicas de acuerdo con el artículo 8."/>
    <s v="La Entidad depende de una restructuración para ordenar cuyo documento se consolida en la Resolución Interna IDIPRON No. 001 de 2001 en el Art. 10 en el cual se asigna las funciones a la Subdirección Administrativa y Financiera"/>
    <s v="* Adelantar los trámites pertinentes ante las instancias internas de la Entidad para validar la creación del área."/>
    <s v="No aplica"/>
    <s v="No aplica"/>
    <s v="No aplica"/>
    <s v="No aplica"/>
    <s v="No aplica"/>
    <d v="2020-01-20T00:00:00"/>
    <d v="2021-01-31T00:00:00"/>
    <m/>
    <x v="0"/>
    <s v="SI"/>
    <n v="-484"/>
    <s v="De acuerdo con lo soportes que adjunta el proceso, se evidencia que han realizado algunas actividades en pro de la creación del área , sin embargo, no se evidencia una solicitud formal de creación ni seguimiento por parte del área que impacte directamente al hallazgo. Por lo anterior, se considera que el cumplimiento se encuentra en un 50%."/>
    <d v="2021-06-25T00:00:00"/>
    <s v="NO"/>
    <s v="Se sugiere realizar una solicitud formal a las áreas involucradas o responsables de la inclusion del proceso al organigrama."/>
    <n v="0.5"/>
    <s v="AVANCE PARCIAL"/>
    <n v="-224"/>
    <s v="VENCIDO"/>
    <d v="2021-11-12T00:00:00"/>
    <s v="Al verificar los soportes se evidencia que el proceso ha trabajado en la acción, pero no se evidencia una solicitud formal para la creación del área."/>
    <s v="Sulma Esperanza Avendaño M."/>
    <n v="0.5"/>
    <n v="0.5"/>
    <s v="INCUMPLIDA"/>
    <s v="NO APLICA"/>
    <s v="ABIERTA"/>
    <s v="No se adjuntan soportes_x000a__x000a_Se deja porcentaje de avance del seguimiento anterior"/>
    <d v="2022-02-21T00:00:00"/>
    <s v="No"/>
    <s v="Documentos de adopcion de creacion del area"/>
    <n v="0.5"/>
    <s v="AVANCE PARCIAL"/>
    <n v="-44619.5"/>
    <s v="VENCIDO"/>
    <d v="2022-03-17T00:00:00"/>
    <s v="Revisadas las evidencias no se observa el cumplimiento de la acción en lo referente a la creación del area y su ubicación en el organigrama de la entidad"/>
    <s v="NAVIS ALBERTO FLOREZ LEON"/>
    <n v="0"/>
    <s v="VENCIDO"/>
    <m/>
    <s v="ABIERTO"/>
    <s v="Teniendo en cuenta que la actividad establecida fue encaminada a realizar los trámites que desde la oficina de Atención a la Ciudadanía puedan realizar con el fin de solicitar la creación del área, se evidencia que el proceso ha realizado el analisis dofa, envió propuesta de funciones y solicitud a la oficina asesora de planeación para que se estudie la posibilidad de creación del área."/>
    <d v="2022-05-31T00:00:00"/>
    <s v="ninguna"/>
    <n v="1"/>
    <s v="CUMPLIMIENTO TOTAL"/>
    <n v="-484"/>
    <s v="VENCIDO"/>
    <x v="0"/>
    <m/>
    <m/>
    <m/>
    <x v="0"/>
    <m/>
    <m/>
    <n v="103"/>
  </r>
  <r>
    <x v="103"/>
    <s v="Gestion Documental"/>
    <s v="Subdirección técnica administrativa y financiera"/>
    <s v="STAF"/>
    <m/>
    <x v="8"/>
    <s v="Subdirección técnica administrativa y financiera"/>
    <s v="STAF"/>
    <s v="Administración documental"/>
    <s v="gestion documental"/>
    <s v="Fondo documental acumulado, inventarios documentales y transferencias"/>
    <s v="Adriana Botero Pinilla "/>
    <x v="4"/>
    <s v="PMA-2019-003"/>
    <s v="No aplica"/>
    <s v="Dirección Distrital de Archivo de Bogotá - Visita de seguimiento al cumplimiento de la normatividad archivística  - 2019"/>
    <n v="2019"/>
    <s v="¿Cuenta con inventarios documentales en el Formato Único de Inventario FUID para todas las fases de archivo cumpliendo con lo establecido con el Artículo 26 de la Ley 594 de 20, Decreto 2578 de 2012, Artículo 8, compilados el  Artículos 2.8.2.2.4 y su Parágrafo 1°, Articulo 2.8.2.5.8 y Articulo 2.8.7.2.8 Parágrafo 1° y 2° del Decreto 1080 de 2015?_x000a__x000a_La entidad no tiene implementado FUID en las diferentes fases del ciclo vital del documento sin embargo se actualizó el formato y se armonizó."/>
    <s v="*Existen debilidades en la cultura archivistica y en el manejo adecuado de los procesos archivísticos al interior del instituto"/>
    <s v="*Actualizar FUID Archivo Misional y ajustar FUID en Archivo Central y realizar revisión FUID  Archivos de Gestión para consolidación "/>
    <s v="No aplica"/>
    <s v="No aplica"/>
    <s v="No aplica"/>
    <s v="No aplica"/>
    <s v="No aplica"/>
    <d v="2018-05-04T00:00:00"/>
    <d v="2019-05-04T00:00:00"/>
    <m/>
    <x v="0"/>
    <s v="SI"/>
    <n v="-1122"/>
    <s v="Se evidencia mediante los archivos FUID de archivo central y archivo misional fue revisado y actualizado, dando un cumplimiento a la actividad propuestas del 100%"/>
    <d v="2021-07-08T00:00:00"/>
    <s v="NO"/>
    <s v="No aplica"/>
    <n v="1"/>
    <s v="CUMPLIMIENTO TOTAL"/>
    <n v="-862"/>
    <s v="VENCIDO"/>
    <d v="2021-11-20T00:00:00"/>
    <s v="Se aportan FUID archivo misional y central actualizados. El FUID archivos de gestión está en revisión mediante visitas a UPIS y sedes._x000a_Acción vencida"/>
    <s v="Zuly Marcela Rojas Tolosa"/>
    <n v="0.7"/>
    <n v="0.7"/>
    <s v="INCUMPLIDA"/>
    <s v="NO APLICA"/>
    <s v="ABIERTA"/>
    <s v="&quot;No presenta avance_x000a__x000a_continua con el vance del primer semestre vigencia 2021 otorgado por la OCI &quot;&quot;Se aportan FUID archivo misional y central actualizados. El FUID archivos de gestión está en revisión mediante visitas a UPIS y sedes._x000a_Acción vencida&quot;&quot;&quot;"/>
    <d v="2022-02-28T00:00:00"/>
    <s v="No"/>
    <s v="No aplica"/>
    <n v="0.7"/>
    <s v="AVANCE SIGNIFICATIVO"/>
    <n v="-44619"/>
    <s v="VENCIDO"/>
    <d v="2022-03-18T00:00:00"/>
    <s v=" Se aportan FUID archivo misional y central actualizados. En cuanto al FUID archivos de gestión no se presenta avance, sigue está en revisión mediante visitas a UPIS y sedes."/>
    <s v="VERONICA MUÑOZ"/>
    <n v="0.7"/>
    <s v="VENCIDO"/>
    <m/>
    <s v="ABIERTO"/>
    <s v="La acción no cuenta con meta e indicador formulados. Sin embargo, dada la accción propuesta, se puede entender como cumplida dado que se observa evidencia de revisión, ajuste  actualización  del FUID Archivo Misional, Archivo Central y Archivos de Gestión para consolidación._x000a_Mencionada acción fue reportada como cumplida en el pprimer seguimiento de 2021 y los soportes cargados  del Inventario Documental fueron elaborados en agosto de 2019."/>
    <d v="2022-05-31T00:00:00"/>
    <s v="No aplica"/>
    <n v="1"/>
    <s v="CUMPLIMIENTO TOTAL"/>
    <n v="-1122"/>
    <s v="VENCIDO"/>
    <x v="0"/>
    <m/>
    <m/>
    <m/>
    <x v="0"/>
    <m/>
    <m/>
    <n v="104"/>
  </r>
  <r>
    <x v="104"/>
    <s v="Gestion Documental"/>
    <s v="Subdirección técnica administrativa y financiera"/>
    <s v="STAF"/>
    <m/>
    <x v="8"/>
    <s v="Subdirección técnica administrativa y financiera"/>
    <s v="STAF"/>
    <s v="Administración documental"/>
    <s v="gestion documental"/>
    <s v="Fondo documental acumulado, inventarios documentales y transferencias"/>
    <s v="Adriana Botero Pinilla "/>
    <x v="4"/>
    <s v="PMA-2019-009"/>
    <s v="No aplica"/>
    <s v="Dirección Distrital de Archivo de Bogotá - Visita de seguimiento al cumplimiento de la normatividad archivística  - 2019"/>
    <n v="2019"/>
    <s v="¿A partir de los instrumentos archivísticos convalidados por el CDA, la entidad ha realizado transferencias Secundarias a la Dirección Distrital de Archivo de Bogotá en cumplimiento con el Decreto 1515 Articulo 16, compilado en el Decreto 1080 de 2015 Articulo 2.8.10.14?._x000a__x000a_Teniendo en cuenta que la entidad se encuentra en proceso de ajustes el inventario documental, aun no han aplicado la TVD y por lo tanto no han efectuado transferencias."/>
    <s v="La entidad no cumple con los requisitos del marco normativo archivistico para realizar las transferencias secundarias a la Dirección Distrital de Archivo de Bogotá"/>
    <s v="Del Fondo Documental Acumulado se debe hacer:_x000a__x000a_* Ajuste del inventario documental de los documentos producidos por la entidad._x000a_* Ajuste de Fichas de Valoración Documental _x000a_* Ajuste Tablas de Valoración Documental "/>
    <s v="No aplica"/>
    <s v="No aplica"/>
    <s v="No aplica"/>
    <s v="No aplica"/>
    <s v="No aplica"/>
    <d v="2018-05-04T00:00:00"/>
    <d v="2019-05-04T00:00:00"/>
    <m/>
    <x v="0"/>
    <s v="SI"/>
    <n v="-1122"/>
    <s v="Se evidencia en archivo adjunto la resolución 421 de 2020 donde el IDIPRON adopta e implementa las TVD y se adjunta el FUID de archivo central ajustando el inventario segun se coloco en la actividad, Segun el avance de cumplimiento las actividades continuan por tal motivo se da un porcentanje del 90%, en relación a la fecha final propuesta que ya vencio."/>
    <d v="2021-07-08T00:00:00"/>
    <s v="NO"/>
    <s v="Terminar las actividades de TRV_x000a_"/>
    <n v="0.9"/>
    <s v="AVANCE SIGNIFICATIVO"/>
    <n v="-862"/>
    <s v="VENCIDO"/>
    <d v="2021-11-20T00:00:00"/>
    <s v="Se observan instrumentos archivísticos aprobados y adoptados mediante resoluciones internas, pero no se evidencian las transferencias secundarias._x000a_"/>
    <s v="Zuly Marcela Rojas Tolosa"/>
    <n v="0.3"/>
    <n v="0.3"/>
    <s v="INCUMPLIDA"/>
    <s v="NO APLICA"/>
    <s v="ABIERTA"/>
    <s v="Se reportó en el primer seguimiento con 100%"/>
    <d v="2022-02-28T00:00:00"/>
    <s v="No"/>
    <s v="No aplica"/>
    <n v="1"/>
    <s v="CUMPLIMIENTO TOTAL"/>
    <n v="-44619.1"/>
    <s v="VENCIDO"/>
    <d v="2022-03-18T00:00:00"/>
    <s v="Se reporta Resolución 421 de 2020 y FUID Archivo Central en el primer seguimiento. No hay avance en el segundo seguimiento sobre el ajuste de la ficha de valoración documental. "/>
    <s v="VERONICA MUÑOZ"/>
    <n v="0.66"/>
    <s v="VENCIDO"/>
    <m/>
    <s v="ABIERTO"/>
    <s v="Se observa la existencia  de Fichas  de Valoración Documental. Así como las resoluciones 421 y 422 de 2020 por las cuales se adoptan las Tablas de Valoración Documental y las Tablas de Retención Documental. Así mismo, se observa el FUID revisado y ajustado. Sin embargo, no se observan las Tablas de Valoración Documental. _x000a__x000a_Teniendo en cuenta lo anterior y dado que la formulación no cuenta con indicador y meta formulado. Se estima el avance contemplando que de las 3 tareas contempladas en la acción, se evidencia el cumplimiento de dos de ellas correspondientes a las fichas y al FUID, en cuanto a las tablas de valoración solo se evidencia la Resolución de adopción de las mismas, haciedo falta evidencia de la existencia de las TVD. dado lo anterior se estima un avance del  100% para cada una de las dos primeras tareas y un 50% para la tercera._x000a_"/>
    <d v="2022-05-31T00:00:00"/>
    <s v="Falta evidencia de Las TVD"/>
    <n v="0.83"/>
    <s v="AVANCE SIGNIFICATIVO"/>
    <n v="-1122"/>
    <s v="VENCIDO"/>
    <x v="0"/>
    <m/>
    <m/>
    <m/>
    <x v="0"/>
    <m/>
    <m/>
    <n v="105"/>
  </r>
  <r>
    <x v="105"/>
    <s v="Gestion Documental"/>
    <s v="Subdirección técnica administrativa y financiera"/>
    <s v="STAF"/>
    <m/>
    <x v="8"/>
    <s v="Subdirección técnica administrativa y financiera"/>
    <s v="STAF"/>
    <s v="Administración documental"/>
    <s v="gestion documental"/>
    <s v="Fondo documental acumulado, inventarios documentales y transferencias"/>
    <s v="Adriana Botero Pinilla "/>
    <x v="4"/>
    <s v="PMA-2019-010"/>
    <s v="No aplica"/>
    <s v="Dirección Distrital de Archivo de Bogotá - Visita de seguimiento al cumplimiento de la normatividad archivística  - 2019"/>
    <n v="2019"/>
    <s v="¿ La entidad  no ha publicado en la página web la información de las transferencias secundarias realizadas a la Dirección Distrital de Archivo e Bogotá, en cumplimiento con el Decreto 1515 de 2013 Articulo 16, compilado en el Decreto 1080 de 2017 Artículo 28.10.14?"/>
    <s v="Sin informacion"/>
    <s v="*Ajuste del inventario documental de los documentos producidos por la entidad._x000a_* Ajuste de Fichas de Valoración Documental _x000a_* Ajuste Tablas de Valoración Documental "/>
    <s v="No aplica"/>
    <s v="No aplica"/>
    <s v="No aplica"/>
    <s v="No aplica"/>
    <s v="No aplica"/>
    <d v="2018-05-04T00:00:00"/>
    <d v="2019-05-04T00:00:00"/>
    <m/>
    <x v="0"/>
    <s v="NO"/>
    <n v="-1122"/>
    <s v="Se evidencia en archivo adjunto la resolución 421 de 2020 donde el IDIPRON adopta las TVD y adjuntan el FUID de archivo central, segun el resultado de avance esta actividad continua en ejecución, se evidencia que el hallazgo no tine en el presente formato las causas del mismo. Estas actividades estan con la fecha final vencida."/>
    <d v="2021-07-08T00:00:00"/>
    <s v="SI"/>
    <s v="Se sugiere identificar las causas del hallazgo para mitigar la probabilidad de ocurrencia, tambien se sugiere seguir documentando el avance de las actividad que esta en ejecución._x000a__x000a_En este caso que la actividad corresponde al 2019, ya no tiene sentido entrar a revisar las causas, sugiero que mas bien se  hable con el proceso y se establezca que acciones estan faltando para terminar la actividad y si se han adelantado o se tiene pensado adelantar acciones referentes a la publicación en la página web la información de las transferencias secundarias realizadas a la Dirección Distrital de Archivo de Bogotá, ya que ese es el hallazgo."/>
    <n v="0.8"/>
    <s v="AVANCE SIGNIFICATIVO"/>
    <n v="-862"/>
    <s v="VENCIDO"/>
    <d v="2021-11-20T00:00:00"/>
    <s v="No se evidencian transferencias secundarias y por ende la publicación de información al respecto en la página web del Instituto._x000a_Acción vencida"/>
    <s v="Zuly Marcela Rojas Tolosa"/>
    <n v="0"/>
    <n v="0"/>
    <s v="INCUMPLIDA"/>
    <s v="NO APLICA"/>
    <s v="ABIERTA"/>
    <s v="Se reportó en el primer seguimiento con 100%"/>
    <d v="2022-02-28T00:00:00"/>
    <s v="No"/>
    <s v="No aplica"/>
    <n v="1"/>
    <s v="CUMPLIMIENTO TOTAL"/>
    <n v="-44619.199999999997"/>
    <s v="VENCIDO"/>
    <d v="2022-03-18T00:00:00"/>
    <s v=" De acuerdo con la actividad igual que en la anterior acción. Se reporta Resolución 421 de 2020 y FUID Archivo Central en el primer seguimiento. No hay avance en el segundo seguimiento sobre el ajuste de la ficha de valoración documental."/>
    <s v="VERONICA MUÑOZ"/>
    <n v="0.66"/>
    <s v="VENCIDO"/>
    <m/>
    <s v="ABIERTO"/>
    <s v="Se observa la existencia  de Fichas  de Valoración Documental. Así como las resoluciones 421 y 422 de 2020 por las cuales se adoptan las Tablas de Valoración Documental y las Tablas de Retención Documental. Así mismo, se observa el FUID revisado y ajustado. Sin embargo, no se observan las Tablas de Valoración Documental. _x000a__x000a_Teniendo en cuenta lo anterior y dado que la formulación no cuenta con indicador y meta formulado. Se estima el avance contemplando que de las 3 tareas contempladas en la acción, se evidencia el cumplimiento de dos de ellas correspondientes a las fichas y al FUID, en cuanto a las tablas de valoración solo se evidencia la Resolución de adopción de las mismas, haciedo falta evidencia de la existencia de las TVD. dado lo anterior se estima un avance de 2,5/3=83%_x000a_"/>
    <d v="2022-05-31T00:00:00"/>
    <s v="Falta evidencia de Las TVD"/>
    <n v="0.83"/>
    <s v="AVANCE SIGNIFICATIVO"/>
    <n v="-1122"/>
    <s v="VENCIDO"/>
    <x v="0"/>
    <m/>
    <m/>
    <m/>
    <x v="0"/>
    <m/>
    <m/>
    <n v="106"/>
  </r>
  <r>
    <x v="106"/>
    <s v="Todos los procesos"/>
    <s v="Todas las subdirecciones y oficinas"/>
    <s v="OAP_x000a_OAJ_x000a_STAF_x000a_STDH_x000a_STMEO"/>
    <m/>
    <x v="12"/>
    <s v="Oficina asesora de planeacion"/>
    <s v="OAP"/>
    <s v="MIPG"/>
    <s v="planes de mejoramiento"/>
    <s v="Acciones inefectivas"/>
    <s v="Willington Granados Herrera"/>
    <x v="1"/>
    <s v="PMCB-2020-005"/>
    <s v="3.1.2.1"/>
    <n v="96"/>
    <n v="2020"/>
    <s v="Hallazgo Administrativo, por cuanto las acciones que se refieren a continuación, una vez evaluadas las evidencias de ejecucución, fueron calificadas como Cumplidas Inefectivas."/>
    <s v="La documentación sí cuenta con puntos de control, sin embargo, se evidenció que existen falencias en la identificación y mecanismos de verificación de los puntos de control 3.1.1.2"/>
    <s v="Realizar la revisión y ajuste de la documentación fortaleciendo la identificación y verificación de los puntos de control"/>
    <s v="No aplica"/>
    <s v="No aplica"/>
    <s v="No. de documentos actualizados con puntos de control identificados y establecidos / No. de documentos que requieren la actualización"/>
    <s v="No aplica"/>
    <s v="No aplica"/>
    <d v="2020-05-15T00:00:00"/>
    <d v="2021-03-30T00:00:00"/>
    <m/>
    <x v="0"/>
    <s v="SI"/>
    <n v="-426"/>
    <s v="Se evidenció la actualización de los documentos mencionados y a traves del Listado Maestro de Documentos se evidenció la actualización de los documentos"/>
    <d v="2021-08-13T00:00:00"/>
    <s v="SI"/>
    <s v="Culminar la actualización de los documentos y sus puntos de control"/>
    <n v="0.5"/>
    <s v="AVANCE PARCIAL"/>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Accion reportada como incumplida_x000a_Se envia seguimiento en noviembre de 2021"/>
    <d v="2022-02-28T00:00:00"/>
    <s v="No "/>
    <s v="No aplica"/>
    <n v="1"/>
    <s v="CUMPLIMIENTO TOTAL"/>
    <n v="-44619.5"/>
    <s v="VENCIDO"/>
    <m/>
    <m/>
    <m/>
    <m/>
    <m/>
    <m/>
    <s v="PENDIENTE POR EVALUACION"/>
    <s v="N.A."/>
    <d v="2022-05-31T00:00:00"/>
    <s v="N.A."/>
    <n v="1"/>
    <s v="CUMPLIMIENTO TOTAL"/>
    <n v="-426"/>
    <s v="VENCIDO"/>
    <x v="1"/>
    <s v="Cerrada por la CB Auditoria Desempeño 86 PAD 2022."/>
    <s v="Carlos Andrés Guerra"/>
    <n v="100"/>
    <x v="1"/>
    <m/>
    <m/>
    <n v="107"/>
  </r>
  <r>
    <x v="107"/>
    <s v="Todos los procesos"/>
    <s v="Todas las subdirecciones y oficinas"/>
    <s v="OAP_x000a_OAJ_x000a_STAF_x000a_STDH_x000a_STMEO"/>
    <m/>
    <x v="3"/>
    <s v="Subdirección técnica administrativa y financiera"/>
    <s v="STAF"/>
    <s v="Servicios  administrativos"/>
    <s v="Gestion financiera"/>
    <s v="Deducciones y/o retenciones"/>
    <s v="Ingrid Carolina Ardila Muñoz"/>
    <x v="1"/>
    <s v="PMCB-2020-028"/>
    <s v="3.3.2.1"/>
    <n v="96"/>
    <n v="2020"/>
    <s v="Hallazgo Administrativo por manejo inadecuado de los recursos retenidos por concepto deducciones y/o retenciones"/>
    <s v="Falta de seguimiento y control a los procedimientos establecidos para el manejo de cajas menores"/>
    <s v="Revisión y ajuste del procedimiento &quot;Programación, Apertura y Legalización de Cajas Menores&quot; de acuerdo con los lineamientos establecidos por la Secretaría de Hacienda._x000a_"/>
    <s v="No aplica"/>
    <s v="No aplica"/>
    <s v="Número de procedimientos revisados y ajustados / Número de procedimientos para revisar y ajustar * 100"/>
    <s v="No aplica"/>
    <s v="No aplica"/>
    <d v="2020-05-15T00:00:00"/>
    <d v="2021-03-30T00:00:00"/>
    <m/>
    <x v="0"/>
    <s v="SI"/>
    <n v="-426"/>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2T00:00:00"/>
    <s v="ESTADO &quot;INCUMPLIDA&quot; POR LA CB, Se reportó cumplimiento del 100 % en el seguimiento del 22/11/2021 formato F402M de la Contraloría de Bogotá."/>
    <s v="Carlos Andrés Guerra Jiménez"/>
    <n v="0"/>
    <n v="0"/>
    <s v="INCUMPLIDA"/>
    <s v="INCUMPLIDA"/>
    <s v="PENDIENTE POR EVALUAR"/>
    <s v="&quot;Se observa existencia de: _x000a_Procedimiento A-GFI-PR-005 &quot;&quot;Programación, Apertura y Legalización de Cajas Menores&quot;&quot; del 4 de noviembre de 2021 (MANIFISETA ESTAR FIRMADO EN ORIGINAL)_x000a__x000a_Pantallazo de correo de socialización remitido por la Oficina Asesora de Planeación dando a conocer la versión 07 del Procedimiento A-GFI-PR-005 &quot;&quot;Programación, Apertura y Legalización de Cajas Menores&quot;&quot; del 4 de noviembre de 2021 _x000a__x000a_Concepto Secretaría Distrital de Hacienda - Caja Menor  del 17 de agosto de 2021 Dado lo anterior se evidencia cumplimiento de la actividad conforme a lo propuesto y al indicador establecido, &quot;"/>
    <d v="2022-02-28T00:00:00"/>
    <s v="No"/>
    <s v="No aplica"/>
    <n v="1"/>
    <s v="CUMPLIMIENTO TOTAL"/>
    <n v="-44619.6"/>
    <s v="VENCIDO"/>
    <m/>
    <m/>
    <m/>
    <m/>
    <m/>
    <m/>
    <s v="PENDIENTE POR EVALUACION"/>
    <s v="Pendiente por evaluacion de la OCI"/>
    <d v="2022-05-31T00:00:00"/>
    <s v="No aplica"/>
    <n v="1"/>
    <s v="CUMPLIMIENTO TOTAL"/>
    <n v="-426"/>
    <s v="VENCIDO"/>
    <x v="1"/>
    <s v="Cerrada por la CB Auditoria Desempeño 86 PAD 2022."/>
    <s v="Carlos Andrés Guerra"/>
    <n v="100"/>
    <x v="1"/>
    <m/>
    <m/>
    <n v="108"/>
  </r>
  <r>
    <x v="108"/>
    <s v="Todos los procesos"/>
    <s v="Todas las subdirecciones y oficinas"/>
    <s v="OAP_x000a_OAJ_x000a_STAF_x000a_STDH_x000a_STMEO"/>
    <m/>
    <x v="3"/>
    <s v="Subdirección técnica administrativa y financiera"/>
    <s v="STAF"/>
    <s v="Servicios administrativos"/>
    <s v="Gestion financiera"/>
    <s v="Cajas menores"/>
    <s v="Ingrid Carolina Ardila Muñoz"/>
    <x v="1"/>
    <s v="PMCB-2020-031"/>
    <s v="3.3.2.3"/>
    <n v="96"/>
    <n v="2020"/>
    <s v="Hallazgo Administrativo por inoportunidad en la solicitud de reintegros para la Caja Menor No. 2"/>
    <s v="Falta de seguimiento y control a la normatividad establecidos para el manejo de cajas menores"/>
    <s v="Revisión y ajuste del procedimiento &quot;Programación, Apertura y Legalización de Cajas Menores&quot; de acuerdo con los lineamientos establecidos por la Secretaría de Hacienda._x000a_"/>
    <s v="No aplica"/>
    <s v="No aplica"/>
    <s v="Número de procedimientos revisados y ajustados / Número de procedimientos para revisar y ajustar * 100"/>
    <s v="No aplica"/>
    <s v="No aplica"/>
    <d v="2020-05-15T00:00:00"/>
    <d v="2021-03-30T00:00:00"/>
    <m/>
    <x v="0"/>
    <s v="SI"/>
    <n v="-426"/>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Se observa existencia de: _x000a_Procedimiento A-GFI-PR-005 &quot;&quot;Programación, Apertura y Legalización de Cajas Menores&quot;&quot; del 4 de noviembre de 2021 (MANIFISETA ESTAR FIRMADO EN ORIGINAL)_x000a__x000a_Pantallazo de correo de socialización remitido por la Oficina Asesora de Planeación dando a conocer la versión 07 del Procedimiento A-GFI-PR-005 &quot;&quot;Programación, Apertura y Legalización de Cajas Menores&quot;&quot; del 4 de noviembre de 2021 _x000a__x000a_Concepto Secretaría Distrital de Hacienda - Caja Menor  del 17 de agosto de 2021 Dado lo anterior se evidencia cumplimiento de la actividad conforme a lo propuesto y al indicador establecido, &quot;"/>
    <d v="2022-02-28T00:00:00"/>
    <s v="No"/>
    <s v="No aplica"/>
    <n v="1"/>
    <s v="CUMPLIMIENTO TOTAL"/>
    <n v="-44619.6"/>
    <s v="VENCIDO"/>
    <m/>
    <m/>
    <m/>
    <m/>
    <m/>
    <m/>
    <s v="PENDIENTE POR EVALUACION"/>
    <s v="Pendiente por evaluacion de la OCI"/>
    <d v="2022-05-31T00:00:00"/>
    <s v="No aplica"/>
    <n v="1"/>
    <s v="CUMPLIMIENTO TOTAL"/>
    <n v="-426"/>
    <s v="VENCIDO"/>
    <x v="1"/>
    <s v="Cerrada por la CB Auditoria Desempeño 86 PAD 2022."/>
    <s v="Carlos Andrés Guerra"/>
    <n v="100"/>
    <x v="1"/>
    <m/>
    <m/>
    <n v="109"/>
  </r>
  <r>
    <x v="109"/>
    <s v="Todos los procesos"/>
    <s v="Todas las subdirecciones y oficinas"/>
    <s v="OAP_x000a_OAJ_x000a_STAF_x000a_STDH_x000a_STMEO"/>
    <m/>
    <x v="3"/>
    <s v="Subdirección técnica administrativa y financiera"/>
    <s v="STAF"/>
    <s v="Servicios administrativos"/>
    <s v="Gestion financiera"/>
    <s v="Cajas menores"/>
    <s v="Ingrid Carolina Ardila Muñoz"/>
    <x v="1"/>
    <s v="PMCB-2020-032"/>
    <s v="3.3.2.4"/>
    <n v="96"/>
    <n v="2020"/>
    <s v="Hallazgo Administrativo por utilizar formatos desactualizados para el registro de información contable de la Caja Menor No. 1"/>
    <s v="Falta de seguimiento y control a la normatividad establecidos para el manejo de cajas menores"/>
    <s v="Revisión  del procedimiento &quot;Programación, Apertura y Legalización de Cajas Menores&quot; para incluir puntos de control que garanticen el uso de las versiones actualizadas de los formatos establecidos_x000a_"/>
    <s v="No aplica"/>
    <s v="No aplica"/>
    <s v="Número de procedimientos revisados y ajustados / Número de procedimientos para revisar y ajustar*100"/>
    <s v="No aplica"/>
    <s v="No aplica"/>
    <d v="2020-05-15T00:00:00"/>
    <d v="2021-03-30T00:00:00"/>
    <m/>
    <x v="0"/>
    <s v="SI"/>
    <n v="-426"/>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Se observa existencia de: _x000a_Procedimiento A-GFI-PR-005 &quot;&quot;Programación, Apertura y Legalización de Cajas Menores&quot;&quot; del 4 de noviembre de 2021 (MANIFISETA ESTAR FIRMADO EN ORIGINAL)_x000a__x000a_Pantallazo de correo de socialización remitido por la Oficina Asesora de Planeación dando a conocer la versión 07 del Procedimiento A-GFI-PR-005 &quot;&quot;Programación, Apertura y Legalización de Cajas Menores&quot;&quot; del 4 de noviembre de 2021 _x000a__x000a_Concepto Secretaría Distrital de Hacienda - Caja Menor  del 17 de agosto de 2021 Dado lo anterior se evidencia cumplimiento de la actividad conforme a lo propuesto y al indicador establecido, &quot;"/>
    <d v="2022-02-28T00:00:00"/>
    <s v="No"/>
    <s v="No aplica"/>
    <n v="1"/>
    <s v="CUMPLIMIENTO TOTAL"/>
    <n v="-44619.6"/>
    <s v="VENCIDO"/>
    <m/>
    <m/>
    <m/>
    <m/>
    <m/>
    <m/>
    <s v="PENDIENTE POR EVALUACION"/>
    <s v="Pendiente por evaluacion de la OCI"/>
    <d v="2022-05-31T00:00:00"/>
    <s v="No aplica"/>
    <n v="1"/>
    <s v="CUMPLIMIENTO TOTAL"/>
    <n v="-426"/>
    <s v="VENCIDO"/>
    <x v="1"/>
    <s v="Cerrada por la CB Auditoria Desempeño 86 PAD 2022."/>
    <s v="Carlos Andrés Guerra"/>
    <n v="100"/>
    <x v="1"/>
    <m/>
    <m/>
    <n v="110"/>
  </r>
  <r>
    <x v="110"/>
    <s v="Todos los procesos"/>
    <s v="Todas las subdirecciones y oficinas"/>
    <s v="OAP_x000a_OAJ_x000a_STAF_x000a_STDH_x000a_STMEO"/>
    <m/>
    <x v="3"/>
    <s v="Subdirección técnica administrativa y financiera"/>
    <s v="STAF"/>
    <s v="Servicios administrativos"/>
    <s v="Gestion financiera"/>
    <s v="Cajas menores"/>
    <s v="Ingrid Carolina Ardila Muñoz"/>
    <x v="1"/>
    <s v="PMCB-2020-033"/>
    <s v="3.3.2.5"/>
    <n v="96"/>
    <n v="2020"/>
    <s v="Hallazgo Administrativo por omisión de información en los formatos utilizados en Caja Menor No. 1 y establecidos por la entidad, de conformidad con la normatividad vigente"/>
    <s v="Falta de seguimiento y control a la normatividad establecidos para el manejo de cajas menores"/>
    <s v="Revisión  del procedimiento &quot;Programación, Apertura y Legalización de Cajas Menores&quot; para incluir puntos de control que garanticen el completo y correcto diligenciamiento de los formatos establecidos_x000a_"/>
    <s v="No aplica"/>
    <s v="No aplica"/>
    <s v="Número de procedimientos revisados y ajustados / Número de procedimientos para revisar y ajustar*100"/>
    <s v="No aplica"/>
    <s v="No aplica"/>
    <d v="2020-05-15T00:00:00"/>
    <d v="2021-03-30T00:00:00"/>
    <m/>
    <x v="0"/>
    <s v="SI"/>
    <n v="-426"/>
    <s v="Es importante que el proceso priorice y efectúe la actividad planeada lo antes prosible, dado que la fecha final para su ejecución ya se encuentra vencida; o de lo contrario, se sugiere solicitar ampliación del plazo."/>
    <d v="2021-07-09T00:00:00"/>
    <s v="SI"/>
    <s v="Repotar seguimiento y soporte de la actividad"/>
    <n v="0"/>
    <s v="SIN AVANCE"/>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Se observa existencia de: _x000a_Procedimiento A-GFI-PR-005 &quot;Programación, Apertura y Legalización de Cajas Menores&quot; del 4 de noviembre de 2021 (MANIFISETA ESTAR FIRMADO EN ORIGINAL)_x000a__x000a_Pantallazo de correo de socialización remitido por la Oficina Asesora de Planeación dando a conocer la versión 07 del Procedimiento A-GFI-PR-005 &quot;Programación, Apertura y Legalización de Cajas Menores&quot; del 4 de noviembre de 2021 _x000a__x000a_Concepto Secretaría Distrital de Hacienda - Caja Menor  del 17 de agosto de 2021 Dado lo anterior se evidencia cumplimiento de la actividad conforme a lo propuesto y al indicador establecido, "/>
    <d v="2022-02-28T00:00:00"/>
    <s v="No"/>
    <s v="No aplica"/>
    <n v="1"/>
    <s v="CUMPLIMIENTO TOTAL"/>
    <n v="-44620"/>
    <s v="VENCIDO"/>
    <m/>
    <m/>
    <m/>
    <m/>
    <m/>
    <m/>
    <s v="PENDIENTE POR EVALUACION"/>
    <s v="Pendiente por evaluacion de la OCI"/>
    <d v="2022-05-31T00:00:00"/>
    <s v="No aplica"/>
    <n v="1"/>
    <s v="CUMPLIMIENTO TOTAL"/>
    <n v="-426"/>
    <s v="VENCIDO"/>
    <x v="1"/>
    <s v="Cerrada por la CB Auditoria Desempeño 86 PAD 2022."/>
    <s v="Carlos Andrés Guerra"/>
    <n v="100"/>
    <x v="1"/>
    <m/>
    <m/>
    <n v="111"/>
  </r>
  <r>
    <x v="111"/>
    <s v="Todos los procesos"/>
    <s v="Todas las subdirecciones y oficinas"/>
    <s v="OAP_x000a_OAJ_x000a_STAF_x000a_STDH_x000a_STMEO"/>
    <s v="Área de Presupuesto"/>
    <x v="2"/>
    <s v="Oficina asesora de planeacion"/>
    <s v="OAP"/>
    <s v="Proyectos"/>
    <s v="Presupuesto"/>
    <s v="Reservas"/>
    <s v="Yuli Cristel Peña"/>
    <x v="1"/>
    <s v="PMCB-2020-052"/>
    <s v="3.3.3.1"/>
    <n v="96"/>
    <n v="2020"/>
    <s v="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
    <s v="Con respecto al año 2018, las reservas presupuestales aumentaron, hecho que permite evidenciar un retroceso en la gestión del pago de los compromisos adquiridos en la vigencia 2019."/>
    <s v="Emitir un lineamiento a través de Circular Interna y socializarlos, sobre el trámite de vigencias futuras para contratos que son indispensables para la continuidad en la prestación de los servicios del IDIPRON"/>
    <s v="No aplica"/>
    <s v="No aplica"/>
    <s v="Lineamiento Trámite de Vigencias Futuras"/>
    <s v="No aplica"/>
    <s v="No aplica"/>
    <d v="2020-05-15T00:00:00"/>
    <d v="2020-09-30T00:00:00"/>
    <m/>
    <x v="0"/>
    <s v="SI"/>
    <n v="-607"/>
    <s v="Se evidencia borrador de la circular"/>
    <d v="2021-08-31T00:00:00"/>
    <s v="SI"/>
    <s v="Circular oficializada"/>
    <n v="0.5"/>
    <s v="AVANCE PARCIAL"/>
    <n v="-347"/>
    <s v="VENCIDO"/>
    <d v="2021-11-23T00:00:00"/>
    <s v="ESTADO &quot;INCUMPLIDA&quot; POR LA CB, Se reportó cumplimiento del 100 % en el seguimiento del 22/11/2021 formato F402M de la Contraloría de Bogotá."/>
    <s v="Carlos Andrés Guerra Jiménez"/>
    <n v="0"/>
    <n v="0"/>
    <s v="INCUMPLIDA"/>
    <s v="INCUMPLIDA"/>
    <s v="PENDIENTE POR EVALUAR"/>
    <s v="Accion reportada en noviembre de 2021_x000a_"/>
    <d v="2022-02-28T00:00:00"/>
    <s v="No"/>
    <s v="No aplica"/>
    <n v="1"/>
    <s v="CUMPLIMIENTO TOTAL"/>
    <n v="-44619.5"/>
    <s v="VENCIDO"/>
    <m/>
    <m/>
    <m/>
    <m/>
    <m/>
    <m/>
    <s v="PENDIENTE POR EVALUACION"/>
    <s v="Accion pendiente por evaluacion. Reportada en seguimiento anterior"/>
    <d v="2022-05-31T00:00:00"/>
    <s v="No aplica"/>
    <n v="1"/>
    <s v="CUMPLIMIENTO TOTAL"/>
    <n v="-607"/>
    <s v="VENCIDO"/>
    <x v="1"/>
    <s v="Cerrada por la CB Auditoria Desempeño 86 PAD 2022."/>
    <s v="Carlos Andrés Guerra"/>
    <n v="100"/>
    <x v="1"/>
    <m/>
    <m/>
    <n v="112"/>
  </r>
  <r>
    <x v="112"/>
    <s v="Servicios administrativos"/>
    <s v="Subdirección técnica administrativa y financiera"/>
    <s v="STAF"/>
    <m/>
    <x v="1"/>
    <s v="Subdirección técnica administrativa y financiera"/>
    <s v="STAF"/>
    <s v="Convenios"/>
    <s v="Contratacion"/>
    <s v="Pagos"/>
    <s v="Ingrid Carolina Ardila Muñoz"/>
    <x v="1"/>
    <s v="PMCB-2020-067"/>
    <s v="3.2.9"/>
    <n v="98"/>
    <n v="2020"/>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mitir una circular en la que se establezcan los requisitos para la facturación  de los servicios de transporte, en la que se indique que los mismos deben ser  cuantificados y valorados conforme a lo establecido en la oferta económica."/>
    <s v="No aplica"/>
    <s v="No aplica"/>
    <s v="Una circular emitida "/>
    <s v="No aplica"/>
    <s v="No aplica"/>
    <d v="2020-07-15T00:00:00"/>
    <d v="2020-10-31T00:00:00"/>
    <m/>
    <x v="0"/>
    <s v="SI"/>
    <n v="-576"/>
    <s v="De acuerdo con lo reportado por el proceso se evidencia la circular en borrador, sin embargo, no se ha dado su emisión "/>
    <d v="2021-07-09T00:00:00"/>
    <s v="SI"/>
    <s v="Emitir la circular "/>
    <n v="0.5"/>
    <s v="AVANCE PARCIAL"/>
    <n v="-316"/>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Se observa la existencia de:_x000a_ 1. La Circular 23 - Requisitos para la facturación y pago de servicios de transporte contratados por el IDIPRON emitida el 3 de noviembre de 2021. _x000a__x000a_2. Pantallazo de socialización de la cicular con fecha del 3 de noviembre.&quot;"/>
    <d v="2022-02-28T00:00:00"/>
    <s v="No"/>
    <s v="No aplica"/>
    <n v="1"/>
    <s v="CUMPLIMIENTO TOTAL"/>
    <n v="-44619.5"/>
    <s v="VENCIDO"/>
    <m/>
    <m/>
    <m/>
    <m/>
    <m/>
    <m/>
    <s v="PENDIENTE POR EVALUACION"/>
    <s v="Accion pendiente por evaluacion por parte de la OCI"/>
    <d v="2022-05-31T00:00:00"/>
    <n v="0"/>
    <n v="1"/>
    <s v="CUMPLIMIENTO TOTAL"/>
    <n v="-576"/>
    <s v="VENCIDO"/>
    <x v="1"/>
    <s v="Cerrada por la CB Auditoria Desempeño 86 PAD 2022."/>
    <s v="Carlos Andrés Guerra"/>
    <n v="100"/>
    <x v="1"/>
    <m/>
    <m/>
    <n v="113"/>
  </r>
  <r>
    <x v="113"/>
    <s v="Servicios administrativos"/>
    <s v="Subdirección técnica administrativa y financiera"/>
    <s v="STAF"/>
    <s v="Oficina Asesora Juridica "/>
    <x v="1"/>
    <s v="Subdirección técnica administrativa y financiera"/>
    <s v="STAF"/>
    <s v="Convenios"/>
    <s v="Contratacion"/>
    <s v="Pagos"/>
    <s v="Adriana Botero Pinilla "/>
    <x v="1"/>
    <s v="PMCB-2020-068"/>
    <s v="3.2.9"/>
    <n v="98"/>
    <n v="2020"/>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stablecer en las  minutas  de los contratos  que se generen en  durante la vigencia  para contratar el servicio de  transporte derivado de la suscripción de los convenios, la obligación de discriminar en las facturas los servicios prestados conforme a los precios adjudicados de la oferta económica. "/>
    <s v="No aplica"/>
    <s v="No aplica"/>
    <s v="Número de contratos de transporte en los que se establece obligación / Número total de contratos de transporte generados en la vigencia *100"/>
    <s v="No aplica"/>
    <s v="No aplica"/>
    <d v="2020-07-15T00:00:00"/>
    <d v="2020-12-30T00:00:00"/>
    <m/>
    <x v="0"/>
    <s v="SI"/>
    <n v="-516"/>
    <s v="Se estableció en las minutas  de los contratos de servicio de  transporte, la obligación de discriminar en las facturas los servicios prestados"/>
    <d v="2021-07-08T00:00:00"/>
    <s v="NO"/>
    <s v="No aplica"/>
    <n v="1"/>
    <s v="CUMPLIMIENTO TOTAL"/>
    <n v="-256"/>
    <s v="VENCIDO"/>
    <d v="2021-11-15T00:00:00"/>
    <s v="ESTADO &quot;INCUMPLIDA&quot; POR LA CB, Se reportó cumplimiento del 100 % en el seguimiento del 22/11/2021 formato F402M de la Contraloría de Bogotá."/>
    <s v="Carlos Andrés Guerra Jiménez"/>
    <n v="0"/>
    <n v="0"/>
    <s v="INCUMPLIDA"/>
    <s v="INCUMPLIDA"/>
    <s v="PENDIENTE POR EVALUAR"/>
    <s v="Accion reportada en noviembre de 2021_x000a_Se incluyen  nuevos  soportes "/>
    <d v="2022-02-28T00:00:00"/>
    <s v="No"/>
    <s v="No aplica"/>
    <n v="1"/>
    <s v="CUMPLIMIENTO TOTAL"/>
    <n v="-44619"/>
    <s v="VENCIDO"/>
    <m/>
    <m/>
    <m/>
    <m/>
    <m/>
    <m/>
    <s v="PENDIENTE POR EVALUACION"/>
    <s v="Accion pendiente por evaluacion por parte de la OCI"/>
    <d v="2022-05-31T00:00:00"/>
    <n v="0"/>
    <n v="1"/>
    <s v="CUMPLIMIENTO TOTAL"/>
    <n v="-516"/>
    <s v="VENCIDO"/>
    <x v="1"/>
    <s v="Cerrada por la CB Auditoria Desempeño 86 PAD 2022."/>
    <s v="Carlos Andrés Guerra"/>
    <n v="100"/>
    <x v="1"/>
    <m/>
    <m/>
    <n v="114"/>
  </r>
  <r>
    <x v="114"/>
    <s v="Servicios administrativos"/>
    <s v="Subdirección técnica administrativa y financiera"/>
    <s v="STAF"/>
    <m/>
    <x v="3"/>
    <s v="Subdirección técnica administrativa y financiera"/>
    <s v="STAF"/>
    <s v="Transporte"/>
    <s v="Contratacion"/>
    <s v="Inadecuado manejo de expedientes e inconsistencia de la información"/>
    <s v="Ingrid Carolina Ardila Muñoz"/>
    <x v="1"/>
    <s v="PMCB-2020-083"/>
    <s v="3.2.19"/>
    <n v="98"/>
    <n v="2020"/>
    <s v="Hallazgo administrativo por el inadecuado manejo de los documentos soporte que reposan en el expediente del Contrato de Prestación de Servicios No. 059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m/>
    <x v="0"/>
    <s v="SI"/>
    <n v="-344"/>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Reporte realizado en noviembre de 2021&quot;"/>
    <d v="2022-02-28T00:00:00"/>
    <s v="No"/>
    <s v="No aplica"/>
    <n v="1"/>
    <s v="CUMPLIMIENTO TOTAL"/>
    <n v="-44620"/>
    <s v="VENCIDO"/>
    <m/>
    <m/>
    <m/>
    <m/>
    <m/>
    <m/>
    <s v="PENDIENTE POR EVALUACION"/>
    <s v="Pendiente por evaluacion de la OCI"/>
    <d v="2022-05-31T00:00:00"/>
    <s v="No aplica"/>
    <n v="1"/>
    <s v="CUMPLIMIENTO TOTAL"/>
    <n v="-344"/>
    <s v="VENCIDO"/>
    <x v="1"/>
    <s v="Cerrada por la CB Auditoria Desempeño 86 PAD 2022."/>
    <s v="Carlos Andrés Guerra"/>
    <n v="100"/>
    <x v="1"/>
    <m/>
    <m/>
    <n v="115"/>
  </r>
  <r>
    <x v="115"/>
    <s v="Servicios administrativos"/>
    <s v="Subdirección técnica administrativa y financiera"/>
    <s v="STAF"/>
    <m/>
    <x v="3"/>
    <s v="Subdirección técnica administrativa y financiera"/>
    <s v="STAF"/>
    <s v="Transporte"/>
    <s v="Contratacion"/>
    <s v="Inadecuado manejo de expedientes e inconsistencia de la información"/>
    <s v="Ingrid Carolina Ardila Muñoz"/>
    <x v="1"/>
    <s v="PMCB-2020-085"/>
    <s v="3.2.20"/>
    <n v="98"/>
    <n v="2020"/>
    <s v="Hallazgo administrativo por el inadecuado manejo de los documentos soporte que reposan en el expediente del Contrato de Prestación de Servicios No. 076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m/>
    <x v="0"/>
    <s v="SI"/>
    <n v="-344"/>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Reporte realizado en noviembre de 2021&quot;"/>
    <d v="2022-02-28T00:00:00"/>
    <s v="No"/>
    <s v="No aplica"/>
    <n v="1"/>
    <s v="CUMPLIMIENTO TOTAL"/>
    <n v="-44620"/>
    <s v="VENCIDO"/>
    <m/>
    <m/>
    <m/>
    <m/>
    <m/>
    <m/>
    <s v="PENDIENTE POR EVALUACION"/>
    <s v="Pendiente por evaluacion de la OCI"/>
    <d v="2022-05-31T00:00:00"/>
    <s v="No aplica"/>
    <n v="1"/>
    <s v="CUMPLIMIENTO TOTAL"/>
    <n v="-344"/>
    <s v="VENCIDO"/>
    <x v="1"/>
    <s v="Cerrada por la CB Auditoria Desempeño 86 PAD 2022."/>
    <s v="Carlos Andrés Guerra"/>
    <n v="100"/>
    <x v="1"/>
    <m/>
    <m/>
    <n v="116"/>
  </r>
  <r>
    <x v="116"/>
    <s v="Servicios administrativos"/>
    <s v="Subdirección técnica administrativa y financiera"/>
    <s v="STAF"/>
    <m/>
    <x v="3"/>
    <s v="Subdirección técnica administrativa y financiera"/>
    <s v="STAF"/>
    <s v="Transporte"/>
    <s v="Contratacion"/>
    <s v="Inadecuado manejo de expedientes e inconsistencia de la información"/>
    <s v="Ingrid Carolina Ardila Muñoz"/>
    <x v="1"/>
    <s v="PMCB-2020-087"/>
    <s v="3.2.21"/>
    <n v="98"/>
    <n v="2020"/>
    <s v="Hallazgo administrativo por el inadecuado manejo de los documentos soporte que reposan en el expediente del Contrato de Prestación de Servicios No. 0558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m/>
    <x v="0"/>
    <s v="SI"/>
    <n v="-344"/>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Reporte realizado en noviembre de 2021&quot;"/>
    <d v="2022-02-28T00:00:00"/>
    <s v="No"/>
    <s v="No aplica"/>
    <n v="1"/>
    <s v="CUMPLIMIENTO TOTAL"/>
    <n v="-44620"/>
    <s v="VENCIDO"/>
    <m/>
    <m/>
    <m/>
    <m/>
    <m/>
    <m/>
    <s v="PENDIENTE POR EVALUACION"/>
    <s v="Pendiente por evaluacion de la OCI"/>
    <d v="2022-05-31T00:00:00"/>
    <s v="No aplica"/>
    <n v="1"/>
    <s v="CUMPLIMIENTO TOTAL"/>
    <n v="-344"/>
    <s v="VENCIDO"/>
    <x v="1"/>
    <s v="Cerrada por la CB Auditoria Desempeño 86 PAD 2022."/>
    <s v="Carlos Andrés Guerra"/>
    <n v="100"/>
    <x v="1"/>
    <m/>
    <m/>
    <n v="117"/>
  </r>
  <r>
    <x v="117"/>
    <s v="Mantenimiento de bienes"/>
    <s v="Subdirección técnica administrativa y financiera"/>
    <s v="STAF"/>
    <s v=" Area de Tesoreria / Oficina Asesora de Planeaciòn"/>
    <x v="9"/>
    <s v="Subdirección técnica administrativa y financiera"/>
    <s v="STAF"/>
    <s v="Contabilidad"/>
    <s v="Contratacion"/>
    <s v="Inadecuado manejo de expedientes e inconsistencia de la información"/>
    <s v="Catalina Cárdenas Martínez "/>
    <x v="1"/>
    <s v="PMCB-2020-094"/>
    <s v="3.1.2"/>
    <n v="99"/>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No.  de procedimientos actualizados / No. Procedimientos para actualizar (2) *100"/>
    <s v="No aplica"/>
    <s v="No aplica"/>
    <d v="2020-09-10T00:00:00"/>
    <d v="2021-08-20T00:00:00"/>
    <m/>
    <x v="0"/>
    <s v="SI"/>
    <n v="-283"/>
    <s v="De acuerdo con los soportes aportados por el proceso, se evidencia que se ha avanzado en uno de los dos procedimientos a actualizar, sin embargo, este ya fue retroalimentado por la OAP desde el 30 de mayo. "/>
    <d v="2021-07-09T00:00:00"/>
    <s v="SI"/>
    <s v="Actualizar los 2 procedimientos establecidos como actividad de mejoramiento"/>
    <n v="0.4"/>
    <s v="AVANCE PARCIAL"/>
    <n v="-23"/>
    <s v="VENCIDO"/>
    <s v="SIN DILIGENCIAR"/>
    <s v="SIN DILIGENCIAR"/>
    <s v="SIN DILIGENCIAR"/>
    <n v="0"/>
    <n v="0"/>
    <s v="INCUMPLIDA"/>
    <s v="ABIERTA"/>
    <s v="ABIERTA"/>
    <s v="&quot;Se observa a existencia de:_x000a__x000a_1. Procedimiento &quot;&quot;Cuentas por Pagar&quot;&quot; A-GFI-PR-009 emitido el 10/11/2021 y socializado emdiante correo electronica en la misma fecha como consta en el pantallazao. El docuemnto refiere en la descripción al cumplimiento de fechas limites._x000a__x000a_2. &quot;&quot;Ejecución de Pagos&quot;&quot; A-GFI-PR-013 emitido el 21/09/2021 con pantallazo de socilización mediante correo electronico de la misma fecha. Se sugiere cierre de la acción por cumplimento de la misma.&quot;"/>
    <d v="2022-02-28T00:00:00"/>
    <s v="No"/>
    <s v="No aplica"/>
    <n v="1"/>
    <s v="CUMPLIMIENTO TOTAL"/>
    <n v="-44619.6"/>
    <s v="VENCIDO"/>
    <m/>
    <m/>
    <m/>
    <m/>
    <m/>
    <m/>
    <s v="PENDIENTE POR EVALUACION"/>
    <s v="ESTA ACTIVIDAD SE ENCUENTRA PENDIENTE POR EVALUACIÓN POR PARTE DE LA OFICINA DE CONTROL INTERNO"/>
    <d v="2022-05-31T00:00:00"/>
    <s v="N/A"/>
    <n v="1"/>
    <s v="CUMPLIMIENTO TOTAL"/>
    <n v="-283"/>
    <s v="VENCIDO"/>
    <x v="3"/>
    <s v="Se realizó la actualización de los procedimientos &quot;Cuentas por Pagar&quot; Código A-GFI-PR-009 y &quot;Ejecución de Pagos&quot; código A-GFI-PR-013, incluyendo tiempos para la entrega de la información a Tesorería - Se reportó cumplimiento del 100% en la cuenta anual del 2021 a la CB"/>
    <s v="Carlos Andrés Guerra"/>
    <s v="100%%"/>
    <x v="1"/>
    <m/>
    <m/>
    <n v="118"/>
  </r>
  <r>
    <x v="118"/>
    <s v="Mantenimiento de bienes"/>
    <s v="Subdirección técnica administrativa y financiera"/>
    <s v="STAF"/>
    <s v="Oficina Asesora Juridica/ Tesorería"/>
    <x v="4"/>
    <s v="Subdirección técnica administrativa y financiera"/>
    <s v="STAF"/>
    <s v="Mantenimiento de bienes"/>
    <s v="Contratacion"/>
    <s v="Inadecuado manejo de expedientes e inconsistencia de la información"/>
    <s v="Ingrid Carolina Ardila Muñoz"/>
    <x v="1"/>
    <s v="PMCB-2020-095"/>
    <s v="3.1.2"/>
    <n v="99"/>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Realizar una (1) mesa de trabajo  semestral con la participación de juridica,  tesoreria y la supervision de contratos  de mantenimiento con el fin de validar el estado de los documentos que reposan en cada expediente"/>
    <s v="No aplica"/>
    <s v="No aplica"/>
    <s v="Mesas de trabajo realizadas para revision de expedientes / Mesas de trabajo programadas para revision de expedientes (2) *100"/>
    <s v="No aplica"/>
    <s v="No aplica"/>
    <d v="2020-09-10T00:00:00"/>
    <d v="2021-08-20T00:00:00"/>
    <m/>
    <x v="0"/>
    <s v="SI"/>
    <n v="-283"/>
    <s v="Se adjunta correos electronicos &quot;Revisión expedientes contractuales&quot;, po parte del proceso de Mantenimiento de bienes_x000a__x000a_Teniendo en cuenta que la actividad se vence en el mes de agosto, es importante que las areas responsables de esta actividad, cumplan con las reuniones de revisión semestrales planteadas como acciones de mejora"/>
    <d v="2021-06-28T00:00:00"/>
    <s v="SI"/>
    <s v="Esta aun pendiente por realizar las dos mesas de trabajo para la revisión de los espdientes"/>
    <n v="0"/>
    <s v="SIN AVANCE"/>
    <n v="-23"/>
    <s v="VENCIDO"/>
    <s v="SIN DILIGENCIAR"/>
    <s v="SIN DILIGENCIAR"/>
    <s v="SIN DILIGENCIAR"/>
    <n v="0"/>
    <n v="0"/>
    <s v="INCUMPLIDA"/>
    <s v="ABIERTA"/>
    <s v="ABIERTA"/>
    <s v="&quot;Se Evidencia que la actividad se encuentra vencida_x000a__x000a_Se revisan los soportes de adjuntos y se evidencia dos actas de reunión en donde se evidencia dos mesas de trabajo  con la participación de jurídica, tesorería y la supervisión de contratos  de mantenimiento con el fin de validar el estado de los documentos_x000a__x000a_Se solicia a la OCI el cierre preliminar del Hallazgo, ya que se evidencia que cumple con la actividad propuesta. &quot;"/>
    <d v="2022-02-28T00:00:00"/>
    <s v="No"/>
    <s v="No aplica"/>
    <n v="1"/>
    <s v="CUMPLIMIENTO TOTAL"/>
    <n v="-44620"/>
    <s v="VENCIDO"/>
    <m/>
    <m/>
    <s v="NAVIS ALBERTO FLOREZ LEON"/>
    <m/>
    <m/>
    <m/>
    <s v="PENDIENTE POR EVALUACION"/>
    <s v="La actividad se encuentra por evaluación Por la Oficina de Control Interno"/>
    <d v="2022-05-31T00:00:00"/>
    <s v="No aplica ya que el cumplimiento es del 100%"/>
    <n v="1"/>
    <s v="CUMPLIMIENTO TOTAL"/>
    <n v="-283"/>
    <s v="VENCIDO"/>
    <x v="3"/>
    <s v="Se realizó (1) mesas de trabajo semestral. la 1pr se revisaron carpetas contractuales y establecieron acciones para los procesos involucrados, en 2da se detalla la intervención realizada a los contrato - Se reportó cumplimiento del 100% en la cuenta anual del 2021 a la CB"/>
    <s v="Carlos Andrés Guerra"/>
    <s v="100%%"/>
    <x v="1"/>
    <m/>
    <m/>
    <n v="119"/>
  </r>
  <r>
    <x v="119"/>
    <s v="Mantenimiento de bienes"/>
    <s v="Subdirección técnica administrativa y financiera"/>
    <s v="STAF"/>
    <s v="Gestiòn documental/Supervisores"/>
    <x v="5"/>
    <s v="Oficina asesora juridica"/>
    <s v="OAJ"/>
    <s v="Contratación"/>
    <s v="Contratacion"/>
    <s v="Inadecuado manejo de expedientes e inconsistencia de la información"/>
    <s v="Catalina Cárdenas Martínez "/>
    <x v="1"/>
    <s v="PMCB-2020-096"/>
    <s v="3.1.2"/>
    <n v="99"/>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Adelantar 1 capacitación semestral en gestión de archivo con el equipo de archivo de la Oficina Asesora Jurídica, supervisores y apoyos a la supervisión"/>
    <s v="No aplica"/>
    <s v="No aplica"/>
    <s v="No. De capacitaciones en gestión de archivo realizadas/ No. capacitaciones en gestión de archivo programadas (2) *100"/>
    <s v="No aplica"/>
    <s v="No aplica"/>
    <d v="2020-09-10T00:00:00"/>
    <d v="2021-08-20T00:00:00"/>
    <m/>
    <x v="0"/>
    <s v="SI"/>
    <n v="-283"/>
    <s v="De acuerdo con la información reportada por el proceso que  adjunta el acta de reunión realizada con gestión documental el dia 9 de abril del 2021._x000a__x000a_De acuerdo al denominador del indicador de la acción &quot;No. capacitaciones en gestión de archivo programadas (2) *100&quot; haría falta otra capacitación para cumplir sl 100% con la a actividad"/>
    <d v="2021-06-21T00:00:00"/>
    <s v="SI"/>
    <s v="Realizar la segunda capacitación en gestión de archivo"/>
    <n v="0.5"/>
    <s v="AVANCE PARCIAL"/>
    <n v="-23"/>
    <s v="VENCIDO"/>
    <s v="SIN DILIGENCIAR"/>
    <s v="SIN DILIGENCIAR"/>
    <s v="SIN DILIGENCIAR"/>
    <n v="0"/>
    <n v="0"/>
    <s v="INCUMPLIDA"/>
    <s v="ABIERTA"/>
    <s v="ABIERTA"/>
    <s v="No presenta seguimiento"/>
    <d v="2022-02-28T00:00:00"/>
    <s v="SI"/>
    <s v="ejecucion de actividades definidas"/>
    <n v="0"/>
    <s v="SIN AVANCE"/>
    <n v="-44619.5"/>
    <s v="VENCIDO"/>
    <m/>
    <m/>
    <m/>
    <m/>
    <m/>
    <m/>
    <s v="ABIERTO"/>
    <s v="* Se adjuntan los soportes de las mesas de trabajo sobre Gestión documental (Archivistica y conservación documental) a Supervisiores y apoyo a la gestión a la supervición con fechas del 4 9 de abril y 28 de julio del 2021"/>
    <d v="2022-05-31T00:00:00"/>
    <s v="N/A"/>
    <n v="1"/>
    <s v="CUMPLIMIENTO TOTAL"/>
    <n v="-283"/>
    <s v="VENCIDO"/>
    <x v="3"/>
    <s v="Se realizo capacitación por parte de la OAJ sobre archivística y conservación documental, a supervisores y apoyo a la supervisión, el día 9 de abril del 2021. - Se reportó cumplimiento del 100% en la cuenta anual del 2021 a la CB"/>
    <s v="Carlos Andrés Guerra"/>
    <s v="100%%"/>
    <x v="1"/>
    <m/>
    <m/>
    <n v="120"/>
  </r>
  <r>
    <x v="120"/>
    <s v="Mantenimiento de bienes"/>
    <s v="Subdirección técnica administrativa y financiera"/>
    <s v="STAF"/>
    <m/>
    <x v="13"/>
    <s v="Subdirección técnica administrativa y financiera"/>
    <s v="STAF"/>
    <s v="Gestión ambiental"/>
    <s v="Infraestructura"/>
    <s v="Mantenimiento de sedes y UPIS"/>
    <s v="Willington Granados Herrera"/>
    <x v="1"/>
    <s v="PMCB-2020-098"/>
    <s v="3.2.1"/>
    <n v="99"/>
    <n v="2020"/>
    <s v="Hallazgo administrativo por falta de mantenimiento preventivo, limpieza y revisión a los pozos sépticos de la entidad "/>
    <s v="Falta de mantenimiento preventivo, limpieza y revisión periodica a los pozos sépticos de la entidad."/>
    <s v="Realizar oportunamente  el mantenimiento preventivo, limpieza y revisión a los pozos sépticos de las unidades de la  entidad"/>
    <s v="No aplica"/>
    <s v="No aplica"/>
    <s v="No. de pozos septicos con mantenimiento preventivo / No. De pozos septicos programados para mantenimiento*100"/>
    <s v="No aplica"/>
    <s v="No aplica"/>
    <d v="2020-09-10T00:00:00"/>
    <d v="2021-08-20T00:00:00"/>
    <m/>
    <x v="0"/>
    <s v="SI"/>
    <n v="-283"/>
    <s v="De acuerdo con lo reportado por el proceso se evidencia, tanto el contrato como el informe de ejecución de limpieza de los 22 pozos sépticos con los que cuenta la entidad. "/>
    <d v="2021-06-25T00:00:00"/>
    <s v="NO"/>
    <s v="No aplica"/>
    <n v="1"/>
    <s v="CUMPLIMIENTO TOTAL"/>
    <n v="-23"/>
    <s v="VENCIDO"/>
    <s v="SIN DILIGENCIAR"/>
    <s v="SIN DILIGENCIAR"/>
    <s v="SIN DILIGENCIAR"/>
    <n v="0"/>
    <n v="0"/>
    <s v="INCUMPLIDA"/>
    <s v="ABIERTA"/>
    <s v="PENDIENTE POR EVALUAR"/>
    <s v="&quot;Se evidencia minuta de contrato e informe de ejecucion de actividades_x000a__x000a_Actividad reportada en primer semestre de 2021, pendiente por evaluar&quot;"/>
    <d v="2022-02-28T00:00:00"/>
    <s v="No"/>
    <s v="No aplica"/>
    <n v="1"/>
    <s v="CUMPLIMIENTO TOTAL"/>
    <n v="-44619"/>
    <s v="VENCIDO"/>
    <m/>
    <m/>
    <m/>
    <m/>
    <m/>
    <m/>
    <s v="PENDIENTE POR EVALUACION"/>
    <s v="Se evidencia que el proceso realizó por parte del proceso el mantenimiento preventivo, limpieza y revisión a los pozos sépticos de las unidades de la  entidad, adjuntando evidencias de su realización "/>
    <d v="2022-05-31T00:00:00"/>
    <s v="Ninguna"/>
    <n v="1"/>
    <s v="CUMPLIMIENTO TOTAL"/>
    <n v="-283"/>
    <s v="VENCIDO"/>
    <x v="3"/>
    <s v="Se celebró el contrato 2502/2020 &quot;Servicio de mantenimiento a los pozos sépticos y disposición de residuos...&quot; se presento informe de las unidades intervenidas y recomendación por del proveedor.  - Se reportó cumplimiento del 100% en la cuenta anual del 2021 a la CB"/>
    <s v="Carlos Andrés Guerra"/>
    <s v="100%%"/>
    <x v="1"/>
    <m/>
    <m/>
    <n v="121"/>
  </r>
  <r>
    <x v="121"/>
    <s v="Mantenimiento de bienes"/>
    <s v="Subdirección técnica administrativa y financiera"/>
    <s v="STAF"/>
    <s v="_x000a_Subdirecciòn de metodos/ Area de salud"/>
    <x v="4"/>
    <s v="Subdirección técnica administrativa y financiera"/>
    <s v="STAF"/>
    <s v="Mantenimiento de bienes"/>
    <s v="Modelo pedagogico"/>
    <s v="habilitación de los servicios de salud "/>
    <s v="Ingrid Carolina Ardila Muñoz"/>
    <x v="1"/>
    <s v="PMCB-2020-099"/>
    <s v="3.2.2"/>
    <n v="99"/>
    <n v="2020"/>
    <s v="Hallazgo administrativo por incumplimiento en la vigencia 2019 de las condiciones establecidas en la Resolución 2003 de 2014 “Por la cual se definen los procedimientos y condiciones de inscripción de los Prestadores de Servicios de  Salud y de habilitación de servicios de salud” para la habilitación de los servicios de salud que se prestan en las diferentes UPI’s de IDIPRON."/>
    <s v="No se reunieron la totalidad de requisitos y condiciones establecidas en la resolucion 2003 de 2014 para  la habilitacion de servicios de salud"/>
    <s v="Presentar a la Secretaría Distrita de Salud - SDS, el alcance y programación de las intervenciones de mejoramiento de las condiciones de infraestructura de las áreas de salud en las unidades del IDIPRON para su ejecuciòn, de conformidad con la resolución 3100 de 2019"/>
    <s v="No aplica"/>
    <s v="No aplica"/>
    <s v="Un (1) programa de intervención de mejoras a las àreas de salud de las Upis "/>
    <s v="No aplica"/>
    <s v="No aplica"/>
    <d v="2020-09-10T00:00:00"/>
    <d v="2021-08-20T00:00:00"/>
    <m/>
    <x v="0"/>
    <s v="SI"/>
    <n v="-283"/>
    <s v="1. Se adjunta invitación a la reunión Habilitación de Servicios de Salud - IDIPRON con fecha del 18 de mayo del 2021 con la Secretaría de Salud._x000a__x000a_2.  Acta de reunión  de la mesa de trabajo realizada el 24 de marzo del 2021 con el área de Salud del IDIPRON, con el fin de revisar las acciones para la habilitación de servicios de salud_x000a__x000a_No obstante lo anterior y teniendo en cuenta que laa actividad busca elaborar un documento con la programación de las intervenciones se recomienda al proceso que relice las gestiones necesarias para la documentación y formulación del programa que facilite hacer seguimiento a las intervenciones realizadas"/>
    <d v="2021-06-28T00:00:00"/>
    <s v="SI"/>
    <s v="Se encuentra pendiente el programa de intervención de acuerdo a los compromisos con la secretaria de Salud."/>
    <n v="0.3"/>
    <s v="AVANCE MINIMO"/>
    <n v="-23"/>
    <s v="VENCIDO"/>
    <s v="SIN DILIGENCIAR"/>
    <s v="SIN DILIGENCIAR"/>
    <s v="SIN DILIGENCIAR"/>
    <n v="0"/>
    <n v="0"/>
    <s v="INCUMPLIDA"/>
    <s v="ABIERTA"/>
    <s v="ABIERTA"/>
    <s v="&quot;Se Evidencia que la actividad se encuentra vencida_x000a__x000a_Se evidencia programación de Perfil Sanitarios _x000a__x000a_Requerimientos de secretaria de salud _x000a__x000a_Cronograma de visitas y actas de visitas de perfiles sanitarios _x000a__x000a_La actividad aun se encuentra en ejecución._x000a__x000a_Se solicia a la OCI el cierre preliminar del Hallazgo, ya que se evidencia que cumple con la actividad propuesta. &quot;"/>
    <d v="2022-02-28T00:00:00"/>
    <s v="No"/>
    <s v="No aplica"/>
    <n v="1"/>
    <s v="CUMPLIMIENTO TOTAL"/>
    <n v="-44619.7"/>
    <s v="VENCIDO"/>
    <m/>
    <m/>
    <m/>
    <m/>
    <m/>
    <m/>
    <s v="PENDIENTE POR EVALUACION"/>
    <s v="La actividad se encuentra por evaluación Por la Oficina de Control Interno"/>
    <d v="2022-05-31T00:00:00"/>
    <s v="No aplica ya que el cumplimiento es del 100%"/>
    <n v="1"/>
    <s v="CUMPLIMIENTO TOTAL"/>
    <n v="-283"/>
    <s v="VENCIDO"/>
    <x v="3"/>
    <s v="Se realizo mesa de trabajo con la SDS para la habilitación de servicios de salud, se presenta cornograma e intervecione en las UPIs se evidencia actas. - Se reportó cumplimiento del 100% en la cuenta anual del 2021 a la CB"/>
    <s v="Carlos Andrés Guerra"/>
    <s v="100%%"/>
    <x v="1"/>
    <m/>
    <m/>
    <n v="122"/>
  </r>
  <r>
    <x v="122"/>
    <s v="Gestión Logística"/>
    <s v="Subdirección técnica administrativa y financiera"/>
    <s v="STAF"/>
    <s v="Subdirección Técnica de Métodos Educativos y Operativa"/>
    <x v="10"/>
    <s v="Subdirección técnica administrativa y financiera"/>
    <s v="STAF"/>
    <s v="almacén e inventarios"/>
    <s v="Gestion financiera"/>
    <s v="Identificación de los bienes de la cuenta contable materiales y suministros- materiales para educación "/>
    <s v="Ingrid Carolina Ardila Muñoz"/>
    <x v="1"/>
    <s v="PMCB-2020-100"/>
    <s v="3.2.2.1.1"/>
    <n v="102"/>
    <n v="2020"/>
    <s v="Hallazgo administrativo por las deficiencias presentadas en la identificación de los bienes de la cuenta contable MATERIALES Y SUMINISTROS- MATERIALES PARA EDUCACIÓN (151415) en la UPI La Florida"/>
    <s v="No se reporta de manera oportuna al Área de Almacén e Inventario el faltante o deterioro de etiquetas por parte de los responsables de inventario de las diferentes dependencias del Instituto."/>
    <s v="Realizar talleres dirigidos a los responsables  que tienen a cargo inventario en la diferentes sedes del Instituto, con el fin de dar claridad sobre la responsabilidad y manejo de los bienes y la normatividad vigente que aplica."/>
    <s v="No aplica"/>
    <s v="No aplica"/>
    <s v="Número de Talleres realizados / Total de talleres programados (5) * 100"/>
    <s v="No aplica"/>
    <s v="No aplica"/>
    <d v="2020-11-15T00:00:00"/>
    <d v="2021-09-30T00:00:00"/>
    <m/>
    <x v="0"/>
    <s v="SI"/>
    <n v="-242"/>
    <s v="Se evidencia que en el ultimo seguimiento realizado por la Oficina de Control Interno, indica que las acciones establecidas se encuentran en proceso de ejecución._x000a__x000a_Se evidencia en los soportes adjuntos acta y lista de asistencia de taller de socialización sobre aspectos relevantes del procedimietno &quot;egresos de bienes devolutivo o de bienes de consumo controlado o de consumo&quot;  desarrollado el 01 de marzo del 2021, se evidencia que la actividad aun se encuentra en ejecución._x000a__x000a_Se recomienda al proceso al momento de reportar los avances detallar las upis y sedes administrativas a las que pertenecen los responsables que han recibido los talleres  dictados por el área, toda vez que en la actividad se habla de que se dictarán talleres dirigidos a los responsables  que tienen a cargo inventario en la diferentes sedes del Instituto"/>
    <d v="2021-08-10T00:00:00"/>
    <s v="SI"/>
    <s v="Acta y lista de talleres de asistencia dirigidos a los responsables que tienen a cargo inventario."/>
    <n v="0.2"/>
    <s v="AVANCE MINIMO"/>
    <n v="18"/>
    <s v="CON TIEMPO"/>
    <s v="SIN DILIGENCIAR"/>
    <s v="SIN DILIGENCIAR"/>
    <s v="SIN DILIGENCIAR"/>
    <n v="0"/>
    <n v="0"/>
    <s v="EN EJECUCION"/>
    <s v="ABIERTA"/>
    <s v="ABIERTA"/>
    <s v="&quot;Se Evidencia que la actividad se encuentra vencida._x000a__x000a_Se verifica los soportes adjunto en donde se evidencia soporte de actas de talleres convocados a los responsables que tienen a cargo los inventarios en las sedes del instituto._x000a__x000a_Se solicia a la OCI el cierre preliminar del Hallazgo, ya que se evidencia que cumple con la actividad propuesta.&quot;"/>
    <d v="2022-02-28T00:00:00"/>
    <s v="No"/>
    <s v="No aplica"/>
    <n v="1"/>
    <s v="CUMPLIMIENTO TOTAL"/>
    <n v="-44619.8"/>
    <s v="VENCIDO"/>
    <m/>
    <m/>
    <m/>
    <m/>
    <m/>
    <m/>
    <s v="PENDIENTE POR EVALUACION"/>
    <s v="La actividad se encuentra por evaluación Por la Oficina de Control Interno"/>
    <d v="2022-05-31T00:00:00"/>
    <s v="No aplica ya que el cumplimiento es del 100%"/>
    <n v="1"/>
    <s v="CUMPLIMIENTO TOTAL"/>
    <n v="-242"/>
    <s v="VENCIDO"/>
    <x v="3"/>
    <s v="Se hizo talleres a las personas que manejan el inventario y controlan los insumos al en  las UPI y bodegas, y dar claridad de la responsabilidad y manejo de los bienes y la normatividad vigente.-Se reportó cumplimiento del 100% en la cuenta anual del 2021 a la CB"/>
    <s v="Carlos Andrés Guerra"/>
    <n v="1"/>
    <x v="1"/>
    <m/>
    <m/>
    <n v="123"/>
  </r>
  <r>
    <x v="123"/>
    <s v="Gestión Logística"/>
    <s v="Subdirección técnica administrativa y financiera"/>
    <s v="STAF"/>
    <m/>
    <x v="10"/>
    <s v="Subdirección técnica administrativa y financiera"/>
    <s v="STAF"/>
    <s v="almacén e inventarios"/>
    <s v="Inventarios"/>
    <s v="Baja de bienes"/>
    <s v="Ingrid Carolina Ardila Muñoz"/>
    <x v="1"/>
    <s v="PMCB-2020-102"/>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la organización y clasificación de los bienes inservibles, obsoletos, ubicados en el depósito de inservibles (calle 13 Av. 68)  para su fácil identificación"/>
    <s v="No aplica"/>
    <s v="No aplica"/>
    <s v="Número de elementos organizados y clasificación / Total de bienes inservibles u obsoletos acopiados en  el deposito de inservibles * 100_x000a__x000a_"/>
    <s v="No aplica"/>
    <s v="No aplica"/>
    <d v="2020-11-15T00:00:00"/>
    <d v="2021-09-30T00:00:00"/>
    <m/>
    <x v="0"/>
    <s v="SI"/>
    <n v="-242"/>
    <s v="Se evidencia que en el ultimo seguimiento realizado por la Oficina de Control Interno, indica que las acciones establecidas se encuentran en proceso de ejecución._x000a__x000a_Al verifcar los soportes de evidencia resgistro fotografico de la clasificación y organización de los bienes inservibles, acta de entrega a batallon del ejercicto No. 21 debidamente organizado y clasificado._x000a__x000a_se evidencia que la actividad ya se encuetra finalizada se solicita el cierre preliminar por parte de la OCI del hallazgo en mención"/>
    <d v="2021-08-10T00:00:00"/>
    <s v="NO"/>
    <s v="No aplica"/>
    <n v="1"/>
    <s v="CUMPLIMIENTO TOTAL"/>
    <n v="18"/>
    <s v="CON TIEMPO"/>
    <s v="SIN DILIGENCIAR"/>
    <s v="SIN DILIGENCIAR"/>
    <s v="SIN DILIGENCIAR"/>
    <n v="0"/>
    <n v="0"/>
    <s v="EN EJECUCION"/>
    <s v="ABIERTA"/>
    <s v="PENDIENTE POR EVALUAR"/>
    <s v="&quot;En el primer seguimiento se evidencia que las actividades ya fueron cumplidas las activividades formuladas por el proceso, Se  solicita a la OCI el cierre del hallazgo._x000a__x000a_De igual forma, la actividad se reportó al 100% de cumplimiento en el marco de la auditoría 89 de la Contraloría de Bogotá - Requerimiento No. 37_x000a__x000a_Actividad pendiente por evaluar, seguimiento reportado en la vigencia 2021_x000a_&quot;"/>
    <d v="2022-02-28T00:00:00"/>
    <s v="No"/>
    <s v="No aplica"/>
    <n v="1"/>
    <s v="CUMPLIMIENTO TOTAL"/>
    <n v="-44619"/>
    <s v="VENCIDO"/>
    <m/>
    <m/>
    <m/>
    <m/>
    <m/>
    <m/>
    <s v="PENDIENTE POR EVALUACION"/>
    <s v="La actividad se encuentra por evaluación Por la Oficina de Control Interno"/>
    <d v="2022-05-31T00:00:00"/>
    <s v="No aplica ya que el cumplimiento es del 100%"/>
    <n v="1"/>
    <s v="CUMPLIMIENTO TOTAL"/>
    <n v="-242"/>
    <s v="VENCIDO"/>
    <x v="3"/>
    <s v="Se organizo la bodega de inservibles, se hizo entrega al Ejercito Nacional - Brigada de Infantes 21 en titulo gratuito de los bienes inservibles.-Se reportó cumplimiento del 100% en la cuenta anual del 2021 a la CB"/>
    <s v="Carlos Andrés Guerra"/>
    <n v="1"/>
    <x v="1"/>
    <m/>
    <m/>
    <n v="124"/>
  </r>
  <r>
    <x v="124"/>
    <s v="Gestión Logística"/>
    <s v="Subdirección técnica administrativa y financiera"/>
    <s v="STAF"/>
    <s v=" Oficina Asesora de Planeación"/>
    <x v="10"/>
    <s v="Subdirección técnica administrativa y financiera"/>
    <s v="STAF"/>
    <s v="almacén e inventarios"/>
    <s v="Inventarios"/>
    <s v="Baja de bienes"/>
    <s v="Ingrid Carolina Ardila Muñoz"/>
    <x v="1"/>
    <s v="PMCB-2020-103"/>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o aplica"/>
    <s v="Número de documentos  actualizados / Número de documentos programados a actualizar (2) * 100"/>
    <s v="No aplica"/>
    <s v="No aplica"/>
    <d v="2020-11-15T00:00:00"/>
    <d v="2021-09-30T00:00:00"/>
    <m/>
    <x v="0"/>
    <s v="SI"/>
    <n v="-242"/>
    <s v="Se evidencia que en el ultimo seguimiento realizado por la Oficina de Control Interno, indica que las acciones establecidas se encuentran en proceso de ejecución._x000a__x000a_Se verifica soportes, la cual se evidencia caso en Aranda 713 enviado a la Oficina Asesora de Planeaciaón, desde el 1 de junio, la OAP devolvio el documento sin que hasta la fecha el proceso haya realizado los ajustes solicitados.La actividad se encuentra en ejecución."/>
    <d v="2021-08-10T00:00:00"/>
    <s v="SI"/>
    <s v="Pendiente adjuntar documento oficializado en la plataforma documental."/>
    <n v="0.5"/>
    <s v="AVANCE PARCIAL"/>
    <n v="18"/>
    <s v="CON TIEMPO"/>
    <s v="SIN DILIGENCIAR"/>
    <s v="SIN DILIGENCIAR"/>
    <s v="SIN DILIGENCIAR"/>
    <n v="0"/>
    <n v="0"/>
    <s v="EN EJECUCION"/>
    <s v="ABIERTA"/>
    <s v="ABIERTA"/>
    <s v="&quot;Se Evidencia que la actividad se encuentra vencida._x000a__x000a_Se verifica los soportes adjunto en donde se evidencia la oficialización de los procedimiento A-GLO-PR-009 el 3 de Septiembre de 2021, junto con el soporte de correo de oficialización masivo_x000a__x000a_ No se evidencia actualización del Manual Manejo y Control Administrativo de los Bienes de Propiedad del IDIPRON A-GLO-MA-001, quedando pendiente&quot;"/>
    <d v="2022-02-28T00:00:00"/>
    <s v="No"/>
    <s v="Pendiente actualización Manual Manejo y Control Administrativo de los Bienes de Propiedad del IDIPRON A-GLO-MA-001. "/>
    <n v="0.5"/>
    <s v="AVANCE PARCIAL"/>
    <n v="-44619.5"/>
    <s v="VENCIDO"/>
    <m/>
    <m/>
    <m/>
    <m/>
    <m/>
    <m/>
    <s v="ABIERTO"/>
    <s v="Se Evidencia que la actividad se encuentra vencida._x000a__x000a_Se encuentra actualización el Manual de Procedimientos administrativos y Operativos para el manejo y control de los Bienes y muebles y elementos del Idipron versión 04, publicado en la pagina Web del Manual de Procesos y Procedimientos, vigente desde e 20 de abril de 2022 _x000a__x000a_Se evidencia correo de oficialización y socialización a la entidad_x000a__x000a_Se evidencia que se cumple la actividad propuesta. _x000a_"/>
    <d v="2022-05-31T00:00:00"/>
    <s v="No aplica ya que el cumplimiento es del 100%"/>
    <n v="1"/>
    <s v="CUMPLIMIENTO TOTAL"/>
    <n v="-242"/>
    <s v="VENCIDO"/>
    <x v="3"/>
    <s v="Se actualizo, ajusto e implemento, EL PROCEDIMIENTO &quot;CONTROL DE BIENES EN SERVICIO&quot; A-GLO-PR-009. No se actualizo EL MANUAL &quot;MANEJO Y CONTROL ADMINISTRATIVO DE LOS BIENES DE PROPIEDAD&quot; A-GLO-MA-001 - Se reportó cumplimiento del 50% en la cuenta anual del 2021 a la CB"/>
    <s v="Carlos Andrés Guerra"/>
    <n v="0.5"/>
    <x v="2"/>
    <m/>
    <m/>
    <n v="125"/>
  </r>
  <r>
    <x v="125"/>
    <s v="Gestión Logística"/>
    <s v="Subdirección técnica administrativa y financiera"/>
    <s v="STAF"/>
    <m/>
    <x v="10"/>
    <s v="Subdirección técnica administrativa y financiera"/>
    <s v="STAF"/>
    <s v="almacén e inventarios"/>
    <s v="Inventarios"/>
    <s v="Baja de bienes"/>
    <s v="Ingrid Carolina Ardila Muñoz"/>
    <x v="1"/>
    <s v="PMCB-2020-104"/>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Toma física aleatoria relativas a la identificación (rotulo de identificación), descripción y ubicación de los bienes "/>
    <s v="No aplica"/>
    <s v="No aplica"/>
    <s v="Tomas Físicas aleatorias realizadas en el año / Total tomas físicas aleatorias programadas (5) *100"/>
    <s v="No aplica"/>
    <s v="No aplica"/>
    <d v="2020-11-15T00:00:00"/>
    <d v="2021-09-30T00:00:00"/>
    <m/>
    <x v="0"/>
    <s v="SI"/>
    <n v="-242"/>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que la actividad aun se encuentra en ejecución."/>
    <d v="2021-08-10T00:00:00"/>
    <s v="SI"/>
    <s v="Tres (3) tomas aleatoria para la verificación del replaqueteo, para la finalización de la actividad."/>
    <n v="0.4"/>
    <s v="AVANCE PARCIAL"/>
    <n v="18"/>
    <s v="CON TIEMPO"/>
    <s v="SIN DILIGENCIAR"/>
    <s v="SIN DILIGENCIAR"/>
    <s v="SIN DILIGENCIAR"/>
    <n v="0"/>
    <n v="0"/>
    <s v="EN EJECUCION"/>
    <s v="ABIERTA"/>
    <s v="ABIERTA"/>
    <s v="&quot;De igual forma, la actividad se reportó al 100% de cumplimiento en el marco de la auditoría 89 de la Contraloría de Bogotá - Requerimiento No. 37_x000a__x000a_Se solicia a la OCI el cierre preliminar del Hallazgo, ya que se evidencia que cumple con la actividad propuesta.&quot;"/>
    <d v="2022-02-28T00:00:00"/>
    <s v="No"/>
    <s v="No aplica"/>
    <n v="1"/>
    <s v="CUMPLIMIENTO TOTAL"/>
    <n v="-44619.6"/>
    <s v="VENCIDO"/>
    <m/>
    <m/>
    <m/>
    <m/>
    <m/>
    <m/>
    <s v="PENDIENTE POR EVALUACION"/>
    <s v="La actividad se encuentra por evaluación Por la Oficina de Control Interno"/>
    <d v="2022-05-31T00:00:00"/>
    <s v="No aplica ya que el cumplimiento es del 100%"/>
    <n v="1"/>
    <s v="CUMPLIMIENTO TOTAL"/>
    <n v="-242"/>
    <s v="VENCIDO"/>
    <x v="3"/>
    <s v="Se realizaron 24 tomas fisicas aleatorias en distintas unidades el instituto._x000a_-Se reportó cumplimiento del 100% en la cuenta anual del 2021 a la CB"/>
    <s v="Carlos Andrés Guerra"/>
    <n v="1"/>
    <x v="1"/>
    <m/>
    <m/>
    <n v="126"/>
  </r>
  <r>
    <x v="126"/>
    <s v="Gestión Logística"/>
    <s v="Subdirección técnica administrativa y financiera"/>
    <s v="STAF"/>
    <m/>
    <x v="10"/>
    <s v="Subdirección técnica administrativa y financiera"/>
    <s v="STAF"/>
    <s v="almacén e inventarios"/>
    <s v="Inventarios"/>
    <s v="Baja de bienes"/>
    <s v="Ingrid Carolina Ardila Muñoz"/>
    <x v="1"/>
    <s v="PMCB-2020-105"/>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Incluir en el informe final de toma física de inventarios el listado de bienes inservibles, no utilizables, obsoletos y que requieran reparación con base en la información suministrada por los servidores de las diferentes áreas del Instituto.  "/>
    <s v="No aplica"/>
    <s v="No aplica"/>
    <s v="Informe final de Inventarios "/>
    <s v="No aplica"/>
    <s v="No aplica"/>
    <d v="2020-11-15T00:00:00"/>
    <d v="2021-09-30T00:00:00"/>
    <m/>
    <x v="0"/>
    <s v="SI"/>
    <n v="-242"/>
    <s v="Se evidencia que en el ultimo seguimiento realizado por la Oficina de Control Interno, indica que las actividades se encuentran en ejecución._x000a__x000a_Al verificar el proceso no adjunta información de avance, ya que aun se encuentra en ejecución. "/>
    <d v="2021-08-10T00:00:00"/>
    <s v="SI"/>
    <s v="Enviar información que soporte el avance a la ejecución de la actividad programada."/>
    <n v="0"/>
    <s v="SIN AVANCE"/>
    <n v="18"/>
    <s v="CON TIEMPO"/>
    <s v="SIN DILIGENCIAR"/>
    <s v="SIN DILIGENCIAR"/>
    <s v="SIN DILIGENCIAR"/>
    <n v="0"/>
    <n v="0"/>
    <s v="EN EJECUCION"/>
    <s v="ABIERTA"/>
    <s v="ABIERTA"/>
    <s v="&quot;Al verfificar soportes, se evidencia que informe final de toma fisica, acta de comité institucional de Gestión y desempeño del 18 de mayo de 2021 acta de entrega de bienes inservibles al ejercito nacionalbatallon infantes No. 21 del 17 de febrero de 2021. _x000a__x000a_La actividad se reportó al 100% de cumplimiento en el marco de la auditoría 89 de la Contraloría de Bogotá - Requerimiento No. 37_x000a__x000a_Se solicia a la OCI el cierre preliminar del Hallazgo, ya que se evidencia que cumple con la actividad propuesta.&quot;"/>
    <d v="2022-02-28T00:00:00"/>
    <s v="No"/>
    <s v="No aplica"/>
    <n v="1"/>
    <s v="CUMPLIMIENTO TOTAL"/>
    <n v="-44620"/>
    <s v="VENCIDO"/>
    <m/>
    <m/>
    <m/>
    <m/>
    <m/>
    <m/>
    <s v="PENDIENTE POR EVALUACION"/>
    <s v="La actividad se encuentra por evaluación Por la Oficina de Control Interno"/>
    <d v="2022-05-31T00:00:00"/>
    <s v="No aplica ya que el cumplimiento es del 100%"/>
    <n v="1"/>
    <s v="CUMPLIMIENTO TOTAL"/>
    <n v="-242"/>
    <s v="VENCIDO"/>
    <x v="3"/>
    <s v="Se realizó informe inventarios de la vigencia 2020, sin embargo no se observa el listado de bienes inservibles, no utilizables, obsoletos y que requieran reparación._x000a_-Se reportó cumplimiento del 0% en la cuenta anual del 2021 a la CB"/>
    <s v="Carlos Andrés Guerra"/>
    <n v="0"/>
    <x v="2"/>
    <m/>
    <m/>
    <n v="127"/>
  </r>
  <r>
    <x v="127"/>
    <s v="Gestión Logística"/>
    <s v="Subdirección técnica administrativa y financiera"/>
    <s v="STAF"/>
    <m/>
    <x v="3"/>
    <s v="Subdirección técnica administrativa y financiera"/>
    <s v="STAF"/>
    <s v="Transporte"/>
    <s v="Vehiculos"/>
    <s v="Abandono y deterioro de vehículos"/>
    <s v="Ingrid Carolina Ardila Muñoz"/>
    <x v="1"/>
    <s v="PMCB-2020-108"/>
    <s v="3.2.2.4.2"/>
    <n v="102"/>
    <n v="2020"/>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Realizar mesa de trabajo con la Oficina Asesora Jurídica y la Oficina de Control Interno Disciplinario para definir, si es el caso, las acciones jurídicas o disciplinarias a que halla lugar."/>
    <s v="No aplica"/>
    <s v="No aplica"/>
    <s v="Mesas de trabajo realizada / Mesa de trabajo convocada y realizada (1) *100"/>
    <s v="No aplica"/>
    <s v="No aplica"/>
    <d v="2020-11-15T00:00:00"/>
    <d v="2021-10-20T00:00:00"/>
    <m/>
    <x v="0"/>
    <s v="SI"/>
    <n v="-222"/>
    <s v="El proceso no reporta avance, la actividad vence en el mes de octubre, se recomienda al proceso iniciar con el desarrollo de las acciones necesarias para dar cumplimiento en la fecha establecida"/>
    <d v="2021-06-09T00:00:00"/>
    <s v="SI"/>
    <s v="Presentar seguimiento del plan de mejoramiento "/>
    <n v="0"/>
    <s v="SIN AVANCE"/>
    <n v="38"/>
    <s v="CON TIEMPO"/>
    <s v="SIN DILIGENCIAR"/>
    <s v="SIN DILIGENCIAR"/>
    <s v="SIN DILIGENCIAR"/>
    <n v="0"/>
    <n v="0"/>
    <s v="EN EJECUCION"/>
    <s v="ABIERTA"/>
    <s v="ABIERTA"/>
    <s v="Se observa:1. Acta de reunión correspondiente a mesa de trabajo en cumplimineto de la acción prorpuesta y realiada el 2 de septiembre de 2021.En la mesa de trabajo participaron la Oficina Asesora Juridica y el area de Transportes, por su parte mediante correo electronico se observa justificación al Oficina de control interno disciplinario para no asistir a la misma.Lo anterior evidenia el cumplimiento de la acción propuesto y de manera coherente con el indicador para medir la ejecución de la misma.Adicional a lo propuesto el area aporta una factura que argumentan correspo a la reparación del Microbús Hyundai Starex Panel color verde” Placa de inventario No. 625072"/>
    <d v="2022-02-28T00:00:00"/>
    <s v="No"/>
    <s v="No aplica"/>
    <n v="1"/>
    <s v="CUMPLIMIENTO TOTAL"/>
    <n v="-44620"/>
    <s v="VENCIDO"/>
    <m/>
    <m/>
    <m/>
    <m/>
    <m/>
    <m/>
    <s v="PENDIENTE POR EVALUACION"/>
    <s v="La actividad se encuentra por evaluación Por la Oficina de Control Interno"/>
    <d v="2022-05-31T00:00:00"/>
    <s v="No aplica ya que el cumplimiento es del 100%"/>
    <n v="1"/>
    <s v="CUMPLIMIENTO TOTAL"/>
    <n v="-222"/>
    <s v="VENCIDO"/>
    <x v="3"/>
    <s v="Se evidencia acta de la mesa de trabajo, para evaluar las posibles acciones diciplinarias, según correo del 27/08/2021 la OCID, no asistio a la mesa de trabajo. _x000a_-Se reportó cumplimiento del 100% en la cuenta anual del 2021 a la CB"/>
    <s v="Carlos Andrés Guerra"/>
    <n v="1"/>
    <x v="1"/>
    <m/>
    <m/>
    <n v="128"/>
  </r>
  <r>
    <x v="128"/>
    <s v="Gestión Logística"/>
    <s v="Subdirección técnica administrativa y financiera"/>
    <s v="STAF"/>
    <m/>
    <x v="3"/>
    <s v="Subdirección técnica administrativa y financiera"/>
    <s v="STAF"/>
    <s v="Transporte"/>
    <s v="Vehiculos"/>
    <s v="Abandono y deterioro de vehículos"/>
    <s v="Ingrid Carolina Ardila Muñoz"/>
    <x v="1"/>
    <s v="PMCB-2020-109"/>
    <s v="3.2.2.4.2"/>
    <n v="102"/>
    <n v="2020"/>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Ejecutar la reparación total del bien &quot;microbús Hyundai Starex Panel color verde” Placa No. 625072&quot;"/>
    <s v="No aplica"/>
    <s v="No aplica"/>
    <s v="Microbus Hyundai Starex Panel reparado "/>
    <s v="No aplica"/>
    <s v="No aplica"/>
    <d v="2020-11-15T00:00:00"/>
    <d v="2021-10-20T00:00:00"/>
    <m/>
    <x v="0"/>
    <s v="SI"/>
    <n v="-222"/>
    <s v="De acuerdo con los soportes establecidos por el proceso, se evidencia que se ejcutaron las actividades planeadas. "/>
    <d v="2021-06-09T00:00:00"/>
    <s v="NO"/>
    <s v="No aplica"/>
    <n v="1"/>
    <s v="CUMPLIMIENTO TOTAL"/>
    <n v="38"/>
    <s v="CON TIEMPO"/>
    <s v="SIN DILIGENCIAR"/>
    <s v="SIN DILIGENCIAR"/>
    <s v="SIN DILIGENCIAR"/>
    <n v="0"/>
    <n v="0"/>
    <s v="EN EJECUCION"/>
    <s v="ABIERTA"/>
    <s v="PENDIENTE POR EVALUAR"/>
    <s v="Reportada como cumplida con el 100% en el primer seguimiento."/>
    <d v="2022-02-28T00:00:00"/>
    <s v="No"/>
    <s v="No aplica"/>
    <n v="1"/>
    <s v="CUMPLIMIENTO TOTAL"/>
    <n v="-44619"/>
    <s v="VENCIDO"/>
    <m/>
    <m/>
    <m/>
    <m/>
    <m/>
    <m/>
    <s v="PENDIENTE POR EVALUACION"/>
    <s v="La actividad se encuentra por evaluación Por la Oficina de Control Interno"/>
    <d v="2022-05-31T00:00:00"/>
    <s v="No aplica ya que el cumplimiento es del 100%"/>
    <n v="1"/>
    <s v="CUMPLIMIENTO TOTAL"/>
    <n v="-222"/>
    <s v="VENCIDO"/>
    <x v="3"/>
    <s v="Se hizo reparación y mantenimiento del vehículo &quot;HYUNDAI STAREX&quot; de conformidad con el contrato prestación de servicios 1332/2020. Se anexa evidencia de las reparación FV y comprobante de contabilidad-Se reportó cumplimiento del 100% en la cuenta anual del 2021 a la CB"/>
    <s v="Carlos Andrés Guerra"/>
    <n v="1"/>
    <x v="1"/>
    <m/>
    <m/>
    <n v="129"/>
  </r>
  <r>
    <x v="129"/>
    <s v="Gestión Logística"/>
    <s v="Subdirección técnica administrativa y financiera"/>
    <s v="STAF"/>
    <m/>
    <x v="0"/>
    <s v="Subdirección técnica de métodos educativos y operativa"/>
    <s v="STMEO"/>
    <m/>
    <s v="Inventarios"/>
    <s v="Desactualizacion del inventario en el sistema"/>
    <s v="Yuli Cristel Peña"/>
    <x v="1"/>
    <s v="PMCB-2020-111"/>
    <s v="3.2.2.5.1"/>
    <n v="10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Expedir y socializar 3 directrices por parte de la Subdirección Técnica de Métodos Educativos y Operativa, dirigida a los responsables de los Inventarios de bienes devolutivos en las Unidades de Protección Integral, solicitando el cumplimiento de las actividades  y los tiempos descritas en el o establecido en el Manual para el Manejo y Control Administrativo de los bienes de propiedad del IDIPRON"/>
    <s v="No aplica"/>
    <s v="No aplica"/>
    <s v="Directrices expedidas y socializadas / Total de directrices programas a formular (3) *100"/>
    <s v="No aplica"/>
    <s v="No aplica"/>
    <d v="2020-11-15T00:00:00"/>
    <d v="2021-09-30T00:00:00"/>
    <m/>
    <x v="0"/>
    <s v="SI"/>
    <n v="-242"/>
    <s v="No se cuenta con seguimiento reportado por parte de Métodos."/>
    <d v="2021-07-07T00:00:00"/>
    <s v="SI"/>
    <s v="Presentar seguimiento al plan de mejoramiento"/>
    <n v="0"/>
    <s v="SIN AVANCE"/>
    <n v="18"/>
    <s v="CON TIEMPO"/>
    <s v="SIN DILIGENCIAR"/>
    <s v="SIN DILIGENCIAR"/>
    <s v="SIN DILIGENCIAR"/>
    <n v="0"/>
    <n v="0"/>
    <s v="EN EJECUCION"/>
    <s v="ABIERTA"/>
    <s v="ABIERTA"/>
    <s v="Sin reportar avance"/>
    <d v="2022-02-28T00:00:00"/>
    <s v="No"/>
    <s v="ejecucion de actividades definidas"/>
    <n v="0"/>
    <s v="SIN AVANCE"/>
    <n v="-44620"/>
    <s v="VENCIDO"/>
    <m/>
    <m/>
    <m/>
    <m/>
    <m/>
    <m/>
    <s v="ABIERTO"/>
    <s v="Se evidencian memorandos radicados 2021IE4482 del 27-08-2021 y correo de socialización del 27-08-2021; radicado 2021IE4991 del 27-09-2021 y correo de socialización del  27-09-2021; radicado 2021IE4762 del 10-09-2021 y correo de socialización del  13-09-2021"/>
    <d v="2022-05-31T00:00:00"/>
    <s v="Ninguna"/>
    <n v="1"/>
    <s v="CUMPLIMIENTO TOTAL"/>
    <n v="-242"/>
    <s v="VENCIDO"/>
    <x v="3"/>
    <s v="Se realizaron 3 directrices expedidas y 3 directrices socializada mediante correo electrónico.- Se reportó cumplimiento del 100% en la cuenta anual del 2021 a la CB"/>
    <s v="Carlos Andrés Guerra"/>
    <n v="1"/>
    <x v="1"/>
    <m/>
    <m/>
    <n v="130"/>
  </r>
  <r>
    <x v="130"/>
    <s v="Gestión Logística"/>
    <s v="Subdirección técnica administrativa y financiera"/>
    <s v="STAF"/>
    <s v="Subdirección Técnica de Métodos Educativos y Operativa"/>
    <x v="10"/>
    <s v="Subdirección técnica administrativa y financiera"/>
    <s v="STAF"/>
    <s v="almacén e inventarios"/>
    <s v="Inventarios"/>
    <s v="Desactualizacion del inventario en el sistema"/>
    <s v="Ingrid Carolina Ardila Muñoz"/>
    <x v="1"/>
    <s v="PMCB-2020-112"/>
    <s v="3.2.2.5.1"/>
    <n v="10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alizar talleres dirigidos a los responsables  que tienen a cargo inventario en la diferentes sedes del Instituto, con el fin de dar claridad sobre la responsabilidad y manejo de los bienes y la normatividad vigente que aplica."/>
    <s v="No aplica"/>
    <s v="No aplica"/>
    <s v="Número de Talleres realizados / Total de talleres programados (5) * 100"/>
    <s v="No aplica"/>
    <s v="No aplica"/>
    <d v="2020-11-15T00:00:00"/>
    <d v="2021-09-30T00:00:00"/>
    <m/>
    <x v="0"/>
    <s v="SI"/>
    <n v="-242"/>
    <s v="Se evidencia que en el ultimo seguimiento realizado por la Oficina de Control Interno, indica que las acciones establecidas se encuentran en proceso de ejecución._x000a__x000a_Se verifica los soportes adjuntos, se evidencia socialización del procedimiento de egresos de bienes devolutivos o bienes de consumo controlado  el 1 de marzo de 2021, se evidencia que la actividad aun se encuentra en ejecución._x000a__x000a_Se recomienda al proceso detallar en su reporte los nombres de las upis y sedes administrativas a las que pertenecen los asistentees a los talleres con el fin de evidenciar la cobertura de todas las upis y sedes administrativas como lo sugiere la accion de mejora propuesta."/>
    <d v="2021-08-10T00:00:00"/>
    <s v="SI"/>
    <s v="Cuatro (4) talleres  para el cumplimiento de la actividad propuesta."/>
    <n v="0.2"/>
    <s v="AVANCE MINIMO"/>
    <n v="18"/>
    <s v="CON TIEMPO"/>
    <s v="SIN DILIGENCIAR"/>
    <s v="SIN DILIGENCIAR"/>
    <s v="SIN DILIGENCIAR"/>
    <n v="0"/>
    <n v="0"/>
    <s v="EN EJECUCION"/>
    <s v="ABIERTA"/>
    <s v="ABIERTA"/>
    <s v="&quot;Se Evidencia que la actividad se encuentra vencida._x000a__x000a_Se verifica los soportes adjunto en donde se evidencia 26 actas de talleres dirigidas a los responsables de las upis y sedes administrativas, cumpliendo con el indicador propuesto en la actividad formulada. _x000a__x000a_Se solicia a la OCI el cierre preliminar del Hallazgo, ya que se evidencia que cumple con la actividad propuesta.&quot;"/>
    <d v="2022-02-28T00:00:00"/>
    <s v="No"/>
    <s v="No aplica"/>
    <n v="1"/>
    <s v="CUMPLIMIENTO TOTAL"/>
    <n v="-44619.8"/>
    <s v="VENCIDO"/>
    <m/>
    <m/>
    <m/>
    <m/>
    <m/>
    <m/>
    <s v="PENDIENTE POR EVALUACION"/>
    <s v="La actividad se encuentra por evaluación Por la Oficina de Control Interno"/>
    <d v="2022-05-31T00:00:00"/>
    <s v="No aplica ya que el cumplimiento es del 100%"/>
    <n v="1"/>
    <s v="CUMPLIMIENTO TOTAL"/>
    <n v="-242"/>
    <s v="VENCIDO"/>
    <x v="3"/>
    <s v="Se hizo talleres a las personas que manejan el inventario y controlan los insumos al en  las UPI y bodegas, y dar claridad de la responsabilidad y manejo de los bienes y la normatividad vigente.-Se reportó cumplimiento del 100% en la cuenta anual del 2021 a la CB"/>
    <s v="Carlos Andrés Guerra"/>
    <n v="1"/>
    <x v="1"/>
    <m/>
    <m/>
    <n v="131"/>
  </r>
  <r>
    <x v="131"/>
    <s v="Gestión Logística"/>
    <s v="Subdirección técnica administrativa y financiera"/>
    <s v="STAF"/>
    <s v=" Oficina Asesora de Planeación"/>
    <x v="10"/>
    <s v="Subdirección técnica administrativa y financiera"/>
    <s v="STAF"/>
    <s v="almacén e inventarios"/>
    <s v="Inventarios"/>
    <s v="Desactualizacion del inventario en el sistema"/>
    <s v="Ingrid Carolina Ardila Muñoz"/>
    <x v="1"/>
    <s v="PMCB-2020-113"/>
    <s v="3.2.2.5.1"/>
    <n v="10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o aplica"/>
    <s v="Número de documentos  actualizados / Número de documentos programados a actualizar (2) * 100"/>
    <s v="No aplica"/>
    <s v="No aplica"/>
    <d v="2020-11-15T00:00:00"/>
    <d v="2021-09-30T00:00:00"/>
    <m/>
    <x v="0"/>
    <s v="SI"/>
    <n v="-242"/>
    <s v="Se evidencia que en el ultimo seguimiento realizado por la Oficina de Control Interno, indica que las acciones establecidas se encuentran en proceso de ejecución._x000a__x000a_Se evidencia caso de Aranda No. 713 para la actualización del procedimiento A-GLO-PR-009, enviado a la Oficina Asesora de Planeación, desde el 1 de junio, la OAP devolvio el documento sin que hasta la fecha el proceso haya realizado los ajustes solicitados.La actividad se encuentra en ejecución. _x000a__x000a_Queda pendiente actualización del manual  A-GLO-MA-001, se evidencia que la actividad se encuentra en ejecución."/>
    <d v="2021-08-10T00:00:00"/>
    <s v="SI"/>
    <s v="oficialización Procedimiento A-GLO-PR-009_x000a_Actualización Manual A-GLO-MA-001."/>
    <n v="0.25"/>
    <s v="AVANCE MINIMO"/>
    <n v="18"/>
    <s v="CON TIEMPO"/>
    <s v="SIN DILIGENCIAR"/>
    <s v="SIN DILIGENCIAR"/>
    <s v="SIN DILIGENCIAR"/>
    <n v="0"/>
    <n v="0"/>
    <s v="EN EJECUCION"/>
    <s v="ABIERTA"/>
    <s v="ABIERTA"/>
    <s v="&quot;Se Evidencia que la actividad se encuentra vencida._x000a__x000a_Se verifica los soportes adjunto en donde se evidencia la oficialización de los procedimiento A-GLO-PR-009 el 3 de Septiembre de 2021, junto con el soporte de correo de oficialización masivo_x000a__x000a_ No se evidencia actualización del Manual Manejo y Control Administrativo de los Bienes de Propiedad del IDIPRON A-GLO-MA-001, quedando pendiente&quot;"/>
    <d v="2022-02-28T00:00:00"/>
    <s v="No"/>
    <s v="Pendiente actualización Manual Manejo y Control Administrativo de los Bienes de Propiedad del IDIPRON A-GLO-MA-001. "/>
    <n v="0.5"/>
    <s v="AVANCE PARCIAL"/>
    <n v="-44619.75"/>
    <s v="VENCIDO"/>
    <m/>
    <m/>
    <m/>
    <m/>
    <m/>
    <m/>
    <s v="ABIERTO"/>
    <s v="Se Evidencia que la actividad se encuentra vencida._x000a__x000a_Se encuentra actualización el Manual de Procedimientos administrativos y Operativos para el manejo y control de los Bienes y muebles y elementos del Idipron versión 04, publicado en la pagina Web del Manual de Procesos y Procedimientos, vigente desde e 20 de abril de 2022 _x000a__x000a_Se evidencia correo de oficialización y socialización a la entidad_x000a__x000a_Se evidencia que se cumple la actividad propuesta. _x000a_"/>
    <d v="2022-05-31T00:00:00"/>
    <s v="No aplica ya que el cumplimiento es del 100%"/>
    <n v="1"/>
    <s v="CUMPLIMIENTO TOTAL"/>
    <n v="-242"/>
    <s v="VENCIDO"/>
    <x v="3"/>
    <s v="Se actualizo, ajusto e implemento, EL PROCEDIMIENTO &quot;CONTROL DE BIENES EN SERVICIO&quot; A-GLO-PR-009. No se actualizo EL MANUAL &quot;MANEJO Y CONTROL ADMINISTRATIVO DE LOS BIENES DE PROPIEDAD&quot; A-GLO-MA-001 -Se reportó cumplimiento del 50 % en la cuenta anual del 2021 a la CB"/>
    <s v="Carlos Andrés Guerra"/>
    <n v="0.5"/>
    <x v="2"/>
    <m/>
    <m/>
    <n v="132"/>
  </r>
  <r>
    <x v="132"/>
    <s v="Gestión Logística"/>
    <s v="Subdirección técnica administrativa y financiera"/>
    <s v="STAF"/>
    <m/>
    <x v="10"/>
    <s v="Subdirección técnica administrativa y financiera"/>
    <s v="STAF"/>
    <s v="almacén e inventarios"/>
    <s v="Inventarios"/>
    <s v="Identificación, descripción, ubicación y organización de elementos"/>
    <s v="Ingrid Carolina Ardila Muñoz"/>
    <x v="1"/>
    <s v="PMCB-2020-115"/>
    <s v="3.2.2.5.2"/>
    <n v="102"/>
    <n v="2020"/>
    <s v="Hallazgo administrativo por el inadecuado manejo y control en los bienes de propiedad del IDIPRON con relación a su identificación, descripción, ubicación."/>
    <s v="Falta de control y seguimiento en la identificación de los bienes mediante etiquetas"/>
    <s v="Realizar Toma física aleatoria relativas a la identificación (rotulo de identificación), descripción y ubicación de los bienes "/>
    <s v="No aplica"/>
    <s v="No aplica"/>
    <s v="Tomas Físicas aleatorias realizadas en el año / Total tomas físicas aleatorias programadas (5) *100"/>
    <s v="No aplica"/>
    <s v="No aplica"/>
    <d v="2020-11-15T00:00:00"/>
    <d v="2021-09-30T00:00:00"/>
    <m/>
    <x v="0"/>
    <s v="SI"/>
    <n v="-242"/>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que la actividad aun se encuentra en ejecución."/>
    <d v="2021-08-10T00:00:00"/>
    <s v="SI"/>
    <s v="Tres (3) tomas aleatoria para la verificación del replaqueteo, para la finalización de la actividad."/>
    <n v="0.4"/>
    <s v="AVANCE PARCIAL"/>
    <n v="18"/>
    <s v="CON TIEMPO"/>
    <s v="SIN DILIGENCIAR"/>
    <s v="SIN DILIGENCIAR"/>
    <s v="SIN DILIGENCIAR"/>
    <n v="0"/>
    <n v="0"/>
    <s v="EN EJECUCION"/>
    <s v="ABIERTA"/>
    <s v="ABIERTA"/>
    <s v="&quot;En el primer seguimiento se evidencia que las actividades ya fueron cumplidas las activividades formuladas por el proceso, Se  solicita a la OCI el cierre del hallazgo._x000a__x000a_De igual forma, la actividad se reportó al 100% de cumplimiento en el marco de la auditoría 89 de la Contraloría de Bogotá - Requerimiento No. 37_x000a_&quot;"/>
    <d v="2022-02-28T00:00:00"/>
    <s v="No"/>
    <s v="No aplica"/>
    <n v="1"/>
    <s v="CUMPLIMIENTO TOTAL"/>
    <n v="-44619.6"/>
    <s v="VENCIDO"/>
    <m/>
    <m/>
    <m/>
    <m/>
    <m/>
    <m/>
    <s v="PENDIENTE POR EVALUACION"/>
    <s v="La actividad se encuentra por evaluación Por la Oficina de Control Interno"/>
    <d v="2022-05-31T00:00:00"/>
    <s v="No aplica ya que el cumplimiento es del 100%"/>
    <n v="1"/>
    <s v="CUMPLIMIENTO TOTAL"/>
    <n v="-242"/>
    <s v="VENCIDO"/>
    <x v="3"/>
    <s v="Se realizaron 24 tomas fisicas aleatorias en distintas unidades el instituto.-Se reportó cumplimiento del 100% en la cuenta anual del 2021 a la CB"/>
    <s v="Carlos Andrés Guerra"/>
    <n v="1"/>
    <x v="1"/>
    <m/>
    <m/>
    <n v="133"/>
  </r>
  <r>
    <x v="133"/>
    <s v="Gestión Logística"/>
    <s v="Subdirección técnica administrativa y financiera"/>
    <s v="STAF"/>
    <m/>
    <x v="10"/>
    <s v="Subdirección técnica administrativa y financiera"/>
    <s v="STAF"/>
    <s v="almacén e inventarios"/>
    <s v="Inventarios"/>
    <s v="Comité de inventarios"/>
    <s v="Ingrid Carolina Ardila Muñoz"/>
    <x v="1"/>
    <s v="PMCB-2020-116"/>
    <s v="3.2.2.5.3"/>
    <n v="102"/>
    <n v="2020"/>
    <s v="Hallazgo administrativo con presunta incidencia disciplinaria por falta de seguimiento a los compromisos descritos en las actas de Comité de inventarios."/>
    <s v="Debilidades en el seguimiento a los compromisos adquridos en los comites de inventario y de Gestión y desempeño"/>
    <s v="Realizar de manera oportuna los seguimientos a los compromisos adquiridos en el comité de Gestión y Desempeño en relación a la instalación de etiquetas que identifican los bienes del Instituto"/>
    <s v="No aplica"/>
    <s v="No aplica"/>
    <s v="Número de compromisos adquiridos mediante acta relacionados con plaqueteo  / Total de seguimiento realizados a las placas instaladas * 100"/>
    <s v="No aplica"/>
    <s v="No aplica"/>
    <d v="2020-11-15T00:00:00"/>
    <d v="2021-09-30T00:00:00"/>
    <m/>
    <x v="0"/>
    <s v="SI"/>
    <n v="-242"/>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seguimiento al uno de los compromisos por el comite de Gestión y Desempeño, se evidencia que la actividad aun se encuentra en ejecución."/>
    <d v="2021-08-10T00:00:00"/>
    <s v="SI"/>
    <s v="Pendiente seguimiento al compromiso faltante para realizar finalización de la actividad."/>
    <n v="0.5"/>
    <s v="AVANCE PARCIAL"/>
    <n v="18"/>
    <s v="CON TIEMPO"/>
    <s v="SIN DILIGENCIAR"/>
    <s v="SIN DILIGENCIAR"/>
    <s v="SIN DILIGENCIAR"/>
    <n v="0"/>
    <n v="0"/>
    <s v="EN EJECUCION"/>
    <s v="ABIERTA"/>
    <s v="ABIERTA"/>
    <s v="&quot;Se Evidencia que la actividad se encuentra vencida._x000a__x000a_Se verifica los soportes adjunto en donde se evidencia actas de tomas aleatorias de inventarios realcionadas, cumpliendo con lo formulación de la actividad y el indicador._x000a__x000a_Se solicia a la OCI el cierre preliminar del Hallazgo, ya que se evidencia que cumple con la actividad propuesta.&quot;"/>
    <d v="2022-02-28T00:00:00"/>
    <s v="No"/>
    <s v="No aplica"/>
    <n v="1"/>
    <s v="CUMPLIMIENTO TOTAL"/>
    <n v="-44619.5"/>
    <s v="VENCIDO"/>
    <m/>
    <m/>
    <m/>
    <m/>
    <m/>
    <m/>
    <s v="PENDIENTE POR EVALUACION"/>
    <s v="La actividad se encuentra por evaluación Por la Oficina de Control Interno"/>
    <d v="2022-05-31T00:00:00"/>
    <s v="No aplica ya que el cumplimiento es del 100%"/>
    <n v="1"/>
    <s v="CUMPLIMIENTO TOTAL"/>
    <n v="-242"/>
    <s v="VENCIDO"/>
    <x v="3"/>
    <s v="De acuerdo a los compromisos adquiridos en el comité de Gestión y Desempeño, se realizaron tomas físicas aleatorias en las diferentes unidades.-Se reportó cumplimiento del 100% en la cuenta anual del 2021 a la CB"/>
    <s v="Carlos Andrés Guerra"/>
    <n v="1"/>
    <x v="1"/>
    <m/>
    <m/>
    <n v="134"/>
  </r>
  <r>
    <x v="134"/>
    <s v="Gestión Logística"/>
    <s v="Subdirección técnica administrativa y financiera"/>
    <s v="STAF"/>
    <s v="Área de Almacén e Inventarios"/>
    <x v="14"/>
    <s v="Subdirección técnica administrativa y financiera"/>
    <s v="STAF"/>
    <s v="Sistemas"/>
    <s v="Inventarios"/>
    <s v=" sticker de identificación y/o placa"/>
    <s v="Adriana Botero Pinilla"/>
    <x v="1"/>
    <s v="PMCB-2020-118"/>
    <s v="3.2.2.6.1"/>
    <n v="102"/>
    <n v="2020"/>
    <s v="Hallazgo administrativo por no tener archivo en físico del inventario de las respectivas licencias junto con el sticker de identificación y/o placa (número de inventario)."/>
    <s v="Debilidades en establecer los lineamientos para el manejo del licenciamiento de software adquirido a través del servicio de suscripción"/>
    <s v="Desarrollar las actividades definidas en la mesa de trabajo"/>
    <s v="No aplica"/>
    <s v="No aplica"/>
    <s v="Actividades para definir los lineamientos para el manejo del licenciamiento"/>
    <n v="1"/>
    <s v="No aplica"/>
    <d v="2020-11-15T00:00:00"/>
    <d v="2021-08-30T00:00:00"/>
    <m/>
    <x v="0"/>
    <s v="SI"/>
    <n v="-273"/>
    <s v="Se evidencia con acta adjunta del 04-05-21 sobre la socilaización de la política contable de activos intangibles y revisión del hallazgo de la contaloria,  y para dar respuesta al presente hallazgo se asigna un código de identificación secuencial, el cua es adherido mediante rótulo o placa segun lo sugiere la mesa de trabajo, dando asi cumplimiento a la actividad propuesta en un 60%. El resultado de avance y cuplimiento determina que la actividad s encuentra en ejecución."/>
    <d v="2021-07-06T00:00:00"/>
    <s v="SI"/>
    <s v="Continuar la ejecución de la actividad de identificación secuencial, a los activos intangibles del IDIPRON"/>
    <n v="0.6"/>
    <s v="AVANCE PARCIAL"/>
    <n v="-13"/>
    <s v="VENCIDO"/>
    <s v="SIN DILIGENCIAR"/>
    <s v="SIN DILIGENCIAR"/>
    <s v="SIN DILIGENCIAR"/>
    <n v="0"/>
    <n v="0"/>
    <s v="INCUMPLIDA"/>
    <s v="ABIERTA"/>
    <s v="ABIERTA"/>
    <s v="Se evidencia la realización del comité de sostenibilidad contable en donde se analizo la situaciuón y producto de esto se emitió Resolución 517 de 2021 por la cual se actualizan las politicas contables  y se adopta el manual de politicas contables el cual incluye los lineamientos para el manejo de los intangibles en el IDIPRON"/>
    <d v="2022-02-28T00:00:00"/>
    <s v="No"/>
    <s v="No aplica"/>
    <n v="1"/>
    <s v="CUMPLIMIENTO TOTAL"/>
    <n v="-44619.4"/>
    <s v="VENCIDO"/>
    <m/>
    <m/>
    <m/>
    <m/>
    <m/>
    <m/>
    <s v="PENDIENTE POR EVALUACION"/>
    <s v="No aplica,  ya fue reportada como finalizada en los dos anteriores seguimientos"/>
    <d v="2022-05-31T00:00:00"/>
    <s v="Ninguna"/>
    <n v="1"/>
    <s v="CUMPLIMIENTO TOTAL"/>
    <n v="-273"/>
    <s v="VENCIDO"/>
    <x v="3"/>
    <s v="Mediante Resolución 517/2021 de aprobó el manual de políticas contables de la entidad, estableciendo allí lineamientos para la los inventarios intangibles.- Se reportó cumplimiento del 100% en la cuenta anual del 2021 a la CB"/>
    <s v="Carlos Andrés Guerra"/>
    <n v="1"/>
    <x v="1"/>
    <m/>
    <m/>
    <n v="135"/>
  </r>
  <r>
    <x v="135"/>
    <s v="Modelo Pedagogico "/>
    <s v="Subdirección técnica de métodos educativos y operativa"/>
    <s v="STMEO"/>
    <m/>
    <x v="14"/>
    <s v="Subdirección técnica administrativa y financiera"/>
    <s v="STAF"/>
    <s v="Sistemas"/>
    <s v="Inventarios"/>
    <s v="marcación inadecuada de los elementos"/>
    <s v="Adriana Botero Pinilla"/>
    <x v="1"/>
    <s v="PMCB-2020-120"/>
    <s v="3.2.1"/>
    <n v="105"/>
    <n v="2020"/>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Adquirir impresora de etiquetas e insumos para la marcación oportuna y adecuada de los bienes del contrato 1758/19"/>
    <s v="No aplica"/>
    <s v="No aplica"/>
    <s v="Adquisicón de impresora de etiquetas e insumos"/>
    <n v="1"/>
    <s v="No aplica"/>
    <d v="2021-01-15T00:00:00"/>
    <d v="2021-12-20T00:00:00"/>
    <m/>
    <x v="0"/>
    <s v="SI"/>
    <n v="-161"/>
    <s v="Se evidencia con la orden de compra número 60663 de 03-12-2020 emitida a Grupo Empresarial Crear de Colombia S.A.S, la compra de 3 impresoras de transferencia termica etiquetas por $4.025.486, segun se solicta en las actividades del presente hallazgo asi como la celebración del contrato 2529/2020 para la adquisición de suministros, dando asi cumpliminerto al 100% de la actividad propuesta."/>
    <d v="2021-07-06T00:00:00"/>
    <s v="NO"/>
    <s v="No aplica"/>
    <n v="1"/>
    <s v="CUMPLIMIENTO TOTAL"/>
    <n v="99"/>
    <s v="CON TIEMPO"/>
    <s v="SIN DILIGENCIAR"/>
    <s v="SIN DILIGENCIAR"/>
    <s v="SIN DILIGENCIAR"/>
    <n v="0"/>
    <n v="0"/>
    <s v="EN EJECUCION"/>
    <s v="ABIERTA"/>
    <s v="PENDIENTE POR EVALUAR"/>
    <s v="Pendiente por evaluacion. Accion reportada en seguimiento anterior"/>
    <d v="2022-02-28T00:00:00"/>
    <s v="No"/>
    <s v="No aplica"/>
    <n v="1"/>
    <s v="CUMPLIMIENTO TOTAL"/>
    <n v="-44619"/>
    <s v="VENCIDO"/>
    <m/>
    <m/>
    <m/>
    <m/>
    <m/>
    <m/>
    <s v="PENDIENTE POR EVALUACION"/>
    <s v="No aplica,  ya fue reportada como finalizada en los dos anteriores seguimientos"/>
    <d v="2022-05-31T00:00:00"/>
    <s v="Ninguna"/>
    <n v="1"/>
    <s v="CUMPLIMIENTO TOTAL"/>
    <n v="-161"/>
    <s v="VENCIDO"/>
    <x v="3"/>
    <s v="Se realizo la compra de la impresora de etiquetas Serial D5J193001165, se hizo la entrega e instalación en el área de almacén calle 63.  - Se reportó cumplimiento del 100% en la cuenta anual del 2021 a la CB"/>
    <s v="Carlos Andrés Guerra"/>
    <n v="1"/>
    <x v="1"/>
    <m/>
    <m/>
    <n v="136"/>
  </r>
  <r>
    <x v="136"/>
    <s v="Modelo Pedagogico "/>
    <s v="Subdirección técnica de métodos educativos y operativa"/>
    <s v="STMEO"/>
    <m/>
    <x v="10"/>
    <s v="Subdirección técnica administrativa y financiera"/>
    <s v="STAF"/>
    <s v="almacén e inventarios"/>
    <s v="Inventarios"/>
    <s v="marcación inadecuada de los elementos"/>
    <s v="Ingrid Carolina Ardila Muñoz"/>
    <x v="1"/>
    <s v="PMCB-2020-121"/>
    <s v="3.2.1"/>
    <n v="105"/>
    <n v="2020"/>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Plaquetear los bienes devolutivos y de control administrativo del contrato 1758 de 2019"/>
    <s v="No aplica"/>
    <s v="No aplica"/>
    <s v="Numero total de bienes plaqueteados del contrato 1758/19  / Total de bienes plaqueteados del contrato 1758 de 2019 (27) *100"/>
    <s v="No aplica"/>
    <s v="No aplica"/>
    <d v="2021-01-15T00:00:00"/>
    <d v="2021-12-20T00:00:00"/>
    <m/>
    <x v="0"/>
    <s v="SI"/>
    <n v="-161"/>
    <s v="Se evidencia que en el ultimo seguimiento realizado por la Oficina de Control Interno, indica que las actividades se encuentran en ejecución._x000a__x000a_Al verificar el proceso no adjunta información de avance o ejecución de la actividad programada, ya que aun se eencuentra en ejecución. "/>
    <d v="2021-08-10T00:00:00"/>
    <s v="SI"/>
    <s v="Enviar información que soporte el avance a la ejecución de la actividad programada."/>
    <n v="0"/>
    <s v="SIN AVANCE"/>
    <n v="99"/>
    <s v="CON TIEMPO"/>
    <s v="SIN DILIGENCIAR"/>
    <s v="SIN DILIGENCIAR"/>
    <s v="SIN DILIGENCIAR"/>
    <n v="0"/>
    <n v="0"/>
    <s v="EN EJECUCION"/>
    <s v="ABIERTA"/>
    <s v="ABIERTA"/>
    <s v="&quot;Se Evidencia que la actividad se encuentra vencida._x000a__x000a_Se verifica los soportes adjunto en donde se evidencia el ingreso de contrato 2019 - 1758 y registro fotografico 2019 - 1758_x000a__x000a_Se solicia a la OCI el cierre preliminar del Hallazgo, ya que se evidencia que cumple con la actividad propuesta.&quot;"/>
    <d v="2022-02-28T00:00:00"/>
    <s v="No"/>
    <s v="No aplica"/>
    <n v="1"/>
    <s v="CUMPLIMIENTO TOTAL"/>
    <n v="-44620"/>
    <s v="VENCIDO"/>
    <m/>
    <m/>
    <m/>
    <m/>
    <m/>
    <m/>
    <s v="PENDIENTE POR EVALUACION"/>
    <s v="La actividad se encuentra por evaluación Por la Oficina de Control Interno"/>
    <d v="2022-05-31T00:00:00"/>
    <s v="No aplica ya que el cumplimiento es del 100%"/>
    <n v="1"/>
    <s v="CUMPLIMIENTO TOTAL"/>
    <n v="-161"/>
    <s v="VENCIDO"/>
    <x v="3"/>
    <s v="Se realizó el ingreso a almacén de 27 bienes del contrato 2019-1758 con los números de ingreso: 116, 585 y 586. Se replaquetearon los bienes del contrato 2019-1758 - Se reportó cumplimiento del 100% en la cuenta anual del 2021 a la CB"/>
    <s v="Carlos Andrés Guerra"/>
    <n v="1"/>
    <x v="1"/>
    <m/>
    <m/>
    <n v="137"/>
  </r>
  <r>
    <x v="137"/>
    <s v="Modelo Pedagogico "/>
    <s v="Subdirección técnica de métodos educativos y operativa"/>
    <s v="STMEO"/>
    <m/>
    <x v="1"/>
    <s v="Subdirección técnica administrativa y financiera"/>
    <s v="STAF"/>
    <s v="Convenios"/>
    <s v="Contratacion"/>
    <s v="Pagos"/>
    <s v="Adriana Botero Pinilla "/>
    <x v="1"/>
    <s v="PMCB-2020-122"/>
    <s v="3.2.2"/>
    <n v="105"/>
    <n v="2020"/>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el cargue de planillas de campo y de asistencia a Upi en carpeta drive para su posterior verificación."/>
    <s v="No aplica"/>
    <s v="No aplica"/>
    <s v="Numero de planillas cargadas en el drive / Numero total planillas generadas * 100"/>
    <s v="No aplica"/>
    <s v="No aplica"/>
    <d v="2021-01-15T00:00:00"/>
    <d v="2021-12-20T00:00:00"/>
    <m/>
    <x v="0"/>
    <s v="SI"/>
    <n v="-161"/>
    <s v="Se realiza el cargue de planillas en el drive tal como se menciona en la acción, dando cumplimiento."/>
    <d v="2021-07-08T00:00:00"/>
    <s v="SI"/>
    <s v="La acción finaliza en diciembre, por ende, se deb seguir realizando el seguimiento a esta acción y dar cumplimienot del 100%"/>
    <n v="1"/>
    <s v="CUMPLIMIENTO TOTAL"/>
    <n v="99"/>
    <s v="CON TIEMPO"/>
    <s v="SIN DILIGENCIAR"/>
    <s v="SIN DILIGENCIAR"/>
    <s v="SIN DILIGENCIAR"/>
    <n v="0"/>
    <n v="0"/>
    <s v="EN EJECUCION"/>
    <s v="ABIERTA"/>
    <s v="PENDIENTE POR EVALUAR"/>
    <s v="Accion reportada en noviembre de 2021_x000a_Se incluyen  nuevos  soportes "/>
    <d v="2022-02-28T00:00:00"/>
    <s v="No"/>
    <s v="No aplica"/>
    <n v="1"/>
    <s v="CUMPLIMIENTO TOTAL"/>
    <n v="-44619"/>
    <s v="VENCIDO"/>
    <m/>
    <m/>
    <m/>
    <m/>
    <m/>
    <m/>
    <s v="PENDIENTE POR EVALUACION"/>
    <s v="Accion pendiente por evaluacion por parte de la OCI"/>
    <d v="2022-05-31T00:00:00"/>
    <n v="0"/>
    <n v="1"/>
    <s v="CUMPLIMIENTO TOTAL"/>
    <n v="-161"/>
    <s v="VENCIDO"/>
    <x v="3"/>
    <s v="Convenios convocó reuniones internas para revisar los temas generales de convenios, revisando ejecución y presupuesto y para los diferentes procesos. - Se reportó cumplimiento del 100% en la cuenta anual del 2021 a la CB"/>
    <s v="Carlos Andrés Guerra"/>
    <n v="1"/>
    <x v="1"/>
    <m/>
    <m/>
    <n v="138"/>
  </r>
  <r>
    <x v="138"/>
    <s v="Modelo Pedagogico "/>
    <s v="Subdirección técnica de métodos educativos y operativa"/>
    <s v="STMEO"/>
    <m/>
    <x v="1"/>
    <s v="Subdirección técnica administrativa y financiera"/>
    <s v="STAF"/>
    <s v="Convenios"/>
    <s v="Contratacion"/>
    <s v="Pagos"/>
    <s v="Adriana Botero Pinilla "/>
    <x v="1"/>
    <s v="PMCB-2020-123"/>
    <s v="3.2.2"/>
    <n v="105"/>
    <n v="2020"/>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seguimiento mensual del cargue de planillas en el drive con el fin de verificar su correcto diligenciamiento"/>
    <s v="No aplica"/>
    <s v="No aplica"/>
    <s v="Numero de seguimientos realizados / Numero de seguimientos a realizar (12) *100 "/>
    <s v="No aplica"/>
    <s v="No aplica"/>
    <d v="2021-01-15T00:00:00"/>
    <d v="2021-12-20T00:00:00"/>
    <m/>
    <x v="0"/>
    <s v="SI"/>
    <n v="-161"/>
    <s v="Se realiza el seguimiento del cargue de planillas en el drive tal como se menciona en la acción, dando cumplimiento."/>
    <d v="2021-07-08T00:00:00"/>
    <s v="SI"/>
    <s v="La acción finaliza en diciembre, por ende, se debe seguir realizando el seguimiento a esta acción y dar cumplimiento del 100%"/>
    <n v="0.42"/>
    <s v="AVANCE PARCIAL"/>
    <n v="99"/>
    <s v="CON TIEMPO"/>
    <s v="SIN DILIGENCIAR"/>
    <s v="SIN DILIGENCIAR"/>
    <s v="SIN DILIGENCIAR"/>
    <n v="0"/>
    <n v="0"/>
    <s v="EN EJECUCION"/>
    <s v="ABIERTA"/>
    <s v="ABIERTA"/>
    <s v="Se evidencia la realización del control para los meses de junio, julio, agosto, septiembre, octubre, noviembre y diciembre y su cargue en el drive. Es importante que esta actividad se convierta en un punto de control del proceso y se siga ejecutand permanentemente."/>
    <d v="2022-02-28T00:00:00"/>
    <s v="No"/>
    <s v="No aplica"/>
    <n v="1"/>
    <s v="CUMPLIMIENTO TOTAL"/>
    <n v="-44619.58"/>
    <s v="VENCIDO"/>
    <m/>
    <m/>
    <m/>
    <m/>
    <m/>
    <m/>
    <s v="PENDIENTE POR EVALUACION"/>
    <s v="Accion pendiente por evaluacion por parte de la OCI"/>
    <d v="2022-05-31T00:00:00"/>
    <n v="0"/>
    <n v="1"/>
    <s v="CUMPLIMIENTO TOTAL"/>
    <n v="-161"/>
    <s v="VENCIDO"/>
    <x v="3"/>
    <s v="Se realizan comité técnico para revisare los relacionado con plazos, etapas de ejecución y avances del convenio en el marco convenio con la secretaria distrital de ambiente FDL san Cristóbal. - Se reportó cumplimiento del 100% en la cuenta anual del 2021 a la CB"/>
    <s v="Carlos Andrés Guerra"/>
    <n v="1"/>
    <x v="1"/>
    <m/>
    <m/>
    <n v="139"/>
  </r>
  <r>
    <x v="139"/>
    <s v="Modelo Pedagogico "/>
    <s v="Subdirección técnica de métodos educativos y operativa"/>
    <s v="STMEO"/>
    <s v=" Oficina Asesora Jurídica "/>
    <x v="1"/>
    <s v="Subdirección técnica administrativa y financiera"/>
    <s v="STAF"/>
    <s v="Convenios"/>
    <s v="Autorregulación"/>
    <s v="Aplicación y actualización de procedimientos y formatos"/>
    <s v="Adriana Botero Pinilla "/>
    <x v="1"/>
    <s v="PMCB-2020-124"/>
    <s v="3.2.3"/>
    <n v="105"/>
    <n v="2020"/>
    <s v="Hallazgo administrativo por el inadecuado diligenciamiento de los formatos establecidos por el Instituto Distrital para la Protección de la Niñez y la Juventud, que forman parte del expediente del Contrato de Prestación de Servicios No. 0036 de 2019."/>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comites programados (12) *100"/>
    <s v="No aplica"/>
    <s v="No aplica"/>
    <d v="2021-01-15T00:00:00"/>
    <d v="2021-12-20T00:00:00"/>
    <m/>
    <x v="0"/>
    <s v="SI"/>
    <n v="-161"/>
    <s v="Se evidencia la realización de una reunión de 12 programadas para el año"/>
    <d v="2021-07-08T00:00:00"/>
    <s v="SI"/>
    <s v="11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m/>
    <m/>
    <m/>
    <m/>
    <m/>
    <m/>
    <s v="PENDIENTE POR EVALUACION"/>
    <s v="Accion pendiente por evaluacion por parte de la OCI"/>
    <d v="2022-05-31T00:00:00"/>
    <n v="0"/>
    <n v="1"/>
    <s v="CUMPLIMIENTO TOTAL"/>
    <n v="-161"/>
    <s v="VENCIDO"/>
    <x v="3"/>
    <s v="Convenios convocó reuniones internas para revisar los temas generales de convenios, revisando ejecución y presupuesto y para los diferentes procesos. - Se reportó cumplimiento del 100% en la cuenta anual del 2021 a la CB"/>
    <s v="Carlos Andrés Guerra"/>
    <n v="1"/>
    <x v="1"/>
    <m/>
    <m/>
    <n v="140"/>
  </r>
  <r>
    <x v="140"/>
    <s v="Modelo Pedagogico "/>
    <s v="Subdirección técnica de métodos educativos y operativa"/>
    <s v="STMEO"/>
    <s v=" Oficina Asesora Jurídica "/>
    <x v="1"/>
    <s v="Subdirección técnica administrativa y financiera"/>
    <s v="STAF"/>
    <s v="Convenios"/>
    <s v="Contratacion"/>
    <s v="Inadecuado manejo de expedientes e inconsistencia de la información"/>
    <s v="Adriana Botero Pinilla "/>
    <x v="1"/>
    <s v="PMCB-2020-125"/>
    <s v="3.2.4"/>
    <n v="105"/>
    <n v="2020"/>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Realizar comités internos mensuales por parte de la Gerencia del Proyecto de inversión 7726 para revisar la documentacion de los contratos relacionados con convenios"/>
    <s v="No aplica"/>
    <s v="No aplica"/>
    <s v="Numero de comités internos realizados/ Numero comites programados (12) *100"/>
    <s v="No aplica"/>
    <s v="No aplica"/>
    <d v="2021-01-15T00:00:00"/>
    <d v="2021-12-20T00:00:00"/>
    <m/>
    <x v="0"/>
    <s v="SI"/>
    <n v="-161"/>
    <s v="Se ha realizado una reunión de 12 programadas para el año"/>
    <d v="2021-07-08T00:00:00"/>
    <s v="SI"/>
    <s v="12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m/>
    <m/>
    <m/>
    <m/>
    <m/>
    <m/>
    <s v="PENDIENTE POR EVALUACION"/>
    <s v="Accion pendiente por evaluacion por parte de la OCI"/>
    <d v="2022-05-31T00:00:00"/>
    <n v="0"/>
    <n v="1"/>
    <s v="CUMPLIMIENTO TOTAL"/>
    <n v="-161"/>
    <s v="VENCIDO"/>
    <x v="3"/>
    <s v="Se realiza cargue de las plantillas al drive de la asistencia de los NNAJ, para la verificación y consolidación total las plantillas. - Se reportó cumplimiento del 100% en la cuenta anual del 2021 a la CB"/>
    <s v="Carlos Andrés Guerra"/>
    <n v="1"/>
    <x v="1"/>
    <m/>
    <m/>
    <n v="141"/>
  </r>
  <r>
    <x v="141"/>
    <s v="Modelo Pedagogico "/>
    <s v="Subdirección técnica de métodos educativos y operativa"/>
    <s v="STMEO"/>
    <m/>
    <x v="1"/>
    <s v="Subdirección técnica administrativa y financiera"/>
    <s v="STAF"/>
    <s v="Convenios"/>
    <s v="Contratacion"/>
    <s v="Inadecuado manejo de expedientes e inconsistencia de la información"/>
    <s v="Adriana Botero Pinilla "/>
    <x v="1"/>
    <s v="PMCB-2020-126"/>
    <s v="3.2.4"/>
    <n v="105"/>
    <n v="2020"/>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Cargar documentación de los contratos relacionados con los covenios en carpeta drive sobre la informacion remitida al expedinte contractual."/>
    <s v="No aplica"/>
    <s v="No aplica"/>
    <s v="Cargue de documentación en carpeta drive"/>
    <s v="No aplica"/>
    <s v="No aplica"/>
    <d v="2021-01-15T00:00:00"/>
    <d v="2021-12-20T00:00:00"/>
    <m/>
    <x v="0"/>
    <s v="SI"/>
    <n v="-161"/>
    <s v="Se realiza cargue de información planteada en drive"/>
    <d v="2021-07-08T00:00:00"/>
    <s v="NO"/>
    <s v="No aplica"/>
    <n v="1"/>
    <s v="CUMPLIMIENTO TOTAL"/>
    <n v="99"/>
    <s v="CON TIEMPO"/>
    <s v="SIN DILIGENCIAR"/>
    <s v="SIN DILIGENCIAR"/>
    <s v="SIN DILIGENCIAR"/>
    <n v="0"/>
    <n v="0"/>
    <s v="EN EJECUCION"/>
    <s v="ABIERTA"/>
    <s v="PENDIENTE POR EVALUAR"/>
    <s v="Accion reportada en noviembre de 2021_x000a_Se incluyen  nuevos  soportes "/>
    <d v="2022-02-28T00:00:00"/>
    <s v="No"/>
    <s v="No aplica"/>
    <n v="1"/>
    <s v="CUMPLIMIENTO TOTAL"/>
    <n v="-44619"/>
    <s v="VENCIDO"/>
    <m/>
    <m/>
    <m/>
    <m/>
    <m/>
    <m/>
    <s v="PENDIENTE POR EVALUACION"/>
    <s v="Accion pendiente por evaluacion por parte de la OCI"/>
    <d v="2022-05-31T00:00:00"/>
    <n v="0"/>
    <n v="1"/>
    <s v="CUMPLIMIENTO TOTAL"/>
    <n v="-161"/>
    <s v="VENCIDO"/>
    <x v="3"/>
    <s v="Mediante formato M-MEM-FT-001, se realizó  el seguimiento al las planillas cargas al driver para la consolidación y verificación de la asistencia de los NNJA. - Se reportó cumplimiento del 100% en la cuenta anual del 2021 a la CB"/>
    <s v="Carlos Andrés Guerra"/>
    <n v="1"/>
    <x v="1"/>
    <m/>
    <m/>
    <n v="142"/>
  </r>
  <r>
    <x v="142"/>
    <s v="Modelo Pedagogico "/>
    <s v="Subdirección técnica de métodos educativos y operativa"/>
    <s v="STMEO"/>
    <s v="OAP_x000a_"/>
    <x v="15"/>
    <s v="Subdirección técnica de métodos educativos y operativa"/>
    <s v="STMEO"/>
    <s v="Proyecto 7720"/>
    <s v="Contratacion"/>
    <s v="Pagos"/>
    <s v="Yuri Yesenia Orjuela"/>
    <x v="1"/>
    <s v="PMCB-2020-128"/>
    <s v="3.2.6"/>
    <n v="105"/>
    <n v="2020"/>
    <s v="Hallazgo administrativo por deficiencias en la información contenida en el formato de certificación de supervisión e interventoría, establecidos por el IDIPRON para realizar los pagos y que conforman el expediente del Contrato de Comisión No.1394 de 2019."/>
    <s v="La entidad no cuenta con un documento formal  que establezca la manera  de realizar el  seguimiento  financiero de la ejecución de los contratos de comisión y las negociaciones que de este se derivan  en las negociaciones con la BMC"/>
    <s v="Formular y oficializar un documento para establecer los lineamientos que den cuenta de  la forma en la cual se realiza el seguimiento financiero y orden del expediente de las contrataciones que se llevan a cabo  en el escenario de la BMC ."/>
    <s v="No aplica"/>
    <s v="No aplica"/>
    <s v="Un (1) documento con lineamientos   "/>
    <s v="No aplica"/>
    <s v="No aplica"/>
    <d v="2021-01-15T00:00:00"/>
    <d v="2021-12-20T00:00:00"/>
    <m/>
    <x v="0"/>
    <s v="SI"/>
    <n v="-161"/>
    <s v="Si bien se cuenta con la acción propuesta no se presenta avance por parte del proceso."/>
    <d v="2021-07-06T00:00:00"/>
    <s v="SI"/>
    <s v="Presentar seguimiento al plan de mejoramiento "/>
    <n v="0"/>
    <s v="SIN AVANCE"/>
    <n v="99"/>
    <s v="CON TIEMPO"/>
    <s v="SIN DILIGENCIAR"/>
    <s v="SIN DILIGENCIAR"/>
    <s v="SIN DILIGENCIAR"/>
    <n v="0"/>
    <n v="0"/>
    <s v="EN EJECUCION"/>
    <s v="ABIERTA"/>
    <s v="ABIERTA"/>
    <s v="Sin reportar avance"/>
    <d v="2022-02-28T00:00:00"/>
    <s v="No"/>
    <s v="ejecucion de actividades definidas"/>
    <n v="0"/>
    <s v="SIN AVANCE"/>
    <n v="-44620"/>
    <s v="VENCIDO"/>
    <m/>
    <m/>
    <m/>
    <m/>
    <m/>
    <m/>
    <s v="ABIERTO"/>
    <s v="No se reporta seguimiento de esta acción por parte de la Subdirección de Métodos"/>
    <d v="2022-05-31T00:00:00"/>
    <s v="No se reporta seguimiento de esta acción por parte de la Subdirección de Métodos"/>
    <n v="0"/>
    <s v="SIN AVANCE"/>
    <n v="-161"/>
    <s v="VENCIDO"/>
    <x v="3"/>
    <s v="Se realiza cargue de las plantillas al drive de la asistencia de los NNAJ, para la verificación y consolidación total las plantillas. - Se reportó cumplimiento del 100% en la cuenta anual del 2021 a la CB"/>
    <s v="Carlos Andrés Guerra"/>
    <n v="1"/>
    <x v="1"/>
    <m/>
    <m/>
    <n v="143"/>
  </r>
  <r>
    <x v="143"/>
    <s v="Modelo Pedagogico "/>
    <s v="Subdirección técnica de métodos educativos y operativa"/>
    <s v="STMEO"/>
    <s v="Oficina Asesora Jurídica "/>
    <x v="1"/>
    <s v="Subdirección técnica administrativa y financiera"/>
    <s v="STAF"/>
    <s v="Convenios"/>
    <s v="Contratacion"/>
    <s v="Pagos"/>
    <s v="Adriana Botero Pinilla "/>
    <x v="1"/>
    <s v="PMCB-2020-131"/>
    <s v="3.2.11"/>
    <n v="105"/>
    <n v="2020"/>
    <s v="Hallazgo administrativo en el contrato por prestación de servicios No. 0865 de 2020, por falta de control en la verificación de la planilla de seguridad Social del mes de septiembre el cuál configura uno de los documentos requeridos según las condiciones establecidas para los pagos y desembolsos por parte de la entidad."/>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de comites programados (12) *100"/>
    <s v="No aplica"/>
    <s v="No aplica"/>
    <d v="2021-01-15T00:00:00"/>
    <d v="2021-12-20T00:00:00"/>
    <m/>
    <x v="0"/>
    <s v="SI"/>
    <n v="-161"/>
    <s v="Se ha realizado una reunión de 12 programadas para el año"/>
    <d v="2021-07-08T00:00:00"/>
    <s v="SI"/>
    <s v="12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m/>
    <m/>
    <m/>
    <m/>
    <m/>
    <m/>
    <s v="PENDIENTE POR EVALUACION"/>
    <s v="Accion pendiente por evaluacion por parte de la OCI"/>
    <d v="2022-05-31T00:00:00"/>
    <n v="0"/>
    <n v="1"/>
    <s v="CUMPLIMIENTO TOTAL"/>
    <n v="-161"/>
    <s v="VENCIDO"/>
    <x v="3"/>
    <s v="Mediante formato M-MEM-FT-001, se realizó  el seguimiento al las planillas cargas al driver para la consolidación y verificación de la asistencia de los NNJA. - Se reportó cumplimiento del 100% en la cuenta anual del 2021 a la CB"/>
    <s v="Carlos Andrés Guerra"/>
    <n v="1"/>
    <x v="1"/>
    <m/>
    <m/>
    <n v="144"/>
  </r>
  <r>
    <x v="144"/>
    <s v="Modelo Pedagogico "/>
    <s v="Subdirección técnica de métodos educativos y operativa"/>
    <s v="STMEO"/>
    <s v="Coordinador de convenios"/>
    <x v="1"/>
    <s v="Subdirección técnica administrativa y financiera"/>
    <s v="STAF"/>
    <s v="Convenios"/>
    <s v="Contratacion"/>
    <s v="Supervisión e interventoría"/>
    <s v="Adriana Botero Pinilla "/>
    <x v="1"/>
    <s v="PMCB-2020-132"/>
    <s v="3.2.12"/>
    <n v="105"/>
    <n v="2020"/>
    <s v="Hallazgo administrativo en el Contrato de Suministros N° 1776 de 2019, por falta de gestión en la planificación del control de actividades por parte del supervisor, lo que controvierte lo establecido en el Manual del Supervisor."/>
    <s v="Porque no se establecio cronograma en los plazos y etapas de ejecución y entrega de los productos y resultados esperados_x000a_ "/>
    <s v="Realizar comité técnico para aprobar cronograma con los plazos y etapas de ejecución y entrega de los productos en el marco del convenio con la Secretaria Distrital de Ambiente FDL San Cristobal. "/>
    <s v="No aplica"/>
    <s v="No aplica"/>
    <s v="Actas de comité suscritas/ Numero de comités técnicos a realizar con seguimiento *100"/>
    <s v="No aplica"/>
    <s v="No aplica"/>
    <d v="2021-01-15T00:00:00"/>
    <d v="2021-12-20T00:00:00"/>
    <m/>
    <x v="0"/>
    <s v="SI"/>
    <n v="-161"/>
    <s v="Se evidencia el cronograma, sin embargo, no se evidencia la realización de comités técnicos para esta verificación. "/>
    <d v="2021-07-08T00:00:00"/>
    <s v="SI"/>
    <s v="Actas  de comité"/>
    <n v="0"/>
    <s v="SIN AVANCE"/>
    <n v="99"/>
    <s v="CON TIEMPO"/>
    <s v="SIN DILIGENCIAR"/>
    <s v="SIN DILIGENCIAR"/>
    <s v="SIN DILIGENCIAR"/>
    <n v="0"/>
    <n v="0"/>
    <s v="EN EJECUCION"/>
    <s v="ABIERTA"/>
    <s v="ABIERTA"/>
    <s v="&quot;Se evidencia que en el primer seguimiento se adjunto el cronograma mencionado, para el segundo seguimiento se adjuntan tres actas en donde se presentan avances respecto al estado de los convenios deo instituto._x000a__x000a_Se evidencia acta del convenio  1295 de 2019 en el cual se aprueba cronograma&quot;"/>
    <d v="2022-02-28T00:00:00"/>
    <s v="No"/>
    <s v="No aplica"/>
    <n v="1"/>
    <s v="CUMPLIMIENTO TOTAL"/>
    <n v="-44620"/>
    <s v="VENCIDO"/>
    <m/>
    <m/>
    <m/>
    <m/>
    <m/>
    <m/>
    <s v="PENDIENTE POR EVALUACION"/>
    <s v="Accion pendiente por evaluacion por parte de la OCI"/>
    <d v="2022-05-31T00:00:00"/>
    <n v="0"/>
    <n v="1"/>
    <s v="CUMPLIMIENTO TOTAL"/>
    <n v="-161"/>
    <s v="VENCIDO"/>
    <x v="3"/>
    <s v="Convenios convocó reuniones internas para revisar los temas generales de convenios, revisando ejecución y presupuesto y para los diferentes procesos. - Se reportó cumplimiento del 100% en la cuenta anual del 2021 a la CB"/>
    <s v="Carlos Andrés Guerra"/>
    <n v="1"/>
    <x v="1"/>
    <m/>
    <m/>
    <n v="145"/>
  </r>
  <r>
    <x v="145"/>
    <s v="Modelo Pedagogico "/>
    <s v="Subdirección técnica de métodos educativos y operativa"/>
    <s v="STMEO"/>
    <s v="Oficina Asesora Jurídica "/>
    <x v="1"/>
    <s v="Subdirección técnica administrativa y financiera"/>
    <s v="STAF"/>
    <s v="Convenios"/>
    <s v="Contratacion"/>
    <s v="Supervisión e interventoría"/>
    <s v="Adriana Botero Pinilla "/>
    <x v="1"/>
    <s v="PMCB-2020-133"/>
    <s v="3.2.12"/>
    <n v="105"/>
    <n v="2020"/>
    <s v="Hallazgo administrativo en el Contrato de Suministros N° 1776 de 2019, por falta de gestión en la planificación del control de actividades por parte del supervisor, lo que controvierte lo establecido en el Manual del Supervisor."/>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de comites programados (12) *100"/>
    <s v="No aplica"/>
    <s v="No aplica"/>
    <d v="2021-01-15T00:00:00"/>
    <d v="2021-12-20T00:00:00"/>
    <m/>
    <x v="0"/>
    <s v="SI"/>
    <n v="-161"/>
    <s v="Se ha realizado una reunión de 12 programadas para el año"/>
    <d v="2021-07-08T00:00:00"/>
    <s v="SI"/>
    <s v="12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m/>
    <m/>
    <m/>
    <m/>
    <m/>
    <m/>
    <s v="PENDIENTE POR EVALUACION"/>
    <s v="Accion pendiente por evaluacion por parte de la OCI"/>
    <d v="2022-05-31T00:00:00"/>
    <n v="0"/>
    <n v="1"/>
    <s v="CUMPLIMIENTO TOTAL"/>
    <n v="-161"/>
    <s v="VENCIDO"/>
    <x v="3"/>
    <s v="Convenios convocó reuniones internas para revisar los temas generales de convenios, revisando ejecución y presupuesto y para los diferentes procesos. - Se reportó cumplimiento del 100% en la cuenta anual del 2021 a la CB"/>
    <s v="Carlos Andrés Guerra"/>
    <n v="1"/>
    <x v="1"/>
    <m/>
    <m/>
    <n v="146"/>
  </r>
  <r>
    <x v="146"/>
    <s v="Modelo Pedagogico "/>
    <s v="Subdirección técnica de métodos educativos y operativa"/>
    <s v="STMEO"/>
    <m/>
    <x v="1"/>
    <s v="Subdirección técnica administrativa y financiera"/>
    <s v="STAF"/>
    <s v="Convenios"/>
    <s v="Modelo pedagogico"/>
    <s v="Estimulo de corresponsabilidad"/>
    <s v="Adriana Botero Pinilla "/>
    <x v="1"/>
    <s v="PMCB-2020-134"/>
    <s v="3.2.17"/>
    <n v="105"/>
    <n v="2020"/>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el cargue de planillas de campo y de asistencia a Upi en carpeta drive para su posterior verificación."/>
    <s v="No aplica"/>
    <s v="No aplica"/>
    <s v="Numero de planillas cargadas en el drive / Total planillas generadas * 100"/>
    <s v="No aplica"/>
    <s v="No aplica"/>
    <d v="2021-01-15T00:00:00"/>
    <d v="2021-12-20T00:00:00"/>
    <m/>
    <x v="0"/>
    <s v="SI"/>
    <n v="-161"/>
    <s v="Se evidencia el cargue de planillas de asistencia"/>
    <d v="2021-07-08T00:00:00"/>
    <s v="NO"/>
    <s v="No aplica"/>
    <n v="1"/>
    <s v="CUMPLIMIENTO TOTAL"/>
    <n v="99"/>
    <s v="CON TIEMPO"/>
    <s v="SIN DILIGENCIAR"/>
    <s v="SIN DILIGENCIAR"/>
    <s v="SIN DILIGENCIAR"/>
    <n v="0"/>
    <n v="0"/>
    <s v="EN EJECUCION"/>
    <s v="ABIERTA"/>
    <s v="PENDIENTE POR EVALUAR"/>
    <s v="Accion reportada en noviembre de 2021_x000a_Se incluyen  nuevos  soportes "/>
    <d v="2022-02-28T00:00:00"/>
    <s v="No"/>
    <s v="No aplica"/>
    <n v="1"/>
    <s v="CUMPLIMIENTO TOTAL"/>
    <n v="-44619"/>
    <s v="VENCIDO"/>
    <m/>
    <m/>
    <m/>
    <m/>
    <m/>
    <m/>
    <s v="PENDIENTE POR EVALUACION"/>
    <s v="Accion pendiente por evaluacion por parte de la OCI"/>
    <d v="2022-05-31T00:00:00"/>
    <n v="0"/>
    <n v="1"/>
    <s v="CUMPLIMIENTO TOTAL"/>
    <n v="-161"/>
    <s v="VENCIDO"/>
    <x v="3"/>
    <s v="Se realiza el cargue de la documentación de los contratos de convenios con relación a la parte contractual de cada uno de los contratos. - Se reportó cumplimiento del 100% en la cuenta anual del 2021 a la CB"/>
    <s v="Carlos Andrés Guerra"/>
    <n v="1"/>
    <x v="1"/>
    <m/>
    <m/>
    <n v="147"/>
  </r>
  <r>
    <x v="147"/>
    <s v="Modelo Pedagogico "/>
    <s v="Subdirección técnica de métodos educativos y operativa"/>
    <s v="STMEO"/>
    <m/>
    <x v="1"/>
    <s v="Subdirección técnica administrativa y financiera"/>
    <s v="STAF"/>
    <s v="Convenios"/>
    <s v="Modelo pedagogico"/>
    <s v="Estimulo de corresponsabilidad"/>
    <s v="Adriana Botero Pinilla "/>
    <x v="1"/>
    <s v="PMCB-2020-135"/>
    <s v="3.2.17"/>
    <n v="105"/>
    <n v="2020"/>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seguimiento mensual del cargue de planillas en el drive con el fin de verificar su correcto diligenciamiento"/>
    <s v="No aplica"/>
    <s v="No aplica"/>
    <s v="Numero de seguimientos realizados / Numero de seguimientos a realizar (12) *100 "/>
    <s v="No aplica"/>
    <s v="No aplica"/>
    <d v="2021-01-15T00:00:00"/>
    <d v="2021-12-20T00:00:00"/>
    <m/>
    <x v="0"/>
    <s v="SI"/>
    <n v="-161"/>
    <s v="Se verifica el seguimiento al cargue de planillas de asistencia."/>
    <d v="2021-07-08T00:00:00"/>
    <s v="SI"/>
    <s v="Quedan faltando los 7 seguimientos planteados."/>
    <n v="0.42"/>
    <s v="AVANCE PARCIAL"/>
    <n v="99"/>
    <s v="CON TIEMPO"/>
    <s v="SIN DILIGENCIAR"/>
    <s v="SIN DILIGENCIAR"/>
    <s v="SIN DILIGENCIAR"/>
    <n v="0"/>
    <n v="0"/>
    <s v="EN EJECUCION"/>
    <s v="ABIERTA"/>
    <s v="ABIERTA"/>
    <s v="Se evidencia la realización del control para los meses de junio, julio, agosto, septiembre, octubre, noviembre y diciembre y su cargue en el drive. Es importante que esta actividad se convierta en un punto de control del proceso y se siga ejecutand permanentemente."/>
    <d v="2022-02-28T00:00:00"/>
    <s v="No"/>
    <s v="No aplica"/>
    <n v="1"/>
    <s v="CUMPLIMIENTO TOTAL"/>
    <n v="-44619.58"/>
    <s v="VENCIDO"/>
    <m/>
    <m/>
    <m/>
    <m/>
    <m/>
    <m/>
    <s v="PENDIENTE POR EVALUACION"/>
    <s v="Accion pendiente por evaluacion por parte de la OCI"/>
    <d v="2022-05-31T00:00:00"/>
    <n v="0"/>
    <n v="1"/>
    <s v="CUMPLIMIENTO TOTAL"/>
    <n v="-161"/>
    <s v="VENCIDO"/>
    <x v="3"/>
    <s v="Se formuló y oficializó, dos (2) documentos estableciendo lineamientos para realizar el seguimiento financiero y orden del expediente de las contrataciones que se llevan a cabo en el escenario de la BMC. - Se reportó cumplimiento del 100% en la cuenta anual del 2021 a la CB"/>
    <s v="Carlos Andrés Guerra"/>
    <n v="1"/>
    <x v="1"/>
    <m/>
    <m/>
    <n v="148"/>
  </r>
  <r>
    <x v="148"/>
    <s v="Modelo Pedagogico "/>
    <s v="Subdirección técnica de métodos educativos y operativa"/>
    <s v="STMEO"/>
    <m/>
    <x v="0"/>
    <s v="Subdirección técnica de métodos educativos y operativa"/>
    <s v="STMEO"/>
    <s v="Área espiritualidad"/>
    <s v="Atención al ciudadano"/>
    <s v="Tramites y servicios"/>
    <s v="Yuri Yesenia Orjuela"/>
    <x v="0"/>
    <s v="PMAI-2020-001"/>
    <s v="No aplica"/>
    <s v="Auditoria especial a la prestación del servicio en la unidad de Oasis I y II Vigencia 2019-2020"/>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
    <s v="Los beneficiarios de la UPI OASIS, manifestaron, recibir  un trato inadecuado por parte de los Facilitadores, ya que hace  falta establecer  en un documento que describa el perfil de los facilitadores.     "/>
    <s v="Construir  y formalizar un documento por parte del área de Espiritualidad que contenga las  características perfiles y calidades que debe tener un facilitador  en el IDIPRON.   "/>
    <s v="No aplica"/>
    <s v="No aplica"/>
    <s v="No aplica"/>
    <s v="No aplica"/>
    <s v="No aplica"/>
    <d v="2020-05-22T00:00:00"/>
    <d v="2021-05-21T00:00:00"/>
    <m/>
    <x v="0"/>
    <s v="SI"/>
    <n v="-374"/>
    <s v="Si bien no se diligencia el espacio de soportes, este se encuentra subido, el borrador del documento que contiene lo lineamientos para los cuidadores y cuidadoras"/>
    <d v="2021-07-07T00:00:00"/>
    <s v="SI"/>
    <s v="Oficializar el docuemento"/>
    <m/>
    <s v="SIN AVANCE"/>
    <n v="-114"/>
    <s v="VENCIDO"/>
    <d v="2021-11-19T00:00:00"/>
    <s v="Se evidencia  documento borrador Generalidades de cuidadores- Ras en el Modelo Pedagógico de IDIPRON.  "/>
    <s v="Sulma Esperanza Avendaño M."/>
    <n v="0.2"/>
    <n v="0"/>
    <s v="INCUMPLIDA"/>
    <s v="NO APLICA"/>
    <s v="ABIERTA"/>
    <s v="No se reporta avance"/>
    <d v="2022-02-28T00:00:00"/>
    <s v="SI"/>
    <s v="ejecucion de actividades definidas"/>
    <n v="0.2"/>
    <s v="AVANCE MINIMO"/>
    <n v="-44620"/>
    <s v="VENCIDO"/>
    <d v="2022-03-11T00:00:00"/>
    <s v="No se reporta avance,  se observa el mismo documento borrador que contiene los lineamientos para los cuidadores y cuidadoras el cual fue presentado en el seguimiento realizado el 19/11/2021"/>
    <s v="Sulma Esperanza Avendaño M."/>
    <n v="0"/>
    <s v="VENCIDO"/>
    <m/>
    <s v="ABIERTO"/>
    <s v="Se construye y se oficializa un documento con los lineamientos de las actividades de los tutotes, dando cumplimiento a lo estipulado. Nota: el documento se oficializa en fecha posterior a la fecha final planteada."/>
    <d v="2022-05-31T00:00:00"/>
    <s v="se da cumplimiento total a la actividad planteada."/>
    <n v="1"/>
    <s v="CUMPLIMIENTO TOTAL"/>
    <n v="-374"/>
    <s v="VENCIDO"/>
    <x v="0"/>
    <m/>
    <m/>
    <m/>
    <x v="0"/>
    <m/>
    <m/>
    <n v="149"/>
  </r>
  <r>
    <x v="149"/>
    <s v="Modelo Pedagogico "/>
    <s v="Subdirección técnica de métodos educativos y operativa"/>
    <s v="STMEO"/>
    <m/>
    <x v="0"/>
    <s v="Subdirección técnica de métodos educativos y operativa"/>
    <s v="STMEO"/>
    <s v="Área espiritualidad_x000a_Área sociolegal_x000a_Grupo interno políticas publicas"/>
    <s v="Atención al ciudadano"/>
    <s v="Tramites y servicios"/>
    <s v="Yuri Yesenia Orjuela"/>
    <x v="0"/>
    <s v="PMAI-2020-002"/>
    <s v="No aplica"/>
    <s v="Auditoria especial a la prestación del servicio en la unidad de Oasis I y II Vigencia 2019-2020"/>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
    <s v="Se presentan debilidades en la aplicación de la normatividad  sobre las leyes de infancia y adolescencia, política de habitabilidad en calle y política Publica del Sector LGBTI, por parte de los facilitadores y cómo actuar ante situaciones que se puedan generar a diario con los Jóvenes en el marco de la protección y el goce efectivo de sus derechos y el de las personas que hacen parte de los sectores sociales LGBTI.   _x000a__x000a_"/>
    <s v="Capacitar a todo el personal de la Unidad en temas relacionados con la misionalidad del Idipron, la Ley 1098 de 2006 Código de Infancia y Adolescencia, la Política Pública Distrital para el Fenómeno de Habitabilidad en Calle y del Decreto 762 de 2018 Política Pública para la garantía del ejercicio efectivo de los derechos de las personas que hacen parte de los sectores sociales LGBTI y de personas con orientaciones sexuales e identidades de género diversas. .  "/>
    <s v="No aplica"/>
    <s v="No aplica"/>
    <s v="No aplica"/>
    <s v="No aplica"/>
    <s v="No aplica"/>
    <d v="2020-05-22T00:00:00"/>
    <d v="2021-05-21T00:00:00"/>
    <m/>
    <x v="0"/>
    <s v="SI"/>
    <n v="-374"/>
    <s v="No se cuenta con el debido diligenciamiento en la casilla de soportes, sin embargo se realiza la subida de soportes,donde se evidencia la implementación de la estategia &quot;cerebro que late&quot; la cual aborda los temas mencionados en la acción"/>
    <d v="2021-07-07T00:00:00"/>
    <s v="NO"/>
    <s v="No aplica"/>
    <m/>
    <s v="SIN AVANCE"/>
    <n v="-114"/>
    <s v="VENCIDO"/>
    <d v="2021-11-19T00:00:00"/>
    <s v="Se evidencian soportes, el cód de la acción es PMAI-2020-002 pero con concuerda con el de la evidencias."/>
    <s v="Sulma Esperanza Avendaño M."/>
    <n v="0.6"/>
    <n v="0"/>
    <s v="INCUMPLIDA"/>
    <s v="NO APLICA"/>
    <s v="ABIERTA"/>
    <s v="No se reporta avance"/>
    <d v="2022-02-28T00:00:00"/>
    <s v="SI"/>
    <s v="ejecucion de actividades definidas"/>
    <n v="0.6"/>
    <s v="AVANCE PARCIAL"/>
    <n v="-44620"/>
    <s v="VENCIDO"/>
    <d v="2022-03-11T00:00:00"/>
    <s v="No se reporta avance,  se observan los soportes de la estrategia &quot;cerebro que late&quot; la cual aborda los temas mencionados en la acción, se evidencia un soporte del marco legal para la protección de la niñez, se sugiere realizar las otras capacitaciones propuestas en la acción."/>
    <s v="Sulma Esperanza Avendaño M."/>
    <n v="0.6"/>
    <s v="VENCIDO"/>
    <m/>
    <s v="ABIERTO"/>
    <s v="Se verifica la realización de las capacitaciones al personal en los temas mencionados, tanto el año 2020 como en el 2022"/>
    <d v="2022-05-31T00:00:00"/>
    <s v="se da cumplimiento total a la actividad planteada."/>
    <n v="1"/>
    <s v="CUMPLIMIENTO TOTAL"/>
    <n v="-374"/>
    <s v="VENCIDO"/>
    <x v="0"/>
    <m/>
    <m/>
    <m/>
    <x v="0"/>
    <m/>
    <m/>
    <n v="150"/>
  </r>
  <r>
    <x v="150"/>
    <s v="Modelo Pedagogico "/>
    <s v="Subdirección técnica de métodos educativos y operativa"/>
    <s v="STMEO"/>
    <m/>
    <x v="0"/>
    <s v="Subdirección técnica de métodos educativos y operativa"/>
    <s v="STMEO"/>
    <s v="Responsable upi oasis"/>
    <s v="Atención al ciudadano"/>
    <s v="Tramites y servicios"/>
    <s v="Yuri Yesenia Orjuela"/>
    <x v="0"/>
    <s v="PMAI-2020-003"/>
    <s v="No aplica"/>
    <s v="Auditoria especial a la prestación del servicio en la unidad de Oasis I y II Vigencia 2019-2020"/>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
    <s v="La capacidad de la unidad en algunos momentos es mucho mayor al número de funcionarios que deben contener las situaciones en la noche. "/>
    <s v="Reforzar el equipo del recurso humano que acompaña la operatividad de la UPI, para el desarrollo  de la jornada nocturna y el fin de semana en las  actividades que desarrollan facilitadores y enfermeras.   "/>
    <s v="No aplica"/>
    <s v="No aplica"/>
    <s v="No aplica"/>
    <s v="No aplica"/>
    <s v="No aplica"/>
    <d v="2020-05-22T00:00:00"/>
    <d v="2021-05-21T00:00:00"/>
    <m/>
    <x v="0"/>
    <s v="SI"/>
    <n v="-374"/>
    <s v="Se evidencia la implementación de estrategias que refuerzan la atenión de los jóvenes, por temas de pandemia, no se realizó refuerzo de equip de recurso humano._x000a_No se encuentra diligenciado el seguimiento de manera correcta."/>
    <d v="2021-07-07T00:00:00"/>
    <s v="NO"/>
    <s v="No aplica"/>
    <m/>
    <s v="SIN AVANCE"/>
    <n v="-114"/>
    <s v="VENCIDO"/>
    <d v="2021-11-19T00:00:00"/>
    <s v="Se evidencian soportes, el cód de la acción es PMAI-2020-003. El cód no concuerda con el de las evidencias PMAI-2020-106."/>
    <s v="Sulma Esperanza Avendaño M."/>
    <n v="0.8"/>
    <n v="0.7"/>
    <s v="INCUMPLIDA"/>
    <s v="NO APLICA"/>
    <s v="ABIERTA"/>
    <s v="No se reporta avance"/>
    <d v="2022-02-28T00:00:00"/>
    <s v="SI"/>
    <s v="ejecucion de actividades definidas"/>
    <n v="0.8"/>
    <s v="AVANCE SIGNIFICATIVO"/>
    <n v="-44620"/>
    <s v="VENCIDO"/>
    <d v="2022-03-11T00:00:00"/>
    <s v="No se reporta avance "/>
    <s v="Sulma Esperanza Avendaño M."/>
    <n v="0.8"/>
    <s v="VENCIDO"/>
    <m/>
    <s v="ABIERTO"/>
    <s v="En los soportes remitidos se evidencia el número de contrato y distribución de tutores para la operatividad en la UPI Oasis, sin embargo, no se evidencia la distribución o contratación del personal de enfermería para los fines de semana, como se plantea en la acción de mejora."/>
    <d v="2022-05-31T00:00:00"/>
    <s v="Falta remitir las evidencias del personal de enfemería asignado para los fines de semana."/>
    <n v="0.8"/>
    <s v="AVANCE SIGNIFICATIVO"/>
    <n v="-374"/>
    <s v="VENCIDO"/>
    <x v="0"/>
    <m/>
    <m/>
    <m/>
    <x v="0"/>
    <m/>
    <m/>
    <n v="151"/>
  </r>
  <r>
    <x v="151"/>
    <s v="Modelo Pedagogico "/>
    <s v="Subdirección técnica de métodos educativos y operativa"/>
    <s v="STMEO"/>
    <m/>
    <x v="0"/>
    <s v="Subdirección técnica de métodos educativos y operativa"/>
    <s v="STMEO"/>
    <s v="Responsable upi oasis"/>
    <s v="Modelo pedagogico"/>
    <s v="comunicación y articulación entre el equipo de la noche con el equipo del día"/>
    <s v="Yuri Yesenia Orjuela"/>
    <x v="0"/>
    <s v="PMAI-2020-004"/>
    <s v="No aplica"/>
    <s v="Auditoria especial a la prestación del servicio en la unidad de Oasis I y II Vigencia 2019-2020"/>
    <n v="2020"/>
    <s v="Se observan debilidades en la comunicación y articulación entre el equipo de la noche con el equipo del día ya que no se evidenciaron reuniones formales para socializar las situaciones presentadas durante estas jornadas, dificultando así la toma de decisiones adecuada y pertinente cuando se requiera, como en el caso de expulsiones e inasistencias, lo que genera un riesgo frente a la falta de seguimiento al proceso que lleva con los Jóvenes en la Unidad. "/>
    <s v="Falta de directrices claras, que permitan una adecuada comunicación entre las jornadas de atención de la unidad, así como una  herramienta de articulación, que describa las acciones pedagógicas que se realizan en la noche. _x000a__x000a_"/>
    <s v="Implementar  por parte del ResponsabledeUPI,  una bitácora  en la cual se registren las actuaciones  y situaciones que se generan en la jornada de la noche y fines de semana, reporando a fin de mes las novedades a la Subdirección de Metodos. "/>
    <s v="No aplica"/>
    <s v="No aplica"/>
    <s v="No aplica"/>
    <s v="No aplica"/>
    <s v="No aplica"/>
    <d v="2020-05-22T00:00:00"/>
    <d v="2020-09-20T00:00:00"/>
    <m/>
    <x v="0"/>
    <s v="SI"/>
    <n v="-617"/>
    <s v="No se encuentra diligenciado de manera correcta el seguimiento (soportes)_x000a_Se evidencia la elaboración del formaot y el inicio de la oficialización_x000a_"/>
    <d v="2021-07-07T00:00:00"/>
    <s v="SI"/>
    <s v="Oficialización formato"/>
    <m/>
    <s v="SIN AVANCE"/>
    <n v="-357"/>
    <s v="VENCIDO"/>
    <d v="2021-11-19T00:00:00"/>
    <s v="Se observa elaboración del formato, pero queda pendiente la oficialización del formato"/>
    <s v="Sulma Esperanza Avendaño M."/>
    <n v="0.5"/>
    <n v="0.5"/>
    <s v="INCUMPLIDA"/>
    <s v="NO APLICA"/>
    <s v="ABIERTA"/>
    <s v="No se reporta avance"/>
    <d v="2022-02-28T00:00:00"/>
    <s v="SI"/>
    <s v="ejecucion de actividades definidas"/>
    <n v="0.5"/>
    <s v="AVANCE PARCIAL"/>
    <n v="-44620"/>
    <s v="VENCIDO"/>
    <d v="2022-03-11T00:00:00"/>
    <s v="No se reporta avance"/>
    <s v="Sulma Esperanza Avendaño M."/>
    <n v="0.5"/>
    <s v="VENCIDO"/>
    <m/>
    <s v="ABIERTO"/>
    <s v="El resultado de cumplimiento y las evidencias presentadas, muestra un documento oficializado, formato bitacora y la implementación del mismo. Nota: el formato se oficializa en fecha posterior a la fecha final planteada."/>
    <d v="2022-05-31T00:00:00"/>
    <s v="se da cumplimiento total a la actividad planteada."/>
    <n v="1"/>
    <s v="CUMPLIMIENTO TOTAL"/>
    <n v="-617"/>
    <s v="VENCIDO"/>
    <x v="0"/>
    <m/>
    <m/>
    <m/>
    <x v="0"/>
    <m/>
    <m/>
    <n v="152"/>
  </r>
  <r>
    <x v="152"/>
    <s v="Modelo Pedagogico "/>
    <s v="Subdirección técnica de métodos educativos y operativa"/>
    <s v="STMEO"/>
    <m/>
    <x v="0"/>
    <s v="Subdirección técnica de métodos educativos y operativa"/>
    <s v="STMEO"/>
    <s v="Responsable upi oasis"/>
    <s v="Modelo pedagogico"/>
    <s v=" jornadas extensas para el cubrimiento del servicios"/>
    <s v="Yuri Yesenia Orjuela"/>
    <x v="0"/>
    <s v="PMAI-2020-005"/>
    <s v="No aplica"/>
    <s v="Auditoria especial a la prestación del servicio en la unidad de Oasis I y II Vigencia 2019-2020"/>
    <n v="2020"/>
    <s v="Se evidencian jornadas extensas para el cubrimiento del servicio en la Unidad del Oasis por parte de los contratistas que están en la noche, ya que tienen que permanecer por más de 15 horas continuas realizando sus actividades, y los fines de semana jornadas entre 48 y 72 horas en caso de festivos, esto podría generar un agotamiento físico, emocional y psicológico, lo cual puede llevar a que se materialice el riesgo que por esa fatiga física acumulada descarguen sus emociones con los Jóvenes y directamente afecte el servicio que se presta. "/>
    <s v="La capacidad de la unidad en algunos momentos es mucho mayor al número de funcionarios que deben contener las situaciones en la noche. "/>
    <s v="Reforzar el equipo del recurso humano que acompaña la operatividad de la UPI, para el desarrollo  de la jornada nocturna y el fin de semana en las  actividades que desarrollan facilitadores y enfermeras.   "/>
    <s v="No aplica"/>
    <s v="No aplica"/>
    <s v="No aplica"/>
    <s v="No aplica"/>
    <s v="No aplica"/>
    <d v="2020-05-22T00:00:00"/>
    <d v="2021-05-21T00:00:00"/>
    <m/>
    <x v="0"/>
    <s v="SI"/>
    <n v="-374"/>
    <s v="No se encuentra diligenciado de manera correcta el seguimiento (soportes)_x000a_Se evidencia la elaboración de estrategias,la contratación de personal de enfermería no se pudo evidenciar."/>
    <d v="2021-07-07T00:00:00"/>
    <s v="SI"/>
    <s v="Contratos que soporten la información en el seguimiento."/>
    <m/>
    <s v="SIN AVANCE"/>
    <n v="-114"/>
    <s v="VENCIDO"/>
    <d v="2021-11-19T00:00:00"/>
    <s v="Se evidencia elaboración de estrategias, no se puede evidenciar la contratación de  personal de enfermería."/>
    <s v="Sulma Esperanza Avendaño M."/>
    <n v="0.5"/>
    <n v="0.5"/>
    <s v="INCUMPLIDA"/>
    <s v="NO APLICA"/>
    <s v="ABIERTA"/>
    <s v="No se reporta avance"/>
    <d v="2022-02-28T00:00:00"/>
    <s v="SI"/>
    <s v="ejecucion de actividades definidas"/>
    <n v="0.5"/>
    <s v="AVANCE PARCIAL"/>
    <n v="-44620"/>
    <s v="VENCIDO"/>
    <d v="2022-03-11T00:00:00"/>
    <s v="No se reporta avance"/>
    <s v="Sulma Esperanza Avendaño M."/>
    <n v="0.5"/>
    <s v="VENCIDO"/>
    <m/>
    <s v="ABIERTO"/>
    <s v="En los soportes remitidos se evidencia el número de contrato y  distribución de tutores para la operatividad en la UPI Oasis, sin embargo, no se evidencia la distribución o contratación del personal de enfermería para los fines de semana, como se plantea en la acción de mejora."/>
    <d v="2022-05-31T00:00:00"/>
    <s v="Falta remitir las evidencias del personal de enfemería asignado para los fines de semana."/>
    <n v="0.5"/>
    <s v="AVANCE PARCIAL"/>
    <n v="-374"/>
    <s v="VENCIDO"/>
    <x v="0"/>
    <m/>
    <m/>
    <m/>
    <x v="0"/>
    <m/>
    <m/>
    <n v="153"/>
  </r>
  <r>
    <x v="153"/>
    <s v="Modelo Pedagogico "/>
    <s v="Subdirección técnica de métodos educativos y operativa"/>
    <s v="STMEO"/>
    <m/>
    <x v="0"/>
    <s v="Subdirección técnica de métodos educativos y operativa"/>
    <s v="STMEO"/>
    <s v="Area salud"/>
    <s v="Modelo pedagogico"/>
    <s v="salud- asistencia a primeros auxilios - afiliaciones a salud"/>
    <s v="Yuri Yesenia Orjuela"/>
    <x v="0"/>
    <s v="PMAI-2020-006"/>
    <s v="No aplica"/>
    <s v="Auditoria especial a la prestación del servicio en la unidad de Oasis I y II Vigencia 2019-2020"/>
    <n v="2020"/>
    <s v="En las visitas realizadas se pudo observar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de la noche, situación que también expone al Instituto ante posibles sanciones ante entidades reguladoras. "/>
    <s v="Ausencia de auxiliares de enfermería que los asista ante posibles eventos inesperados que puedan afectar su salud durante la jornada de la noche,"/>
    <s v="Fortalecer el equipo de auxiliares de enfermería,  para la jornada  noche y fines de semana. "/>
    <s v="No aplica"/>
    <s v="No aplica"/>
    <s v="No aplica"/>
    <s v="No aplica"/>
    <s v="No aplica"/>
    <d v="2020-05-22T00:00:00"/>
    <d v="2021-05-21T00:00:00"/>
    <m/>
    <x v="0"/>
    <s v="SI"/>
    <n v="-374"/>
    <s v="No se encuentra diligenciado de manera correcta el seguimiento (soportes)_x000a_En las evidencias no se encuentran los contratos para la verificación de la contratación de nuevo personal de enfermeria "/>
    <d v="2021-07-07T00:00:00"/>
    <s v="SI"/>
    <s v="soportes de contratación del nuevo personal de enfemeria"/>
    <m/>
    <s v="SIN AVANCE"/>
    <n v="-114"/>
    <s v="VENCIDO"/>
    <d v="2021-11-19T00:00:00"/>
    <s v=" No se puede evidenciar la contratación de  personal de enfermería."/>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Las evidencias no soportan la contratación del personal de enfermeria suficiente para la operatividad, corresponde a capacitación de personal en primero auxilios"/>
    <d v="2022-05-31T00:00:00"/>
    <s v="Soportes de contratación de personal de enfermería tal y como se plantea en la acción de mejora"/>
    <n v="0"/>
    <s v="SIN AVANCE"/>
    <n v="-374"/>
    <s v="VENCIDO"/>
    <x v="0"/>
    <m/>
    <m/>
    <m/>
    <x v="0"/>
    <m/>
    <m/>
    <n v="154"/>
  </r>
  <r>
    <x v="154"/>
    <s v="Modelo Pedagogico "/>
    <s v="Subdirección técnica de métodos educativos y operativa"/>
    <s v="STMEO"/>
    <m/>
    <x v="0"/>
    <s v="Subdirección técnica de métodos educativos y operativa"/>
    <s v="STMEO"/>
    <s v="Contexto Pedagogico Externado_x000a_ Areas de de servicio"/>
    <s v="Modelo pedagogico"/>
    <s v="valoraciones iniciales y consultas sociales"/>
    <s v="Yuri Yesenia Orjuela"/>
    <x v="0"/>
    <s v="PMAI-2020-007"/>
    <s v="No aplica"/>
    <s v="Auditoria especial a la prestación del servicio en la unidad de Oasis I y II Vigencia 2019-2020"/>
    <n v="2020"/>
    <s v="9.1 Valoraciones Iniciales Sicosociales: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
    <s v="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s v="Realizar una Mesa de trabajo, en la cual se abordé el lineamiento técnico para la atención a habitantes de calle, por parte del Coordinador de Externados con los  líderes de las áreas de derecho  "/>
    <s v="No aplica"/>
    <s v="No aplica"/>
    <s v="No aplica"/>
    <s v="No aplica"/>
    <s v="No aplica"/>
    <d v="2020-05-22T00:00:00"/>
    <d v="2021-05-21T00:00:00"/>
    <m/>
    <x v="0"/>
    <s v="SI"/>
    <n v="-374"/>
    <s v="No se encuentra diligenciado de manera correcta el seguimiento (soportes)_x000a_La acción nos habla de una mesa de trabajo, no se evidencia la ejecución de esta acción."/>
    <d v="2021-07-07T00:00:00"/>
    <s v="SI"/>
    <s v="Mesa de trabajo "/>
    <m/>
    <s v="SIN AVANCE"/>
    <n v="-114"/>
    <s v="VENCIDO"/>
    <d v="2021-11-19T00:00:00"/>
    <s v="Falta el soporte de la mesa de trabajo"/>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Las evidencias muestran la realización de las mesas de trabaj y los productos de estas mesas."/>
    <d v="2022-05-31T00:00:00"/>
    <s v="se da cumplimiento total a la actividad planteada."/>
    <n v="1"/>
    <s v="CUMPLIMIENTO TOTAL"/>
    <n v="-374"/>
    <s v="VENCIDO"/>
    <x v="0"/>
    <m/>
    <m/>
    <m/>
    <x v="0"/>
    <m/>
    <m/>
    <n v="155"/>
  </r>
  <r>
    <x v="155"/>
    <s v="Modelo Pedagogico "/>
    <s v="Subdirección técnica de métodos educativos y operativa"/>
    <s v="STMEO"/>
    <m/>
    <x v="0"/>
    <s v="Subdirección técnica de métodos educativos y operativa"/>
    <s v="STMEO"/>
    <s v="Contexto Pedagogico Externado_x000a_Areas de de servicio."/>
    <s v="Modelo pedagogico"/>
    <s v="valoraciones iniciales y consultas sociales"/>
    <s v="Yuri Yesenia Orjuela"/>
    <x v="0"/>
    <s v="PMAI-2020-008"/>
    <s v="No aplica"/>
    <s v="Auditoria especial a la prestación del servicio en la unidad de Oasis I y II Vigencia 2019-2020"/>
    <n v="2020"/>
    <s v="9.1 Valoraciones Iniciales Sicosociales: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
    <s v="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
    <s v=" Definir por parte del Responsable de UPI ,un plan  con la coordinación de Sicosocial donde se establezcan compromisos operativos específicos de atención a habitante de calle acorde a la política distrital."/>
    <s v="No aplica"/>
    <s v="No aplica"/>
    <s v="No aplica"/>
    <s v="No aplica"/>
    <s v="No aplica"/>
    <d v="2020-05-22T00:00:00"/>
    <d v="2021-05-21T00:00:00"/>
    <m/>
    <x v="0"/>
    <s v="SI"/>
    <n v="-374"/>
    <s v="No se encuentra diligenciado de manera correcta el seguimiento (soportes)_x000a_La acción nos habla de una mesa de trabajo, no se evidencia la ejecución de esta acción."/>
    <d v="2021-07-07T00:00:00"/>
    <s v="SI"/>
    <s v="mesa de trabajo "/>
    <m/>
    <s v="SIN AVANCE"/>
    <n v="-114"/>
    <s v="VENCIDO"/>
    <d v="2021-11-19T00:00:00"/>
    <s v="Falta el soporte de la mesa de trabajo"/>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Las evidencias presentadas, muestras ajustes en el Mnaul de Sicosocial, frente a la atención de habitante de calle, sin embargo, no se evidencia, la participación del responsable de la unidad, como se plantea la acción."/>
    <d v="2022-05-31T00:00:00"/>
    <s v="soportes de compromisos entre el reponsable y la coordinación de sicosocial"/>
    <n v="0.3"/>
    <s v="AVANCE MINIMO"/>
    <n v="-374"/>
    <s v="VENCIDO"/>
    <x v="0"/>
    <m/>
    <m/>
    <m/>
    <x v="0"/>
    <m/>
    <m/>
    <n v="156"/>
  </r>
  <r>
    <x v="156"/>
    <s v="Modelo Pedagogico "/>
    <s v="Subdirección técnica de métodos educativos y operativa"/>
    <s v="STMEO"/>
    <m/>
    <x v="0"/>
    <s v="Subdirección técnica de métodos educativos y operativa"/>
    <s v="STMEO"/>
    <m/>
    <s v="Planeacion"/>
    <s v="Simi"/>
    <s v="Yuri Yesenia Orjuela"/>
    <x v="0"/>
    <s v="PMAI-2020-009"/>
    <s v="No aplica"/>
    <s v="Auditoria especial a la prestación del servicio en la unidad de Oasis I y II Vigencia 2019-2020"/>
    <n v="2020"/>
    <s v="9.2 SIMI: 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
    <s v="Debilidad en la clasificación de la información según Unidad de atención entre Oasis I (Hombres) y Oasis II (Mujeres y LGBTI), dado que algunos registros de la base presentan como unidad de atención actual tanto Oasis II como Oasis I, "/>
    <s v="Realizar la unificación de servicios en los parametros establecidos en el SIMI, por parte de la Subdirección de Métodos, actualizando la información de los Beneficiarios. "/>
    <s v="No aplica"/>
    <s v="No aplica"/>
    <s v="No aplica"/>
    <s v="No aplica"/>
    <s v="No aplica"/>
    <d v="2020-05-22T00:00:00"/>
    <d v="2020-09-20T00:00:00"/>
    <m/>
    <x v="0"/>
    <s v="SI"/>
    <n v="-617"/>
    <s v="No se cuenta con seguimiento reportado por parte de Métodos."/>
    <d v="2021-07-07T00:00:00"/>
    <s v="SI"/>
    <s v="Presentar seguimiento al plan de mejoramiento"/>
    <m/>
    <s v="SIN AVANCE"/>
    <n v="-357"/>
    <s v="VENCIDO"/>
    <d v="2021-11-19T00:00:00"/>
    <s v="No se observa carpeta de evidencias para esta acción."/>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Se verifica la unificación de criterios SIMI de acuerdo a la revisión  de la base reportada como soporte de la acción."/>
    <d v="2022-05-31T00:00:00"/>
    <s v="se da cumplimiento total a la actividad planteada."/>
    <n v="1"/>
    <s v="CUMPLIMIENTO TOTAL"/>
    <n v="-617"/>
    <s v="VENCIDO"/>
    <x v="0"/>
    <m/>
    <m/>
    <m/>
    <x v="0"/>
    <m/>
    <m/>
    <n v="157"/>
  </r>
  <r>
    <x v="157"/>
    <s v="Modelo Pedagogico "/>
    <s v="Subdirección técnica de métodos educativos y operativa"/>
    <s v="STMEO"/>
    <m/>
    <x v="0"/>
    <s v="Subdirección técnica de métodos educativos y operativa"/>
    <s v="STMEO"/>
    <m/>
    <s v="Planeacion"/>
    <s v="Simi"/>
    <s v="Yuri Yesenia Orjuela"/>
    <x v="0"/>
    <s v="PMAI-2020-010"/>
    <s v="No aplica"/>
    <s v="Auditoria especial a la prestación del servicio en la unidad de Oasis I y II Vigencia 2019-2020"/>
    <n v="2020"/>
    <s v="9.2 SIMI: 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
    <s v="Debilidad en la clasificación de la información según Unidad de atención entre Oasis I (Hombres) y Oasis II (Mujeres y LGBTI), dado que algunos registros de la base presentan como unidad de atención actual tanto Oasis II como Oasis I, "/>
    <s v="Realizar en conjunto con la OAP mesa de trabajo para la unificación de parámetros en la prestación de servicios, presentar propuesta para validación de la STMEO e implementación."/>
    <s v="No aplica"/>
    <s v="No aplica"/>
    <s v="No aplica"/>
    <s v="No aplica"/>
    <s v="No aplica"/>
    <d v="2020-05-22T00:00:00"/>
    <d v="2020-09-20T00:00:00"/>
    <m/>
    <x v="0"/>
    <s v="SI"/>
    <n v="-617"/>
    <s v="No se cuenta con el debido diligenciamiento del seguimiento (soportes)_x000a_Se evidencian algunas solicitudes de cambios en el SIMI, sin emabrgo no se evidencia las mesas de trabajo con SIMI - OAP para la parametrización."/>
    <d v="2021-07-07T00:00:00"/>
    <s v="SI"/>
    <s v="soportes de parametrización de mesas de trabajo con SIMI."/>
    <m/>
    <s v="SIN AVANCE"/>
    <n v="-357"/>
    <s v="VENCIDO"/>
    <d v="2021-11-19T00:00:00"/>
    <s v="No se observa carpeta de evidencias para esta acción."/>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Se verifica la unificación de criterios SIMI de acuerdo a la revisión  de la base reportada como soporte de la acción."/>
    <d v="2022-05-31T00:00:00"/>
    <s v="se da cumplimiento total a la actividad planteada."/>
    <n v="1"/>
    <s v="CUMPLIMIENTO TOTAL"/>
    <n v="-617"/>
    <s v="VENCIDO"/>
    <x v="0"/>
    <m/>
    <m/>
    <m/>
    <x v="0"/>
    <m/>
    <m/>
    <n v="158"/>
  </r>
  <r>
    <x v="158"/>
    <s v="Modelo Pedagogico "/>
    <s v="Subdirección técnica de métodos educativos y operativa"/>
    <s v="STMEO"/>
    <m/>
    <x v="0"/>
    <s v="Subdirección técnica de métodos educativos y operativa"/>
    <s v="STMEO"/>
    <s v="Areas de de servicio"/>
    <s v="Autorregulación"/>
    <s v="Documentación de procedimientos y formatos"/>
    <s v="Yuri Yesenia Orjuela"/>
    <x v="0"/>
    <s v="PMAI-2020-011"/>
    <s v="No aplica"/>
    <s v="Auditoria especial a la prestación del servicio en la unidad de Oasis I y II Vigencia 2019-2020"/>
    <n v="2020"/>
    <s v="9.3 Procedimientos: Se evidencio la carencia de procedimientos que den alcance y describan las actividades de operación que se realiza desde la unidad del Oasis en el marco del proceso misional Modelo Pedagógico, como es el caso de la estrategia Semáforo utilizada en el proceso de intervención de los Jóvenes y del Manual de Convivencia que oriente las acciones frente a los mecanismos de manejo para regular las normas de comportamiento, incumpliendo lo establecido en la Tercera Dimensión, Gestión con valores para resultados y Séptima Dimensión Actividades de Control del Modelo Integrado de Planeación y Gestión"/>
    <s v="No ha sido oficializado la estrategia denominada Semáforo"/>
    <s v="Oficializar la estrategia Semáforo por  parte del  Coordinador de Externados."/>
    <s v="No aplica"/>
    <s v="No aplica"/>
    <s v="No aplica"/>
    <s v="No aplica"/>
    <s v="No aplica"/>
    <d v="2020-05-22T00:00:00"/>
    <d v="2020-09-20T00:00:00"/>
    <m/>
    <x v="0"/>
    <s v="SI"/>
    <n v="-617"/>
    <s v="No se cuenta con el debido diligenciamiento del seguimiento (soportes)_x000a_Se evidencia un docuemnto borrador, pero no un docuemento oficializado y las fechas finales ya estan vencidas."/>
    <d v="2021-07-07T00:00:00"/>
    <s v="SI"/>
    <s v="Oficialización docuemento"/>
    <m/>
    <s v="SIN AVANCE"/>
    <n v="-357"/>
    <s v="VENCIDO"/>
    <d v="2021-11-19T00:00:00"/>
    <s v="Se evidencia el manual, pero no la oficialización "/>
    <s v="Sulma Esperanza Avendaño M."/>
    <n v="0.5"/>
    <n v="0.5"/>
    <s v="INCUMPLIDA"/>
    <s v="NO APLICA"/>
    <s v="ABIERTA"/>
    <s v="No se reporta avance"/>
    <d v="2022-02-28T00:00:00"/>
    <s v="SI"/>
    <s v="ejecucion de actividades definidas"/>
    <n v="0.5"/>
    <s v="AVANCE PARCIAL"/>
    <n v="-44620"/>
    <s v="VENCIDO"/>
    <d v="2022-03-11T00:00:00"/>
    <s v="No se reporta avance"/>
    <s v="Sulma Esperanza Avendaño M."/>
    <n v="0.5"/>
    <s v="VENCIDO"/>
    <m/>
    <s v="ABIERTO"/>
    <s v="Se oficializa el documento interno Semáforo. Nota: el documento es oficializado luego de la fecha final propuesta."/>
    <d v="2022-05-31T00:00:00"/>
    <s v="se da cumplimiento total a la actividad planteada."/>
    <n v="1"/>
    <s v="CUMPLIMIENTO TOTAL"/>
    <n v="-617"/>
    <s v="VENCIDO"/>
    <x v="0"/>
    <m/>
    <m/>
    <m/>
    <x v="0"/>
    <m/>
    <m/>
    <n v="159"/>
  </r>
  <r>
    <x v="159"/>
    <s v="Modelo Pedagogico "/>
    <s v="Subdirección técnica de métodos educativos y operativa"/>
    <s v="STMEO"/>
    <m/>
    <x v="0"/>
    <s v="Subdirección técnica de métodos educativos y operativa"/>
    <s v="STMEO"/>
    <m/>
    <s v="Planeacion"/>
    <s v="Política Pública para la garantía del ejercicio efectivo de los derechos de las personas que hacen parte de los sectores sociales LGBTI y de personas con orientaciones sexuales e identidades de género diversas"/>
    <s v="Yuri Yesenia Orjuela"/>
    <x v="0"/>
    <s v="PMAI-2020-012"/>
    <s v="No aplica"/>
    <s v="Auditoria especial a la prestación del servicio en la unidad de Oasis I y II Vigencia 2019-2020"/>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la documentación que hace parte del SIGID relacionada con la implementación de la Política Publica para la garantía del ejercicio efectivo de los derechos de las personas que hacen parte de los sectores sociales LGBTI y de personas con orientaciones sexuales e identidades de género diversas"/>
    <s v="Formalizar e implementar por parte de la Subdirección de Métodos y en acompañamiento de la OAP-equipo de enfoque diferencial  la documentación que contenga  los  LINEAMIENTOS TÉCNICOS PARA LA INCORPORACIÓN DEL ENFOQUE DIFERENCIAL Y DE GÉNERO EN EL MODELO PEDAGÓGICO INSTITUCIONAL, en su operatividad.   "/>
    <s v="No aplica"/>
    <s v="No aplica"/>
    <s v="No aplica"/>
    <s v="No aplica"/>
    <s v="No aplica"/>
    <d v="2020-05-22T00:00:00"/>
    <d v="2021-05-21T00:00:00"/>
    <m/>
    <x v="0"/>
    <s v="SI"/>
    <n v="-374"/>
    <s v="No se cuenta con el debido diligenciamiento del seguimiento (soportes)_x000a_Se evidencia un docuemento borrador, pero no un docuemnto oficializado ni la implementación "/>
    <d v="2021-07-07T00:00:00"/>
    <s v="SI"/>
    <s v="Oficialización e implementación del documento"/>
    <m/>
    <s v="SIN AVANCE"/>
    <n v="-114"/>
    <s v="VENCIDO"/>
    <d v="2021-11-19T00:00:00"/>
    <s v="Soportan correos con la retroalimentación desde las áreas al documento formulado por el profesional de Políticas Públicas Poblacionales. "/>
    <s v="Sulma Esperanza Avendaño M."/>
    <n v="0.2"/>
    <n v="0.2"/>
    <s v="INCUMPLIDA"/>
    <s v="NO APLICA"/>
    <s v="ABIERTA"/>
    <s v="No se reporta avance"/>
    <d v="2022-02-28T00:00:00"/>
    <s v="SI"/>
    <s v="ejecucion de actividades definidas"/>
    <n v="0.2"/>
    <s v="AVANCE MINIMO"/>
    <n v="-44620"/>
    <s v="VENCIDO"/>
    <d v="2022-03-11T00:00:00"/>
    <s v="No se reporta avance"/>
    <s v="Sulma Esperanza Avendaño M."/>
    <n v="0.2"/>
    <s v="VENCIDO"/>
    <m/>
    <s v="ABIERTO"/>
    <s v="Se evidencia la formalización e implementación de lineamientos para sectores sociales LGTBI. Nota: los tiempos de oficialización de la guía  están fuera de la fecha final."/>
    <d v="2022-05-31T00:00:00"/>
    <s v="se da cumplimiento total a la actividad planteada."/>
    <n v="1"/>
    <s v="CUMPLIMIENTO TOTAL"/>
    <n v="-374"/>
    <s v="VENCIDO"/>
    <x v="0"/>
    <m/>
    <m/>
    <m/>
    <x v="0"/>
    <m/>
    <m/>
    <n v="160"/>
  </r>
  <r>
    <x v="160"/>
    <s v="Modelo Pedagogico "/>
    <s v="Subdirección técnica de métodos educativos y operativa"/>
    <s v="STMEO"/>
    <m/>
    <x v="0"/>
    <s v="Subdirección técnica de métodos educativos y operativa"/>
    <s v="STMEO"/>
    <m/>
    <s v="Planeacion"/>
    <s v="Política Pública para la garantía del ejercicio efectivo de los derechos de las personas que hacen parte de los sectores sociales LGBTI y de personas con orientaciones sexuales e identidades de género diversas"/>
    <s v="Yuri Yesenia Orjuela"/>
    <x v="0"/>
    <s v="PMAI-2020-013"/>
    <s v="No aplica"/>
    <s v="Auditoria especial a la prestación del servicio en la unidad de Oasis I y II Vigencia 2019-2020"/>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el conocimiento e implementación de la normatividad  por parte de los servidores de las Unidades de Protección Integral y trato a los usuarios que hacen parte del sector LGBTI  . "/>
    <s v="Capacitar a un referente por  UPI  por parte de los profesionales de equipo diferencial de la OAP,  en los  LINEAMIENTOS TÉCNICOS PARA LA INCORPORACIÓN DEL ENFOQUE DIFERENCIAL Y DE GÉNERO EN EL MODELO PEDAGÓGICO INSTITUCIONAL, en su operatividad.   ."/>
    <s v="No aplica"/>
    <s v="No aplica"/>
    <s v="No aplica"/>
    <s v="No aplica"/>
    <s v="No aplica"/>
    <d v="2020-05-22T00:00:00"/>
    <d v="2021-05-21T00:00:00"/>
    <m/>
    <x v="0"/>
    <s v="SI"/>
    <n v="-374"/>
    <s v="Si bien el proceso evidencia la realización de actividades enfocadas transversalizacion del enfoque diferencial, sin embargo la actividad habla de capacitar a un referente por cada UPI, en esa medida es necesario que se elabore un plan de capacitación para los referentes de las Unidades"/>
    <d v="2021-08-13T00:00:00"/>
    <s v="SI"/>
    <s v="Elaborar y desarrollar un plan de capacitación enfocado en los  lineamientos técnicos para la incorporacion del enfoque diferencial y de género en el modelo pedagógico para los referentes de las UPIS."/>
    <m/>
    <s v="SIN AVANCE"/>
    <n v="-114"/>
    <s v="VENCIDO"/>
    <d v="2021-11-19T00:00:00"/>
    <s v="Soportan correos con la retroalimentación desde las áreas al documento formulado por el profesional de Políticas Públicas Poblacionales. "/>
    <s v="Sulma Esperanza Avendaño M."/>
    <n v="0.2"/>
    <n v="0.2"/>
    <s v="INCUMPLIDA"/>
    <s v="NO APLICA"/>
    <s v="ABIERTA"/>
    <s v="No se reporta avance"/>
    <d v="2022-02-28T00:00:00"/>
    <s v="SI"/>
    <s v="ejecucion de actividades definidas"/>
    <n v="0.2"/>
    <s v="AVANCE MINIMO"/>
    <n v="-44620"/>
    <s v="VENCIDO"/>
    <d v="2022-03-11T00:00:00"/>
    <s v="No se reporta avance"/>
    <s v="Sulma Esperanza Avendaño M."/>
    <n v="0.2"/>
    <s v="VENCIDO"/>
    <m/>
    <s v="ABIERTO"/>
    <s v="Se evidencia la capacitación a referentes de las UPI de Oasis, Rioja y Bosa"/>
    <d v="2022-05-31T00:00:00"/>
    <s v="La acción manifiesta capacitación para un referente por UPI, aún quedan faltado, de acuerdo a las evidencias enviadas las démas UPI que operan en la actualidad no recibieron capacitación."/>
    <n v="0.3"/>
    <s v="AVANCE MINIMO"/>
    <n v="-374"/>
    <s v="VENCIDO"/>
    <x v="0"/>
    <m/>
    <m/>
    <m/>
    <x v="0"/>
    <m/>
    <m/>
    <n v="161"/>
  </r>
  <r>
    <x v="161"/>
    <s v="Modelo Pedagogico "/>
    <s v="Subdirección técnica de métodos educativos y operativa"/>
    <s v="STMEO"/>
    <m/>
    <x v="0"/>
    <s v="Subdirección técnica de métodos educativos y operativa"/>
    <s v="STMEO"/>
    <m/>
    <s v="Planeacion"/>
    <s v="Política Pública para la garantía del ejercicio efectivo de los derechos de las personas que hacen parte de los sectores sociales LGBTI y de personas con orientaciones sexuales e identidades de género diversas"/>
    <s v="Yuri Yesenia Orjuela"/>
    <x v="0"/>
    <s v="PMAI-2020-014"/>
    <s v="No aplica"/>
    <s v="Auditoria especial a la prestación del servicio en la unidad de Oasis I y II Vigencia 2019-2020"/>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el conocimiento e implementación de la normatividad  por parte de los servidores de las Unidades de Protección Integral y trato a los usuarios que hacen parte del sector LGBTI  . "/>
    <s v="Implementar por parte de la Subdirección de Métodos y a través  de los referentes capacitados los LINEAMIENTOS TÉCNICOS PARA LA INCORPORACIÓN DEL ENFOQUE DIFERENCIAL Y DE GÉNERO EN EL MODELO PEDAGÓGICO INSTITUCIONAL en su operatividad.   "/>
    <s v="No aplica"/>
    <s v="No aplica"/>
    <s v="No aplica"/>
    <s v="No aplica"/>
    <s v="No aplica"/>
    <d v="2020-05-22T00:00:00"/>
    <d v="2021-05-21T00:00:00"/>
    <m/>
    <x v="0"/>
    <s v="SI"/>
    <n v="-374"/>
    <s v="No se cuenta con seguimiento reportado por parte de Métodos."/>
    <d v="2021-07-07T00:00:00"/>
    <s v="SI"/>
    <s v="Presentar seguimiento al plan de mejoramiento"/>
    <m/>
    <s v="SIN AVANCE"/>
    <n v="-114"/>
    <s v="VENCIDO"/>
    <d v="2021-11-19T00:00:00"/>
    <s v="Se observa borrador de documento de Semaforo, pero la acción propuesta es sobre capacitación de referentes diferenciales."/>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Se evidencia socialización de la guía, más no la implementación de los lineaminetos: 1. la Guía se oficializa el 19 de mayo de 2022, su implementación operativa no es posible por fechas. 2.la implementación debe hacerse a tráves de los referentes por UPI, sin embargo, esta acción de capacitarlos no ha sido efectuada en su totalidad."/>
    <d v="2022-05-31T00:00:00"/>
    <s v="Soportes que permitan evidenciar de manera clara la implementación operativa a tráves de los referentes por UPI."/>
    <n v="0.3"/>
    <s v="AVANCE MINIMO"/>
    <n v="-374"/>
    <s v="VENCIDO"/>
    <x v="0"/>
    <m/>
    <m/>
    <m/>
    <x v="0"/>
    <m/>
    <m/>
    <n v="162"/>
  </r>
  <r>
    <x v="162"/>
    <s v="Modelo Pedagogico "/>
    <s v="Subdirección técnica de métodos educativos y operativa"/>
    <s v="STMEO"/>
    <m/>
    <x v="0"/>
    <s v="Subdirección técnica de métodos educativos y operativa"/>
    <s v="STMEO"/>
    <s v="Contexto Pedagogico Externado_x000a_Areas de de servicio"/>
    <s v="Autorregulación"/>
    <s v="desactualizacion y falta de aplicacion de funciones de las dependencias"/>
    <s v="Yuri Yesenia Orjuela"/>
    <x v="0"/>
    <s v="PMAI-2020-015"/>
    <s v="No aplica"/>
    <s v="Auditoria especial a la prestación del servicio en la unidad de Oasis I y II Vigencia 2019-2020"/>
    <n v="2020"/>
    <s v="9.5 Funciones del Área: Se evidenciaron debilidades en el cumplimiento de las funciones por parte del área de las áreas de derecho designadas mediante sus funciones establecidas en Resolución interna 485 de 2018 por medio la cual se modifica la Resolución 322 de 2016 del Instituto Distrital para la Protección de la Niñez y la Juventud, debido a la falta de articulación con la Unidad del Oasis y a situaciones evidenciadas en el desarrollo de la auditoria que afecta directamente la calidad en el servicio y la efectividad de sus funciones, incumpliendo además con el Decreto 1499 de 2017, de acuerdo a lo descrito en la Séptima dimensión Actividades de Control del Modelo Integrado de Planeación y Gestión.   "/>
    <s v="En los Manuales  Operativos de las Áreas de derecho del modelo pedagógico , no se encuentran otros documentos relacionados que refieran de manera específica particularidades o excepciones en el ejercicio de acciones  a desarrollar con la población habitante de calle, teniendo en cuenta que esta es una UPI de la etapa de Acogida  y que el modelo de operación difiere de los demás externados e internados. "/>
    <s v="Realizar una Mesa de trabajo con las áreas de derecho del modelo Pedagógico SE(3) ,  en la cual se abordé estrategias de articulación para la atención de la población beneficiaria de la UPI OASIS._x000a_ "/>
    <s v="No aplica"/>
    <s v="No aplica"/>
    <s v="No aplica"/>
    <s v="No aplica"/>
    <s v="No aplica"/>
    <d v="2020-05-22T00:00:00"/>
    <d v="2021-05-21T00:00:00"/>
    <m/>
    <x v="0"/>
    <s v="SI"/>
    <n v="-374"/>
    <s v="No se cuenta con seguimiento reportado por parte de Métodos."/>
    <d v="2021-07-07T00:00:00"/>
    <s v="SI"/>
    <s v="Presentar seguimiento al plan de mejoramiento"/>
    <m/>
    <s v="SIN AVANCE"/>
    <n v="-114"/>
    <s v="VENCIDO"/>
    <d v="2021-11-19T00:00:00"/>
    <s v="La evidencia no se ajusta a la propuesta en la actividad"/>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No se anexan los soportes, para poder evidenciar el cumplimiento de la acción."/>
    <d v="2022-05-31T00:00:00"/>
    <s v="Soportes que evidencien el cumplimiento de la acción"/>
    <n v="0"/>
    <s v="SIN AVANCE"/>
    <n v="-374"/>
    <s v="VENCIDO"/>
    <x v="0"/>
    <m/>
    <m/>
    <m/>
    <x v="0"/>
    <m/>
    <m/>
    <n v="163"/>
  </r>
  <r>
    <x v="163"/>
    <s v="Mantenimiento de bienes"/>
    <s v="Subdirección técnica administrativa y financiera"/>
    <s v="STAF"/>
    <m/>
    <x v="4"/>
    <s v="Subdirección técnica administrativa y financiera"/>
    <s v="STAF"/>
    <s v="Mantenimiento de bienes"/>
    <s v="Autorregulación"/>
    <s v="Aplicación y actualización de procedimientos y formatos"/>
    <s v="Ingrid Carolina Ardila Muñoz"/>
    <x v="0"/>
    <s v="PMAI-2020-019"/>
    <s v="No aplica"/>
    <s v="Mantenimiento de bienes"/>
    <n v="2020"/>
    <s v="El proceso no opera a través de su área funcional “Transportes, Mantenimiento de bienes muebles e inmuebles y Apoyo Logístico”, para centralizar dentro del mismo, la planeación, ejecución y seguimiento de los mantenimientos de todos los bienes muebles e inmuebles, como se encuentra establecido en el objetivo y alcance de la Caracterización del Proceso Mantenimiento De Bienes, código A-MBI-CP-001, lo que se evidencia en la dispersión de actividades de mantenimiento de bienes muebles no articuladas con el proceso auditado y que se delegan en otros procesos y áreas. Esta desarticulación va en contra de lo que pretende la “Política de Fortalecimiento organizacional y simplificación de procesos”, que da operatividad  a la dimensión de Gestión con valores para el resultado, en el Manual Operativo del Modelo Integrado de Planeación y Gestión, adoptado por el Distrito, mediante el Decreto 591 de 2018. La situación puede generar duplicidad de esfuerzos o falta de cobertura, así como debilidades en el seguimiento a los servicios de mantenimiento sobre los bienes del Instituto."/>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m/>
    <d v="2022-05-31T00:00:00"/>
    <m/>
    <m/>
    <s v="SIN AVANCE"/>
    <e v="#VALUE!"/>
    <e v="#VALUE!"/>
    <x v="0"/>
    <m/>
    <m/>
    <m/>
    <x v="0"/>
    <m/>
    <m/>
    <n v="164"/>
  </r>
  <r>
    <x v="164"/>
    <s v="Mantenimiento de bienes"/>
    <s v="Subdirección técnica administrativa y financiera"/>
    <s v="STAF"/>
    <m/>
    <x v="4"/>
    <s v="Subdirección técnica administrativa y financiera"/>
    <s v="STAF"/>
    <s v="Mantenimiento de bienes"/>
    <s v="Autorregulación"/>
    <s v="Aplicación de normatividad"/>
    <s v="Ingrid Carolina Ardila Muñoz"/>
    <x v="0"/>
    <s v="PMAI-2020-020"/>
    <s v="No aplica"/>
    <s v="Mantenimiento de bienes"/>
    <n v="2020"/>
    <s v="10.2 No se evidencia designación de un responsable para el área de “Transportes, Mantenimiento de bienes Muebles e Inmuebles y Apoyo Logístico”, área funcional del Proceso de Mantenimiento de Bienes, lo cual contraviene la Ley 87 de 1993 en su artículo 3, inciso c. La falta de responsable dificulta el control dentro del mismo y la articulación del proceso con los demás procesos de la Entidad."/>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m/>
    <d v="2022-05-31T00:00:00"/>
    <m/>
    <m/>
    <s v="SIN AVANCE"/>
    <e v="#VALUE!"/>
    <e v="#VALUE!"/>
    <x v="0"/>
    <m/>
    <m/>
    <m/>
    <x v="0"/>
    <m/>
    <m/>
    <n v="165"/>
  </r>
  <r>
    <x v="165"/>
    <s v="Mantenimiento de bienes"/>
    <s v="Subdirección técnica administrativa y financiera"/>
    <s v="STAF"/>
    <m/>
    <x v="4"/>
    <s v="Subdirección técnica administrativa y financiera"/>
    <s v="STAF"/>
    <s v="Mantenimiento de bienes"/>
    <s v="Bienes"/>
    <s v="planeacion y ejecucion de intervenciones"/>
    <s v="Ingrid Carolina Ardila Muñoz"/>
    <x v="0"/>
    <s v="PMAI-2020-021"/>
    <s v="No aplica"/>
    <s v="Mantenimiento de bienes"/>
    <n v="2020"/>
    <s v="10.3 El proceso de Mantenimiento de Bienes, no aborda en la planeación ni en la ejecución de las  intervenciones, la totalidad de los tipos de bienes muebles de la Entidad, sino que se limita a cierto tipo de bienes, delegando en otros procesos algunas categorías y dejando sin mantenimiento otros, tales como muebles de oficina, instrumentos musicales, bienes usados en talleres formativos dirigidos a los NNAJ, bienes de dotación odontológica y de enfermería, entre otros; esto, en perjuicio de la operación por procesos, establecida en la Dimensión de Gestión con Valores para el resultado y la Política asociada  a  esta dimensión: “Política de Fortalecimiento organizacional y simplificación de procesos”, establecida en Manual Operativo MIPG, adoptado por el IDIPRON mediante la Resolución interna No. 284 de 2018; igualmente, en contra de las sugerencias del Manual de Procedimientos Administrativos y Contables para el manejo y control de los bienes en las entidades de Gobierno Distritales y la Ley 87 de 1993, en su artículo 4°, elementos para el Sistema de Control Interno inciso e, sobre protección de los recursos. La no incorporación de todas las categorías de bienes, y la ausencia de criterios objetivos y técnicos de los bienes individualmente considerados, pone en riesgo la protección de los recursos públicos._x000a_ _x000a_"/>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m/>
    <d v="2022-05-31T00:00:00"/>
    <m/>
    <m/>
    <s v="SIN AVANCE"/>
    <e v="#VALUE!"/>
    <e v="#VALUE!"/>
    <x v="0"/>
    <m/>
    <m/>
    <m/>
    <x v="0"/>
    <m/>
    <m/>
    <n v="166"/>
  </r>
  <r>
    <x v="166"/>
    <s v="Mantenimiento de bienes"/>
    <s v="Subdirección técnica administrativa y financiera"/>
    <s v="STAF"/>
    <m/>
    <x v="4"/>
    <s v="Subdirección técnica administrativa y financiera"/>
    <s v="STAF"/>
    <s v="Mantenimiento de bienes"/>
    <s v="Autorregulación"/>
    <s v="Aplicación y actualización de procedimientos y formatos"/>
    <s v="Ingrid Carolina Ardila Muñoz"/>
    <x v="0"/>
    <s v="PMAI-2020-022"/>
    <s v="No aplica"/>
    <s v="Mantenimiento de bienes"/>
    <n v="2020"/>
    <s v="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s v="Se evidencia que la actividad se encuentra vencida._x000a__x000a_Se verifica el los soportes adjuntos la cual se evidencia correo de solicitud a la OAP, referente a la modificación de la resolución 926 de 2019_x000a__x000a_Se evidencia Correo de respuesta emitido con la Oficina Asesora de Planeación_x000a__x000a_Se evidencia resolución actualizada con el No. 2015 de 2022 firmada desde el 16 de mayo de 2022._x000a__x000a_Se evidencia correo de envio de resolución a la Dirección comunicando dicho contenido."/>
    <d v="2022-05-31T00:00:00"/>
    <s v="No aplica ya que el cumplimiento es del 100%"/>
    <n v="1"/>
    <s v="CUMPLIMIENTO TOTAL"/>
    <e v="#VALUE!"/>
    <e v="#VALUE!"/>
    <x v="0"/>
    <m/>
    <m/>
    <m/>
    <x v="0"/>
    <m/>
    <m/>
    <n v="167"/>
  </r>
  <r>
    <x v="167"/>
    <s v="Mantenimiento de bienes"/>
    <s v="Subdirección técnica administrativa y financiera"/>
    <s v="STAF"/>
    <m/>
    <x v="4"/>
    <s v="Subdirección técnica administrativa y financiera"/>
    <s v="STAF"/>
    <s v="Mantenimiento de bienes"/>
    <s v="Autorregulación"/>
    <s v="Aplicación y actualización de procedimientos y formatos"/>
    <s v="Ingrid Carolina Ardila Muñoz"/>
    <x v="0"/>
    <s v="PMAI-2020-023"/>
    <s v="No aplica"/>
    <s v="Mantenimiento de bienes"/>
    <n v="2020"/>
    <s v="10.5 Se observaron formatos de inspección y ejecución de mantenimientos de bienes muebles e infraestructura, código A-MBI- FT-007, sin la firma en el campo del responsable o encargado del lugar o UPI”, lo cual además de quebrantar lo estipulado en el procedimiento A.-MBI-PR-002, invalida dicho formato como soporte en esos casos."/>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s v="Se evidencia que la actividad se encuentra vencida._x000a__x000a_Se verifica el los soportes adjuntos la cual se evidencia diligenciamiento por parte de seguridad y salud en el trabajo, quedando pendiente en el formato el diligenciamiento del analisis de resultados espacio la cual debe ser diligenciado por la Dirección, en el cual selecciona el concepto del resultado, sin embargo no se encuentra el acta del comite que referencia presentación y diligenciamiento del formato._x000a__x000a_La actividad aun se encuentra en ejecución"/>
    <d v="2022-05-31T00:00:00"/>
    <s v="Pendiente diligenciamiento total del Formato  EVALUACIÓN POR LA DIRECCIÓN DEL SISTEMA DE GESTIÓN DE SEGURIDAD Y SALUD EN EL TRABAJO (SG-SST) Codigo A-GDH-FT-038, como resultado de la presentación en el comité de desempeño institucional._x000a__x000a_Acta de presentación al comité Institucional "/>
    <n v="0.5"/>
    <s v="AVANCE PARCIAL"/>
    <e v="#VALUE!"/>
    <e v="#VALUE!"/>
    <x v="0"/>
    <m/>
    <m/>
    <m/>
    <x v="0"/>
    <m/>
    <m/>
    <n v="168"/>
  </r>
  <r>
    <x v="168"/>
    <s v="Mantenimiento de bienes"/>
    <s v="Subdirección técnica administrativa y financiera"/>
    <s v="STAF"/>
    <m/>
    <x v="4"/>
    <s v="Subdirección técnica administrativa y financiera"/>
    <s v="STAF"/>
    <s v="Mantenimiento de bienes"/>
    <s v="Planeacion"/>
    <s v="Herramientas de gestión (riesgos, indicadores, balance social, planes y proyectos de inversión)"/>
    <s v="Ingrid Carolina Ardila Muñoz"/>
    <x v="0"/>
    <s v="PMAI-2020-024"/>
    <s v="No aplica"/>
    <s v="Mantenimiento de bienes"/>
    <n v="2020"/>
    <s v="10.6 El proceso no cuenta con indicadores de gestión que provean al mismo, elementos de medición de diferentes variables del proceso tales como cumplimiento del objetivo del proceso, oportunidad y calidad  de los servicios de mantenimiento, grado de cumplimiento de planes, entre otros. Este hecho contraviene lo establecido en la Ley 87 de 1993, en su artículo 4, inciso j, referente a la organización de métodos confiables para la evaluación de la gestión, como elemento del sistema de control interno. En la implementación de MIPG, en la dimensión de evaluación de resultados, política de Seguimiento y evaluación del desempeño institucional. La carencia de indicadores dificulta la evaluación objetiva y cuantitativa de las desviaciones en los resultados y de la materialización de riesgos, para toma  de  decisiones que lleven a la mejora y una gestión con mayor eficacia y eficiencia en el manejo de recursos."/>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m/>
    <d v="2022-05-31T00:00:00"/>
    <m/>
    <m/>
    <s v="SIN AVANCE"/>
    <e v="#VALUE!"/>
    <e v="#VALUE!"/>
    <x v="0"/>
    <m/>
    <m/>
    <m/>
    <x v="0"/>
    <m/>
    <m/>
    <n v="169"/>
  </r>
  <r>
    <x v="169"/>
    <s v="Mantenimiento de bienes"/>
    <s v="Subdirección técnica administrativa y financiera"/>
    <s v="STAF"/>
    <m/>
    <x v="4"/>
    <s v="Subdirección técnica administrativa y financiera"/>
    <s v="STAF"/>
    <s v="Mantenimiento de bienes"/>
    <s v="Contratacion"/>
    <s v="Documentación contrato"/>
    <s v="Ingrid Carolina Ardila Muñoz"/>
    <x v="0"/>
    <s v="PMAI-2020-025"/>
    <s v="No aplica"/>
    <s v="Mantenimiento de bienes"/>
    <n v="2020"/>
    <s v="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s v="Se publicó el Plan de Acción el cual incluye actividades del P.I.P.C. y se publica antes del 31 de enero de la vigencia._x000a_Se adjuntan pantallazos de la publicacion y formato de plan de accion de formulacion._x000a_Conforme al decreto 612 de 2018 dentro del plan de accion se debe incluir las actividades del plan de accion de participacion ciudadana lo cual se viene realizando desde la vigencia 2020."/>
    <d v="2022-05-31T00:00:00"/>
    <s v="No aplica"/>
    <n v="1"/>
    <s v="CUMPLIMIENTO TOTAL"/>
    <e v="#VALUE!"/>
    <e v="#VALUE!"/>
    <x v="0"/>
    <m/>
    <m/>
    <m/>
    <x v="0"/>
    <m/>
    <m/>
    <n v="170"/>
  </r>
  <r>
    <x v="170"/>
    <s v="Mantenimiento de bienes"/>
    <s v="Subdirección técnica administrativa y financiera"/>
    <s v="STAF"/>
    <m/>
    <x v="4"/>
    <s v="Subdirección técnica administrativa y financiera"/>
    <s v="STAF"/>
    <s v="Mantenimiento de bienes"/>
    <s v="Contratacion"/>
    <s v="Ejecución contractual"/>
    <s v="Ingrid Carolina Ardila Muñoz"/>
    <x v="0"/>
    <s v="PMAI-2020-026"/>
    <s v="No aplica"/>
    <s v="Mantenimiento de bienes"/>
    <n v="2020"/>
    <s v="No se evidenció la ejecución a cabalidad del objeto contractual, acorde con el Anexo técnico, del Contrato 1378 de 2019, celebrado con ILAN ingeniería, en el cual se establecía el mantenimiento y calibración certificada para 78 básculas del instituto, frente a lo cual solo se evidenció el mantenimiento a 54 y la calibración certificada a 49 de ellas. Lo anterior va en contra de lo estipulado por la Ley 80 de 1993 en su artículo 14, “de los medios que pueden utilizar las entidades estatales para el cumplimiento del objeto contractual” e impacta en la consecución del objetivo del proceso de mantenimiento."/>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m/>
    <d v="2022-05-31T00:00:00"/>
    <m/>
    <m/>
    <s v="SIN AVANCE"/>
    <e v="#VALUE!"/>
    <e v="#VALUE!"/>
    <x v="0"/>
    <m/>
    <m/>
    <m/>
    <x v="0"/>
    <m/>
    <m/>
    <n v="171"/>
  </r>
  <r>
    <x v="171"/>
    <s v="Mantenimiento de bienes"/>
    <s v="Subdirección técnica administrativa y financiera"/>
    <s v="STAF"/>
    <m/>
    <x v="4"/>
    <s v="Subdirección técnica administrativa y financiera"/>
    <s v="STAF"/>
    <s v="Mantenimiento de bienes"/>
    <s v="Planeacion"/>
    <s v="Herramientas de gestión (riesgos, indicadores, balance social, planes y proyectos de inversión)"/>
    <s v="Ingrid Carolina Ardila Muñoz"/>
    <x v="0"/>
    <s v="PMAI-2020-027"/>
    <s v="No aplica"/>
    <s v="Mantenimiento de bienes"/>
    <n v="2020"/>
    <s v="11.1 No se observa una identificación adecuada y suficiente de los riesgos, que se vean reflejadas en los mapas de riesgo, en relación con el mantenimiento de bienes muebles, exponiéndose a que con la falta de monitoreo se dificulte la detección oportuna de una eventual materialización de los riesgos inherentes al proceso."/>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s v="Se evidencia cronograma de induccion y reinduccion en el que se incluyen capacitaciones de rendicion de cuentas y participacion ciudadana, asi mismo se observan listas de asistencia de las jornadas."/>
    <d v="2022-05-31T00:00:00"/>
    <s v="No aplica"/>
    <n v="1"/>
    <s v="CUMPLIMIENTO TOTAL"/>
    <e v="#VALUE!"/>
    <e v="#VALUE!"/>
    <x v="0"/>
    <m/>
    <m/>
    <m/>
    <x v="0"/>
    <m/>
    <m/>
    <n v="172"/>
  </r>
  <r>
    <x v="172"/>
    <s v="Gestion de desarrollo humano"/>
    <s v="Subdirección técnica de desarrollo humano"/>
    <s v="STDH"/>
    <m/>
    <x v="16"/>
    <s v="Subdirección técnica de desarrollo humano"/>
    <s v="STDH"/>
    <s v="Seguridad y salud en el trabajo"/>
    <s v="Seguridad y salud en el trabajo"/>
    <s v="Revision por la direccion"/>
    <s v="Ingrid Carolina Ardila Muñoz"/>
    <x v="0"/>
    <s v="PMAI-2020-022"/>
    <s v="No aplica"/>
    <s v="Seguimiento al sistema de gestión de seguridad y salud en el trabajo_x000a_2019_x000a_"/>
    <n v="201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La Oficina Asesora de Planeación no emitió un lineamiento claro frente al cómo se realizaría la revisión por la alta Dirección para la vigencia auditada. _x000a__x000a_Sí bien el proceso de manera autonoma diseñó una herramienta que permitiera hacer una revisión del Sistema por parte de la Alta Dirección, su diligenciamiento no se llevó a cabo para la vigencia auditada."/>
    <s v="&quot;Modificación de la Resolución 926 de 2019 del Comité Institucional de Gestión y Desempeño, a fin de citar el Sistema de Seguridad y Salud en el Trabajo _x000a__x000a_"/>
    <s v="No aplica"/>
    <s v="No aplica"/>
    <s v="No aplica"/>
    <s v="No aplica"/>
    <s v="No aplica"/>
    <d v="2020-08-01T00:00:00"/>
    <d v="2021-08-01T00:00:00"/>
    <m/>
    <x v="0"/>
    <s v="SI"/>
    <n v="-302"/>
    <s v="Frente a lo que reportaron como avance no se evidencia que se haya adelantado la modificación de la resolución, teniendo en cuenta que es la actividad propuesta por el proceso. Es importante que el proceso lidere la modificación de la resolución con el fin de dar cumplimiento con la actividad."/>
    <d v="2021-06-25T00:00:00"/>
    <s v="SI"/>
    <s v="Modificación de la resolución y aprobación (Desarrollo Humano)"/>
    <n v="0"/>
    <s v="SIN AVANCE"/>
    <n v="-42"/>
    <s v="VENCIDO"/>
    <d v="2021-11-12T00:00:00"/>
    <s v="No se observa carpeta de evidencias para esta acción."/>
    <s v="Sulma Esperanza Avendaño M."/>
    <n v="0"/>
    <n v="0"/>
    <s v="INCUMPLIDA"/>
    <s v="NO APLICA"/>
    <s v="ABIERTA"/>
    <s v="&quot;Se evidencia que la actividad se encuentra vencida._x000a__x000a_Se verifica el los soportes adjuntos la cual se evidencia correo de solicitud a la OAP, referente a la modificación de la resolución 926 de 2019_x000a__x000a_La actividad aun se encuentra en ejecución&quot;"/>
    <d v="2022-02-28T00:00:00"/>
    <s v="No"/>
    <s v="Pendiente modificación de la Modificación de la Resolución 926 de 2019 del Comité Institucional de Gestión y Desempeño, a fin de citar el Sistema de Seguridad y Salud en el Trabajo"/>
    <n v="0.3"/>
    <s v="AVANCE MINIMO"/>
    <n v="-44620"/>
    <s v="VENCIDO"/>
    <d v="2022-03-11T00:00:00"/>
    <s v="La evidencia aportada es la solicitud por medio de correo electronico de la modificación al Comité Institucional de Gestión y Desempeño, a fin de citar el Sistema de Seguridad y Salud en el Trabajo"/>
    <s v="Sulma Esperanza Avendaño M."/>
    <n v="0.3"/>
    <s v="ABIERTO"/>
    <m/>
    <s v="ABIERTO"/>
    <s v="Se evidencia que la actividad se encuentra vencida._x000a__x000a_Se verifica el los soportes adjuntos la cual se evidencia correo de solicitud a la OAP, referente a la modificación de la resolución 926 de 2019_x000a__x000a_Se evidencia Correo de respuesta emitido con la Oficina Asesora de Planeación_x000a__x000a_Se evidencia resolución actualizada con el No. 2015 de 2022 firmada desde el 16 de mayo de 2022._x000a__x000a_Se evidencia correo de envio de resolución a la Dirección comunicando dicho contenido."/>
    <d v="2022-05-31T00:00:00"/>
    <s v="No aplica ya que el cumplimiento es del 100%"/>
    <n v="1"/>
    <s v="CUMPLIMIENTO TOTAL"/>
    <n v="-302"/>
    <s v="VENCIDO"/>
    <x v="0"/>
    <m/>
    <m/>
    <m/>
    <x v="0"/>
    <m/>
    <m/>
    <n v="173"/>
  </r>
  <r>
    <x v="173"/>
    <s v="Gestion de desarrollo humano"/>
    <s v="Subdirección técnica de desarrollo humano"/>
    <s v="STDH"/>
    <m/>
    <x v="16"/>
    <s v="Subdirección técnica de desarrollo humano"/>
    <s v="STDH"/>
    <s v="Seguridad y salud en el trabajo"/>
    <s v="Seguridad y salud en el trabajo"/>
    <s v="Revision por la direccion"/>
    <s v="Ingrid Carolina Ardila Muñoz"/>
    <x v="0"/>
    <s v="PMAI-2020-023"/>
    <s v="No aplica"/>
    <s v="Seguimiento al sistema de gestión de seguridad y salud en el trabajo_x000a_2019_x000a_"/>
    <n v="201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Sin informacion"/>
    <s v="_x000a_Presentación del formato &quot;&quot;EVALUACIÓN POR LA DIRECCIÓN DEL SISTEMA DE GESTIÓN DE SEGURIDAD Y SALUD EN EL TRABAJO (SG-SST)&quot;&quot; para realizar la presentación a la Alta Dirección de estado del SGSS&quot;"/>
    <s v="No aplica"/>
    <s v="No aplica"/>
    <s v="No aplica"/>
    <s v="No aplica"/>
    <s v="No aplica"/>
    <d v="2020-08-01T00:00:00"/>
    <d v="2021-08-01T00:00:00"/>
    <m/>
    <x v="0"/>
    <s v="NO"/>
    <n v="-302"/>
    <s v="Teniendo en cuenta que el resultado del avance es el resultado de las acciones, que se han adelantado para dar cumplimiuento a la actividad, se observa que lo registrado por el proceso establecen actividades que se realizaran a futuro, lo cual evidencia que no se ha avanzado en la actividad planteada."/>
    <d v="2021-06-25T00:00:00"/>
    <s v="SI"/>
    <s v=" Elaborar y presentar el formato (desarrollo humano)"/>
    <n v="0"/>
    <s v="SIN AVANCE"/>
    <n v="-42"/>
    <s v="VENCIDO"/>
    <d v="2021-11-12T00:00:00"/>
    <s v="La acción esta vencida, no se observan soportes para la acción establecida."/>
    <s v="Sulma Esperanza Avendaño M."/>
    <n v="0"/>
    <n v="0"/>
    <s v="INCUMPLIDA"/>
    <s v="NO APLICA"/>
    <s v="ABIERTA"/>
    <s v="&quot;Se evidencia que la actividad se encuentra vencida._x000a__x000a_Se verifica el los soportes adjuntos la cual se evidencia diligenciamiento por parte de seguridad y salud en el trabajo, quedando pendiente en el formato el diligenciamiento del analisis de resultados espacio la cual debe ser diligenciado por la Dirección, en el cual selecciona el concepto del resultado _x000a__x000a_La actividad aun se encuentra en ejecución&quot;"/>
    <d v="2022-02-28T00:00:00"/>
    <s v="No"/>
    <s v="Pendiente diligenciamiento total del Formato  EVALUACIÓN POR LA DIRECCIÓN DEL SISTEMA DE GESTIÓN DE SEGURIDAD Y SALUD EN EL TRABAJO (SG-SST) Codigo A-GDH-FT-038, como resultado de la presentación en el comité de desempeño instutucional."/>
    <n v="0.5"/>
    <s v="AVANCE PARCIAL"/>
    <n v="-44620"/>
    <s v="VENCIDO"/>
    <d v="2022-03-11T00:00:00"/>
    <s v="Se verifica el los soportes adjuntos la cual se evidencia diligenciamiento por parte de seguridad y salud en el trabajo, queda pendiente en el formato el diligenciamiento del analisis de resultados espacio la cual debe ser diligenciado por la Dirección, en el cual selecciona el concepto del resultado, acción vencida."/>
    <s v="Sulma Esperanza Avendaño M."/>
    <n v="0.5"/>
    <s v="ABIERTO"/>
    <m/>
    <s v="ABIERTO"/>
    <s v="Se evidencia que la actividad se encuentra vencida._x000a__x000a_Se verifica el los soportes adjuntos la cual se evidencia diligenciamiento por parte de seguridad y salud en el trabajo, quedando pendiente en el formato el diligenciamiento del analisis de resultados espacio la cual debe ser diligenciado por la Dirección, en el cual selecciona el concepto del resultado, sin embargo no se encuentra el acta del comite que referencia presentación y diligenciamiento del formato._x000a__x000a_La actividad aun se encuentra en ejecución"/>
    <d v="2022-05-31T00:00:00"/>
    <s v="Pendiente diligenciamiento total del Formato  EVALUACIÓN POR LA DIRECCIÓN DEL SISTEMA DE GESTIÓN DE SEGURIDAD Y SALUD EN EL TRABAJO (SG-SST) Codigo A-GDH-FT-038, como resultado de la presentación en el comité de desempeño institucional._x000a__x000a_Acta de presentación al comité Institucional "/>
    <n v="0.5"/>
    <s v="AVANCE PARCIAL"/>
    <n v="-302"/>
    <s v="VENCIDO"/>
    <x v="0"/>
    <m/>
    <m/>
    <m/>
    <x v="0"/>
    <m/>
    <m/>
    <n v="174"/>
  </r>
  <r>
    <x v="174"/>
    <s v="Planeacion"/>
    <s v="Oficina asesora de planeacion"/>
    <s v="OAP"/>
    <m/>
    <x v="2"/>
    <s v="Oficina asesora de planeacion"/>
    <s v="OAP"/>
    <s v="Participacion ciudadana"/>
    <s v="Planeacion"/>
    <s v="Herramientas de gestión (riesgos, indicadores, balance social, planes y proyectos de inversión)"/>
    <s v="Yuli Cristel Peña"/>
    <x v="0"/>
    <s v="PMAI-2020-025"/>
    <s v="No aplica"/>
    <s v="Auditoría regular Estrategia Participación Ciudadana, vigencias 2018-2019"/>
    <n v="2019"/>
    <s v="Los planes de acción del Proceso Estratégico Planeación, no fueron publicados en la página web de la Entidad conforme a lo previsto en el artículo 74 de la Ley 1474 de 2011, que indica que su publicación debe efectuarse a 31 de Enero de cada vigencia. "/>
    <s v="1. Porque en la página web solo queda registro de la última fecha de publicación del instrumento sin tener en cuenta el historial de los alcances publicados por la persona encargada de realizar la actividad en la OAP._x000a_2. Porque cuando se realiza la publicación de un alcance, se solicitaba el cambio del instrumento anterior (lo que no permite establecer las fechas correspondientes)._x000a_3. Porque es el procedimiento a seguir para la publicación de los respectivos alcances._x000a_4. Porque la solicitud realizada por el responsable de publicación del Plan de Acción de la OAP siguió el conducto regular establecido en el proceso de comunicaciones._x000a_5. Porque en las evidencias del Área de Comunicaciones no da cuenta de ese historial sino del registro del último documento publicado."/>
    <s v="Definir estrategia para el reporte eficaz de la informacion a cargo de la oficina asesora de planeacion"/>
    <n v="1"/>
    <s v="No aplica"/>
    <s v="No aplica"/>
    <s v="No aplica"/>
    <s v="No aplica"/>
    <d v="2021-01-01T00:00:00"/>
    <d v="2021-12-01T00:00:00"/>
    <m/>
    <x v="0"/>
    <s v="SI"/>
    <n v="-180"/>
    <s v="No presento seguimiento"/>
    <d v="2021-08-31T00:00:00"/>
    <s v="SI"/>
    <s v="Presentar seguimiento del Plan de mejoramiento"/>
    <n v="0"/>
    <s v="SIN AVANCE"/>
    <n v="80"/>
    <s v="CON TIEMPO"/>
    <d v="2021-11-20T00:00:00"/>
    <s v="Aprobación plan de mejoramiento radicado 2021IE3067 del 11/06/2021. Pendiente presentar avances en próximo seguimiento."/>
    <s v="Zuly Marcela Rojas Tolosa"/>
    <n v="0"/>
    <n v="0"/>
    <s v="EN EJECUCION"/>
    <s v="NO APLICA"/>
    <s v="ABIERTA"/>
    <s v="Se evidencia el correo de seguimiento a instacias Distritales y locaes, así como la matriz de seguimiento de instacias Distritales y Locales"/>
    <d v="2022-02-28T00:00:00"/>
    <s v="No"/>
    <s v="No aplica"/>
    <n v="1"/>
    <s v="CUMPLIMIENTO TOTAL"/>
    <n v="-44620"/>
    <s v="VENCIDO"/>
    <d v="2022-03-18T00:00:00"/>
    <s v="Revisadas las evidencias no existe elemento que permita establecer que se definió la estrategia para el reporte eficaz de la informacion a cargo de la oficina asesora de planeacion"/>
    <s v="NAVIS ALBERTO FLOREZ LEON"/>
    <m/>
    <s v="VENCIDO"/>
    <m/>
    <s v="ABIERTO"/>
    <s v="Se publicó el Plan de Acción el cual incluye actividades del P.I.P.C. y se publica antes del 31 de enero de la vigencia._x000a_Se adjuntan pantallazos de la publicacion y formato de plan de accion de formulacion._x000a_Conforme al decreto 612 de 2018 dentro del plan de accion se debe incluir las actividades del plan de accion de participacion ciudadana lo cual se viene realizando desde la vigencia 2020."/>
    <d v="2022-05-31T00:00:00"/>
    <s v="No aplica"/>
    <n v="1"/>
    <s v="CUMPLIMIENTO TOTAL"/>
    <n v="-180"/>
    <s v="VENCIDO"/>
    <x v="0"/>
    <m/>
    <m/>
    <m/>
    <x v="0"/>
    <m/>
    <m/>
    <n v="175"/>
  </r>
  <r>
    <x v="175"/>
    <s v="Planeacion"/>
    <s v="Oficina asesora de planeacion"/>
    <s v="OAP"/>
    <m/>
    <x v="2"/>
    <s v="Oficina asesora de planeacion"/>
    <s v="OAP"/>
    <s v="Participacion ciudadana"/>
    <s v="Participacion ciudadana"/>
    <s v="Formulacion plan de participacion ciuddadana"/>
    <s v="Yuli Cristel Peña"/>
    <x v="0"/>
    <s v="PMAI-2020-027"/>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1.10 Toda capacitación al interior del IDIPRON relacionada con Participación Ciudadana y Control Social debe articularse en el Plan Institucional de Capacitaciones PIC del área de Carrera Administrativa, Bienestar Social y Capacitación."/>
    <s v="1. Porque no se había establecido el respectivo ejercicio desde el Plan Institucional de Capacitaciones._x000a_2. Porque solo se establecieron estas actividades desde el Plan Institucional de Participación Ciudadana._x000a_3. Porque no se había coordinado con las personas responsables encargadas del Plan de Capacitaciones._x000a_4. Porque el proceso de participación y rendición de cuentas se ha venido implementando y fortaleciendo, tomando como referencia el 2018 con la implementación de los lineamientos e instrumentos a utilizar con el análisis de la situación._x000a_5. Porque en el IDIPRON no se contemplaban las acciones en los instrumentos de planeación ni en el Manual del Procesos y Procedimientos, pero normativamente si se realizan."/>
    <s v="1.Programar las capacitaciones en materia de participacion ciudadana y rendicion de cuentas que se realizara en la vigencia con el Plan de Capacitaciones._x000a_"/>
    <n v="1"/>
    <s v="No aplica"/>
    <s v="No aplica"/>
    <s v="No aplica"/>
    <s v="No aplica"/>
    <d v="2021-01-01T00:00:00"/>
    <d v="2021-12-01T00:00:00"/>
    <m/>
    <x v="0"/>
    <s v="SI"/>
    <n v="-180"/>
    <s v="No presento seguimiento_x000a_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
    <s v="Zuly Marcela Rojas Tolosa"/>
    <n v="0"/>
    <n v="0"/>
    <s v="EN EJECUCION"/>
    <s v="NO APLICA"/>
    <s v="ABIERTA"/>
    <s v="Se evidencia listas de asistencia y presentacion de las capacitaciones"/>
    <d v="2022-02-28T00:00:00"/>
    <s v="No"/>
    <s v="No aplica"/>
    <n v="1"/>
    <s v="CUMPLIMIENTO TOTAL"/>
    <n v="-44620"/>
    <s v="VENCIDO"/>
    <d v="2022-03-18T00:00:00"/>
    <s v="No se observan evidencias que indiquen o muestren que se programaron capacitaciones en materia de participacion ciudadana y rendicion de cuentas que se realizara en la vigencia con el Plan de Capacitaciones."/>
    <s v="NAVIS ALBERTO FLOREZ LEON"/>
    <n v="0"/>
    <s v="VENCIDO"/>
    <m/>
    <s v="ABIERTO"/>
    <s v="Se evidencia cronograma de induccion y reinduccion en el que se incluyen capacitaciones de rendicion de cuentas y participacion ciudadana, asi mismo se observan listas de asistencia de las jornadas."/>
    <d v="2022-05-31T00:00:00"/>
    <s v="No aplica"/>
    <n v="1"/>
    <s v="CUMPLIMIENTO TOTAL"/>
    <n v="-180"/>
    <s v="VENCIDO"/>
    <x v="0"/>
    <m/>
    <m/>
    <m/>
    <x v="0"/>
    <m/>
    <m/>
    <n v="176"/>
  </r>
  <r>
    <x v="176"/>
    <s v="Planeacion"/>
    <s v="Oficina asesora de planeacion"/>
    <s v="OAP"/>
    <m/>
    <x v="2"/>
    <s v="Oficina asesora de planeacion"/>
    <s v="OAP"/>
    <s v="Participacion ciudadana"/>
    <s v="Participacion ciudadana"/>
    <s v="Formulacion plan de participacion ciuddadana"/>
    <s v="Yuli Cristel Peña"/>
    <x v="0"/>
    <s v="PMAI-2020-029-1"/>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2.16 Comunicar de manera formal a los actores sociales involucrados en el PIPC las acciones de mejora adoptadas en la gestión del IDIPRON producto de los ejercicios de participación ciudadana realizados (a través de oficio externo). "/>
    <s v="_x000a_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mentación._x000a_3. Porque en el marco de los lineamientos, se realizó la comunicación con actores sociales pero no por medio de oficio externo_x000a_4. Porque se utilizaron otros medios de divulgación y comunicación como canales virtuales y presenciales._x000a_5. Porque no solo se da cumplimiento a la Política de cero papel que busca reducir su utilización sino porque la facilidad y pertinencia que adquiere todo el tema de virtualidad y, por ende, la promoción de las estrategias de Gobierno Abierto y uso de las TIC."/>
    <s v="_x000a_2. Realizar la divulgación de los resultados producto de los ejercicios de participacion ciudadana "/>
    <n v="2"/>
    <s v="No aplica"/>
    <s v="No aplica"/>
    <s v="No aplica"/>
    <s v="No aplica"/>
    <d v="2021-01-01T00:00:00"/>
    <d v="2021-12-01T00:00:00"/>
    <m/>
    <x v="2"/>
    <m/>
    <n v="-180"/>
    <s v="20-12-2021: Se incluye formulacion al tablero de control"/>
    <m/>
    <m/>
    <m/>
    <m/>
    <s v="SIN AVANCE"/>
    <n v="80"/>
    <s v="CON TIEMPO"/>
    <s v="SIN DILIGENCIAR"/>
    <s v="20-12-2021: Se incluye formulacion al tablero de control"/>
    <s v="SIN DILIGENCIAR"/>
    <n v="0"/>
    <n v="0"/>
    <s v="EN EJECUCION"/>
    <s v="NO APLICA"/>
    <s v="ABIERTA"/>
    <s v="En ejecucion"/>
    <d v="2022-02-28T00:00:00"/>
    <s v="No"/>
    <s v=" divulgación de los resultados producto de los ejercicios de participacion ciudadana "/>
    <n v="0"/>
    <s v="SIN AVANCE"/>
    <n v="-44620"/>
    <s v="VENCIDO"/>
    <m/>
    <m/>
    <m/>
    <m/>
    <m/>
    <m/>
    <s v="ABIERTO"/>
    <s v="Pieza socialización Política Pública de Participación al interior del Instituto, correo socialización al interior del Instituto (mailing), procedimiento procesos, accciones y actividades grupos de valor, Plan Institucional de Participación Ciudadana."/>
    <d v="2022-05-31T00:00:00"/>
    <s v="No aplica"/>
    <n v="1"/>
    <s v="CUMPLIMIENTO TOTAL"/>
    <n v="-180"/>
    <s v="VENCIDO"/>
    <x v="0"/>
    <m/>
    <m/>
    <m/>
    <x v="0"/>
    <m/>
    <m/>
    <n v="177"/>
  </r>
  <r>
    <x v="177"/>
    <s v="Planeacion"/>
    <s v="Oficina asesora de planeacion"/>
    <s v="OAP"/>
    <m/>
    <x v="2"/>
    <s v="Oficina asesora de planeacion"/>
    <s v="OAP"/>
    <s v="Participacion ciudadana"/>
    <s v="Planeacion"/>
    <s v="Herramientas de gestión (riesgos, indicadores, balance social, planes y proyectos de inversión)"/>
    <s v="Yuli Cristel Peña"/>
    <x v="0"/>
    <s v="PMAI-2020-030"/>
    <s v="No aplica"/>
    <s v="Auditoría regular Estrategia Participación Ciudadana, vigencias 2018-2019"/>
    <n v="2019"/>
    <s v="Se realiza entrega de evidencia extemporánemante a la vigencia del Plan de Acción sobre el seguimiento a las instancias de coordinación y participación."/>
    <s v="1.Porque se siguió el procedimiento con relación a la consolidación de información y realización del informe de Instancias locales y distritales._x000a_2. Porque el último seguimiento de las instancias de participacion se realiza con base al corte de 31 de diciembre_x000a_3. Porque los referentes tienen plazo de enviar las evidencias de las instancias los tres primeros días hábiles de la fecha de corte._x000a_4. La consolidación de información y elaboración del informe se realiza después de surtir el respectivo procedimiento._x000a_5. Las evidencias dan respuesta a las actividades, pero se realizan posterior al 31 de diciembre, no por incumplimiento sino por el procedimiento establecido."/>
    <s v="1.Se realizará  la presición de la entrega de los informes, teniendo en cuenta la periodicidad de entrega de evidencias mediante la elaboración de la Estrategia de instancias de coordianción y participación."/>
    <n v="1"/>
    <s v="No aplica"/>
    <s v="No aplica"/>
    <s v="No aplica"/>
    <s v="No aplica"/>
    <d v="2021-01-01T00:00:00"/>
    <d v="2021-12-01T00:00:00"/>
    <m/>
    <x v="0"/>
    <s v="SI"/>
    <n v="-180"/>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20-12-2021: Se incluye formulacion al tablero de control"/>
    <s v="Zuly Marcela Rojas Tolosa"/>
    <n v="0"/>
    <n v="0"/>
    <s v="EN EJECUCION"/>
    <s v="NO APLICA"/>
    <s v="ABIERTA"/>
    <s v="&quot;Se evidencia procedimiento e instructivo actualizado y publicacion de informes en la pagina web_x000a__x000a_publicacion de  informes en la pagina web conforme a la periocidad establecida en los links:_x000a_https://www.idipron.gov.co/informes-de-rendicion-de-cuentas_x000a_https://www.idipron.gov.co/transparencia-y-acceso-la-informaci%C3%B3n-publica-resolucion-1519-mintic-2020   (numeral 6)&quot;"/>
    <d v="2022-02-28T00:00:00"/>
    <s v="No"/>
    <s v="No aplica"/>
    <n v="1"/>
    <s v="CUMPLIMIENTO TOTAL"/>
    <n v="-44620"/>
    <s v="VENCIDO"/>
    <d v="2022-03-18T00:00:00"/>
    <s v=" Revisadas las evidencias no se observa que haya elementos que permitan identificar que se cumplio con la entrega de los informes, teniendo en cuenta la periodicidad de entrega de evidencias mediante la elaboración de la Estrategia de instancias de coordianción y participación."/>
    <s v="NAVIS ALBERTO FLOREZ LEON"/>
    <n v="0"/>
    <s v="VENCIDO"/>
    <m/>
    <s v="ABIERTO"/>
    <s v="Se adjunta Procedimiento instancias de coordinación y participación E-PLA-PR-002 en el cual en la actividad 19 se establece &quot;Elaborar   y   presentar   Informe(trimestral)con  la  información consolidada   de   las   instancias dirigido  ala  Alta  Dirección  del Instituto.&quot; adicionalmente en las condicion 10 del procedimiento se indica &quot;Debe  realizarse  un Informe de  Gestión con periodicidad trimestre acumulado, que permita  la  difusión permanente  del seguimiento a las instancias de coordinación y participación con la información consolidadade las instancias dirigido a la Alta Dirección del Instituto&quot;._x000a_Conforme a lo anterior se evidencia que se realiza la precision de entregas de informes dentro del procedimiento_x000a_"/>
    <d v="2022-05-31T00:00:00"/>
    <s v="No aplica"/>
    <n v="1"/>
    <s v="CUMPLIMIENTO TOTAL"/>
    <n v="-180"/>
    <s v="VENCIDO"/>
    <x v="0"/>
    <m/>
    <m/>
    <m/>
    <x v="0"/>
    <m/>
    <m/>
    <n v="178"/>
  </r>
  <r>
    <x v="178"/>
    <s v="Planeacion"/>
    <s v="Oficina asesora de planeacion"/>
    <s v="OAP"/>
    <m/>
    <x v="2"/>
    <s v="Oficina asesora de planeacion"/>
    <s v="OAP"/>
    <s v="Participacion ciudadana"/>
    <s v="Participacion ciudadana"/>
    <s v="Formulacion plan de participacion ciuddadana"/>
    <s v="Yuli Cristel Peña"/>
    <x v="0"/>
    <s v="PMAI-2020-031"/>
    <s v="No aplica"/>
    <s v="Auditoría regular Estrategia Participación Ciudadana, vigencias 2018-2019"/>
    <n v="2019"/>
    <s v="El Plan Anual de Participación Ciudadana presenta algunas inconsistencias en la definición de metas, indicadores y acciones."/>
    <s v="1. Porque la meta quedó mal redactada y no guardó la coherencia que se tenía propuesta con los indicadores y las accioense plantadas._x000a_2. Porque se quería realizar la formulación premiliminar del Plan Institucional de Participación Ciudadana y se estableció como meta la Construcción del Plan de Mejoramiento._x000a_3. Porque el premliminar Plan institucional de Participación Ciudadana es resultdo del diagnóstivo y autodiagnóstico que incluyen las acciones de mejoramiento que se deben tener en cuenta para la siguiente vigencia._x000a_4. Porque el Plan Institucional de Participación Ciudadana da respuesta a todas las acciones que se realizan en la respectiva vigencia (contando las acciones de mejoramiento que deban incluirse)._x000a_5. Porque anualmente se debe realizar el Plan Institucional de Participación Ciudadana y su seguimeinto y evaluación del proceso. "/>
    <s v="1. Relacionar las metas, indicadores y acciones propuestas con el cumplimiento de la Gestión de la Estrategia de Participación._x000a_"/>
    <n v="1"/>
    <s v="No aplica"/>
    <s v="No aplica"/>
    <s v="No aplica"/>
    <s v="No aplica"/>
    <d v="2021-01-01T00:00:00"/>
    <d v="2021-12-01T00:00:00"/>
    <m/>
    <x v="0"/>
    <s v="SI"/>
    <n v="-180"/>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20-12-2021: Se incluye formulacion al tablero de control"/>
    <s v="Zuly Marcela Rojas Tolosa"/>
    <n v="0"/>
    <n v="0"/>
    <s v="EN EJECUCION"/>
    <s v="NO APLICA"/>
    <s v="ABIERTA"/>
    <s v="En ejecucion"/>
    <d v="2022-02-28T00:00:00"/>
    <s v="No"/>
    <s v="ejecucion de actividades definidas"/>
    <n v="0"/>
    <s v="SIN AVANCE"/>
    <n v="-44620"/>
    <s v="VENCIDO"/>
    <d v="2022-03-17T00:00:00"/>
    <s v="Revisadas las evidencias no se observa que se haya dado cumplimiento al deber de relacionar metas indicadores de la presenta acción. "/>
    <s v="NAVIS ALBERTO FLOREZ LEON"/>
    <n v="0"/>
    <s v="VENCIDO"/>
    <m/>
    <s v="ABIERTO"/>
    <s v="Se adjunta tablero de control el cual contiene los siguientes campos Actividad, formula del indicador, meta, producto, fecha inicio,  fecha final_x0009_y fecha de cierre de la actividad"/>
    <d v="2022-05-31T00:00:00"/>
    <s v="No aplica"/>
    <n v="1"/>
    <s v="CUMPLIMIENTO TOTAL"/>
    <n v="-180"/>
    <s v="VENCIDO"/>
    <x v="0"/>
    <m/>
    <m/>
    <m/>
    <x v="0"/>
    <m/>
    <m/>
    <n v="179"/>
  </r>
  <r>
    <x v="179"/>
    <s v="Planeacion"/>
    <s v="Oficina asesora de planeacion"/>
    <s v="OAP"/>
    <m/>
    <x v="2"/>
    <s v="Oficina asesora de planeacion"/>
    <s v="OAP"/>
    <s v="Participacion ciudadana"/>
    <s v="Participacion ciudadana"/>
    <s v="Formulacion plan de participacion ciuddadana"/>
    <s v="Yuli Cristel Peña"/>
    <x v="0"/>
    <s v="PMAI-2020-032"/>
    <s v="No aplica"/>
    <s v="Auditoría regular Estrategia Participación Ciudadana, vigencias 2018-2019"/>
    <n v="2019"/>
    <s v="El Plan Anual de Participación Ciudadana no cuenta con el documento que evidencie la consolidación de los resultados de la recopilación de información de los instrumentos utilizados. "/>
    <s v="1. Porque en las acciones se planteo la publicación y divigulación de encuestas._x000a_2. Porque no se planteo una acción que diera cuenta de la recopilación de información de los instrumentos utilizados._x000a_3. Porque las acciones planteadas daban cuenta, de una de las etapas, del proceso de rendición de cuentas y participación ciudadana_x000a_4. Porque la etapa hace referencia a la publicación y divulgación de los instrumentos a utilizar en la página web del Instituto._x000a_5. Porque es lineamiento distrital y el Gobierno Nacional en torno a función pública."/>
    <s v="1. Relacionar específicamente el tipo de evidencias solicitadas en el cumplimientos de las acciones planteadas en los isntrumentos de planeación de la Estrategia de Participación."/>
    <n v="1"/>
    <s v="No aplica"/>
    <s v="No aplica"/>
    <s v="No aplica"/>
    <s v="No aplica"/>
    <d v="2021-01-01T00:00:00"/>
    <d v="2021-12-01T00:00:00"/>
    <m/>
    <x v="0"/>
    <s v="SI"/>
    <n v="-180"/>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_x000a_20-12-2021: Se incluye formulacion al tablero de control"/>
    <s v="Zuly Marcela Rojas Tolosa"/>
    <n v="0"/>
    <n v="0"/>
    <s v="EN EJECUCION"/>
    <s v="NO APLICA"/>
    <s v="ABIERTA"/>
    <s v="En ejecucion"/>
    <d v="2022-02-28T00:00:00"/>
    <s v="No"/>
    <s v="ejecucion de actividades definidas"/>
    <n v="0"/>
    <s v="SIN AVANCE"/>
    <n v="-44620"/>
    <s v="VENCIDO"/>
    <d v="2022-03-17T00:00:00"/>
    <s v="Revisados las evidencias no se observa la recopilación de la información con el fin de cumplir con la acción pendiente. "/>
    <s v="NAVIS ALBERTO FLOREZ LEON"/>
    <n v="0"/>
    <s v="VENCIDO"/>
    <m/>
    <s v="ABIERTO"/>
    <s v="En la vigencia 2022 se actualiza el formato del plan de accion en el cual se deben relacionar productos por cada una de las acciones del plan de accion, y conforme al decreto 612 de 2018 dentro del plan de accion se debe incluir las actividades del plan de accion de participacion ciudadana lo cual se viene realizando desde la vigencia 2020._x000a__x000a_Frente a lo anterior es importante tener en cuenta que el plan de accion es el instrumento de planeacion estrategica primordial en la entidad."/>
    <d v="2022-05-31T00:00:00"/>
    <s v="No aplica"/>
    <n v="1"/>
    <s v="CUMPLIMIENTO TOTAL"/>
    <n v="-180"/>
    <s v="VENCIDO"/>
    <x v="0"/>
    <m/>
    <m/>
    <m/>
    <x v="0"/>
    <m/>
    <m/>
    <n v="180"/>
  </r>
  <r>
    <x v="180"/>
    <s v="Planeacion"/>
    <s v="Oficina asesora de planeacion"/>
    <s v="OAP"/>
    <m/>
    <x v="2"/>
    <s v="Oficina asesora de planeacion"/>
    <s v="OAP"/>
    <s v="Participacion ciudadana"/>
    <s v="Participacion ciudadana"/>
    <s v="Formulacion plan de participacion ciuddadana"/>
    <s v="Yuli Cristel Peña"/>
    <x v="0"/>
    <s v="PMAI-2020-032 - 1"/>
    <s v="No aplica"/>
    <s v="Auditoría regular Estrategia Participación Ciudadana, vigencias 2018-2019"/>
    <n v="2019"/>
    <s v="La formalización del Plan Anual de Participación Ciudadana se realizó &quot;tardíamente&quot;."/>
    <s v="1.  Porque no se tiene tiempo estipulado para la publicación del Plan Institucional de Participación Ciudadana._x000a_2. Porque la normatividad no da lineamiento sobre el tiempo de publicación._x000a_3. Porque el Plan se &quot;formalizó&quot; mediante la publicación en la página web en meses posteriores al mes de enero._x000a_4. Porque las acciones contempladas en el Plan Institucional de Participación están articuladas con los instrumentos de planeación como el Plan Anticorrupción y Atención a la Ciudadanía (PAAC), el Plan de Acción de la Oficina Asesora de Planeación  y otras dependencias que son elaborados y publicados en el mes de enero por normatividad._x000a_5. Porque el Plan Institucional es articulado al interior del Instituto y no solo del Equipo de Participación Ciudadana."/>
    <s v="1. Realizar publicación en la página web de la socialización del Plan Anual de Participación Ciudadana en el mes de enero."/>
    <n v="1"/>
    <s v="No aplica"/>
    <s v="No aplica"/>
    <s v="No aplica"/>
    <s v="No aplica"/>
    <d v="2021-01-01T00:00:00"/>
    <d v="2021-02-01T00:00:00"/>
    <m/>
    <x v="0"/>
    <s v="SI"/>
    <n v="-483"/>
    <s v="20-12-2021: Se incluye formulacion al tablero de control"/>
    <m/>
    <m/>
    <m/>
    <m/>
    <s v="SIN AVANCE"/>
    <n v="-223"/>
    <s v="VENCIDO"/>
    <s v="SIN DILIGENCIAR"/>
    <s v="20-12-2021: Se incluye formulacion al tablero de control"/>
    <s v="SIN DILIGENCIAR"/>
    <n v="0"/>
    <n v="0"/>
    <s v="INCUMPLIDA"/>
    <s v="NO APLICA"/>
    <s v="ABIERTA"/>
    <s v="En ejecucion"/>
    <d v="2022-02-28T00:00:00"/>
    <s v="No"/>
    <s v="ejecucion de actividades definidas"/>
    <n v="0"/>
    <s v="SIN AVANCE"/>
    <n v="-44620"/>
    <s v="VENCIDO"/>
    <d v="2022-03-17T00:00:00"/>
    <s v="Revisadas las evidencias no se observa que se haya dado cumplimiento a la publicación referida en la preenta acción. "/>
    <s v="NAVIS ALBERTO FLOREZ LEON"/>
    <n v="0"/>
    <s v="VENCIDO"/>
    <m/>
    <s v="ABIERTO"/>
    <s v="Se adjuntas soportes de consulta ciudadana sobre el Plan Institucional de Participación Ciudadana a través de un formulario web; lo anterior con el fin de recoger impresiones y recomendaciones ciudadanas sobre su contenido. Es importante tener en cuenta que en el proceso de consulta se realiza la socializacion."/>
    <d v="2022-05-31T00:00:00"/>
    <s v="No aplica"/>
    <n v="1"/>
    <s v="CUMPLIMIENTO TOTAL"/>
    <n v="-483"/>
    <s v="VENCIDO"/>
    <x v="0"/>
    <m/>
    <m/>
    <m/>
    <x v="0"/>
    <m/>
    <m/>
    <n v="181"/>
  </r>
  <r>
    <x v="181"/>
    <s v="Gestion de mejoramiento"/>
    <s v="Oficina asesora de planeacion"/>
    <s v="OAP"/>
    <m/>
    <x v="12"/>
    <s v="Oficina asesora de planeacion"/>
    <s v="OAP"/>
    <s v="MIPG"/>
    <s v="Planeacion"/>
    <s v="Lineamientos y seguimiento a la documentacion del SIG"/>
    <s v="Willington Granados Herrera"/>
    <x v="0"/>
    <s v="PMAI-2020-039"/>
    <s v="No aplica"/>
    <s v="Informe Auditoría Interna de gestión al proceso de estratégico de Gestión del Mejoramiento vigencia 2018 Primer semestre 2019"/>
    <n v="2019"/>
    <s v="En el procedimiento “Control de Documentos -E-MEJ-PR-001” no se identifica de forma clara cómo se desarrolla el trámite en la solicitud de documentos por obsolescencia, generando un riesgo en la identificación y trazabilidad de los documentos para este tipo de solicitud, en contravía con el objetivo del procedimiento"/>
    <s v="Porque no se revisado el procedimiento de control de documentos._x000a_Porque no se contaba con los lineamientos para definir el tramite de obsolescencia._x000a_Porque no se contaba con un personal capacitado e idoneo para dar lineamiento sobre procedimiento."/>
    <s v="Ajustar el Procedimiento &quot;Oficialización y Socialización de Documentos – E-MEJ-IN-001”,  revisando e incluyendo las actividades que se deben realizar para la solicitud de obsolescencia. "/>
    <n v="1"/>
    <s v="Procedimiento Actualizado"/>
    <s v="Procedimiento oficializado/ (1) Procedimiento"/>
    <n v="1"/>
    <s v="1 Procedimiento"/>
    <d v="2022-01-01T00:00:00"/>
    <d v="2022-06-30T00:00:00"/>
    <m/>
    <x v="0"/>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se evidencia el ajuste realizado al documento y su oficialización"/>
    <d v="2022-02-28T00:00:00"/>
    <s v="No "/>
    <s v="No aplica"/>
    <n v="1"/>
    <s v="CUMPLIMIENTO TOTAL"/>
    <n v="-44620"/>
    <s v="CON TIEMPO"/>
    <m/>
    <m/>
    <m/>
    <m/>
    <m/>
    <m/>
    <s v="PENDIENTE POR EVALUACION"/>
    <s v="N.A."/>
    <d v="2022-05-31T00:00:00"/>
    <s v="N.A."/>
    <n v="1"/>
    <s v="CUMPLIMIENTO TOTAL"/>
    <n v="31"/>
    <s v="CON TIEMPO"/>
    <x v="0"/>
    <m/>
    <m/>
    <m/>
    <x v="0"/>
    <m/>
    <m/>
    <n v="182"/>
  </r>
  <r>
    <x v="182"/>
    <s v="Gestion de mejoramiento"/>
    <s v="Oficina asesora de planeacion"/>
    <s v="OAP"/>
    <m/>
    <x v="12"/>
    <s v="Oficina asesora de planeacion"/>
    <s v="OAP"/>
    <s v="MIPG"/>
    <s v="Autorregulación"/>
    <s v="Aplicación y actualización de procedimientos y formatos"/>
    <s v="Willington Granados Herrera"/>
    <x v="0"/>
    <s v="PMAI-2020-040"/>
    <s v="No aplica"/>
    <s v="Informe Auditoría Interna de gestión al proceso de estratégico de Gestión del Mejoramiento vigencia 2018 Primer semestre 2019"/>
    <n v="2019"/>
    <s v="No se aplica el instructivo “Oficialización y Socialización de Documentos – E-MEJ-IN-001, versión 01” en lo concerniente al numeral 3.4 Archivo de la Documentación en Físico, dado que la documentación física generada a partir de la aplicación del procedimiento “Control de Documentos – E-MEJ-PR-001”, se archiva en una sola carpeta teniendo como criterio de organización el orden cronológico del más antiguo al más reciente, además no se incluyen los documentos que se determinan como obsoletos; lo que no se ajusta a lo indicado en el instructivo señalado"/>
    <s v="Porque las actividades no estan en concordancia con la ejecución del proceso._x000a_Porque no se ha revisado el documento._x000a_Porque no se ha revisado la pertinencia del documento."/>
    <s v="Verificar pertinencia del documento “Oficialización y Socialización de Documentos – E-MEJ-IN-001&quot;"/>
    <n v="1"/>
    <s v="Acta de verificación del instructivo"/>
    <s v="Acta de verificación Instructivo/ (1) Acta"/>
    <n v="1"/>
    <s v="1 Acta"/>
    <d v="2022-01-01T00:00:00"/>
    <d v="2022-06-30T00:00:00"/>
    <m/>
    <x v="0"/>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se evidencia el ajuste realizado al documento y su oficialización"/>
    <d v="2022-02-28T00:00:00"/>
    <s v="No "/>
    <s v="No aplica"/>
    <n v="1"/>
    <s v="CUMPLIMIENTO TOTAL"/>
    <n v="-44620"/>
    <s v="CON TIEMPO"/>
    <m/>
    <m/>
    <m/>
    <m/>
    <m/>
    <m/>
    <s v="PENDIENTE POR EVALUACION"/>
    <s v="N.A."/>
    <d v="2022-05-31T00:00:00"/>
    <s v="N.A."/>
    <n v="1"/>
    <s v="CUMPLIMIENTO TOTAL"/>
    <n v="31"/>
    <s v="CON TIEMPO"/>
    <x v="0"/>
    <m/>
    <m/>
    <m/>
    <x v="0"/>
    <m/>
    <m/>
    <n v="183"/>
  </r>
  <r>
    <x v="183"/>
    <s v="Gestion de mejoramiento"/>
    <s v="Oficina asesora de planeacion"/>
    <s v="OAP"/>
    <m/>
    <x v="12"/>
    <s v="Oficina asesora de planeacion"/>
    <s v="OAP"/>
    <s v="MIPG"/>
    <s v="Autorregulación"/>
    <s v="Aplicación y actualización de procedimientos y formatos"/>
    <s v="Willington Granados Herrera"/>
    <x v="0"/>
    <s v="PMAI-2020-043"/>
    <s v="No aplica"/>
    <s v="Informe Auditoría Interna de gestión al proceso de estratégico de Gestión del Mejoramiento vigencia 2018 Primer semestre 2019"/>
    <n v="2019"/>
    <s v="Teniendo en cuenta que ya no se aplica el procedimiento “Revisión por la Dirección – código E-MEJ-PR-006”, de acuerdo a lo manifestado por el proceso evaluado, al momento de la auditoria no se evidencia otro documento de referencia en el Manual de Procesos y Procedimientos que describa en lo operativo, el desarrollo de las funciones del Comité Institucional de Gestión y Desempeño, así como el seguimiento y evaluación a la implementación del Modelo Integrado de Planeación y Gestión, como insumos que aportan para la toma de decisiones en pro de la mejora continua de la gestión de la Entidad, cabe mencionar que este procedimiento aún continua publicado en la página del instituto, situación que también evidencia debilidades en el control de documentos."/>
    <s v="Ausencia de documentos metodológicos que establezcan los lineamientos para la implementación de herramientas de gestión que brinden información para hacer seguimiento y evaluación a la implementación del MIPG"/>
    <s v="Elaborar documentos metodológicos que establezcan los lineamientos necesarios para implementar herramientas de gestión que brinden información al Comité Institucional de Gestión y Desempeño para hacer seguimiento y evaluación a la implementación del MIPG"/>
    <n v="1"/>
    <s v="Documentos metodológicos elaborados"/>
    <s v="Numero de documentos metodológicos elaborados / 5 documentos metodológicos (Plan de acción, plan de mejoramiento, riesgos, indicadores, documentos del SIGID)"/>
    <n v="1"/>
    <s v="cinco (5) documentos metodológicos elaborados"/>
    <d v="2021-06-01T00:00:00"/>
    <d v="2022-06-01T00:00:00"/>
    <m/>
    <x v="0"/>
    <s v="SI"/>
    <n v="2"/>
    <s v="05-01-2022: Se incluye formulacion al tablero de control"/>
    <d v="2021-08-13T00:00:00"/>
    <s v="SI"/>
    <s v="Formular Plan de Mejoramiento"/>
    <n v="0"/>
    <s v="SIN AVANCE"/>
    <n v="262"/>
    <s v="CON TIEMPO"/>
    <d v="2021-11-02T00:00:00"/>
    <s v="No hay formulacion del plan de mejoramiento, sin avance"/>
    <s v="Andrés E. Bejarano B"/>
    <n v="0"/>
    <n v="0"/>
    <s v="EN EJECUCION"/>
    <s v="NO APLICA"/>
    <s v="ABIERTA"/>
    <s v="Se evidencia la elaboración de los documentos mencionados en el monitoreo"/>
    <d v="2022-02-28T00:00:00"/>
    <s v="No "/>
    <s v="Elaborar y adoptar los documentos metodologicos del Plan de Acción "/>
    <n v="0.8"/>
    <s v="AVANCE SIGNIFICATIVO"/>
    <n v="-44620"/>
    <s v="CON TIEMPO"/>
    <d v="2022-03-18T00:00:00"/>
    <s v="Se evidenció la formulación de cuatro (4) de los cinco (5) documentos propuestos para  facilitar el seguimiento y la evalución a la implementación del MIPG."/>
    <s v="FRANKLIN AUGUSTO SERRANO ROJAS"/>
    <n v="0.8"/>
    <s v="ABIERTO"/>
    <m/>
    <s v="ABIERTO"/>
    <s v="Se evidencia la elaboración y oficialización de 4 de los 5 documentos."/>
    <d v="2022-05-31T00:00:00"/>
    <s v="terminar y oficializar el documento metodologíco para la formulación y seguimiento de los planes de acción"/>
    <n v="0.8"/>
    <s v="AVANCE SIGNIFICATIVO"/>
    <n v="2"/>
    <s v="POR VENCER"/>
    <x v="0"/>
    <m/>
    <m/>
    <m/>
    <x v="0"/>
    <m/>
    <m/>
    <n v="184"/>
  </r>
  <r>
    <x v="184"/>
    <s v="Gestion de mejoramiento"/>
    <s v="Oficina asesora de planeacion"/>
    <s v="OAP"/>
    <m/>
    <x v="12"/>
    <s v="Oficina asesora de planeacion"/>
    <s v="OAP"/>
    <s v="MIPG"/>
    <s v="Planeacion"/>
    <s v="Lineamientos y seguimiento a la documentacion del SIGID"/>
    <s v="Willington Granados Herrera"/>
    <x v="0"/>
    <s v="PMAI-2020-044"/>
    <s v="No aplica"/>
    <s v="Informe Auditoría Interna de gestión al proceso de estratégico de Gestión del Mejoramiento vigencia 2018 Primer semestre 2019"/>
    <n v="2019"/>
    <s v="En promedio el tiempo real que tarda la gestión de creación, modificación u obsolescencia de un documento es de 50 días aproximadamente, desde el momento de la solicitud hasta su oficialización, superando ampliamente el tiempo estimado en el procedimiento “Control de Documentos -E-MEJ-PR-001”, que es alrededor de 10 días. El retraso en el trámite de los documentos no permite contar oportunamente con los instrumentos que orientan y dan línea para la ejecución de las actividades, en los diferentes procesos del Instituto, afectando así el adecuado desempeño de estos"/>
    <s v="Porque los tiempos no concordaban con la realidad del procesos de tramites de documentos._x000a_Porque no se contaba con lineamiento claros para el tramite._x000a_Porque no se analizado el tiempo real desde el inicio de la solicitud hasta la oficilizacion._x000a_Porque no se contaba con un personal capacitado e idoneo para analizar el tiempo real del tramite_x000a_Por qué no se analizado el tiempo real desde el inicio de la solicitud hasta la oficilizacion._x000a_"/>
    <s v="Ajustar el Procedimiento &quot;Oficialización y Socialización de Documentos – E-MEJ-IN-001”,  incluyendo el ajuste al analisis de tiempos de tramites de documentos desde la solicitud hasta la oficialización "/>
    <n v="1"/>
    <s v="Procedimiento Actualizado"/>
    <s v="Procedimiento oficializado/ (1) Procedimiento"/>
    <n v="1"/>
    <s v="1 Procedimiento"/>
    <d v="2022-01-01T00:00:00"/>
    <d v="2022-06-30T00:00:00"/>
    <m/>
    <x v="0"/>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La actividad se encuentra en ejecución"/>
    <d v="2022-02-28T00:00:00"/>
    <s v="No "/>
    <s v="Oficializar el documento con los ajustes realizados"/>
    <n v="0"/>
    <s v="SIN AVANCE"/>
    <n v="-44620"/>
    <s v="CON TIEMPO"/>
    <m/>
    <m/>
    <m/>
    <m/>
    <m/>
    <m/>
    <s v="ABIERTO"/>
    <s v="se evidencia el ajuste realizado al documento y su oficialización"/>
    <d v="2022-05-31T00:00:00"/>
    <s v="Actividad terminada"/>
    <n v="1"/>
    <s v="CUMPLIMIENTO TOTAL"/>
    <n v="31"/>
    <s v="CON TIEMPO"/>
    <x v="0"/>
    <m/>
    <m/>
    <m/>
    <x v="0"/>
    <m/>
    <m/>
    <n v="185"/>
  </r>
  <r>
    <x v="185"/>
    <s v="Gestion de mejoramiento"/>
    <s v="Oficina asesora de planeacion"/>
    <s v="OAP"/>
    <m/>
    <x v="12"/>
    <s v="Oficina asesora de planeacion"/>
    <s v="OAP"/>
    <s v="MIPG"/>
    <s v="Contratacion"/>
    <s v="Supervisión e interventoría"/>
    <s v="Willington Granados Herrera"/>
    <x v="0"/>
    <s v="PMAI-2020-045"/>
    <s v="No aplica"/>
    <s v="Informe Auditoría Interna de gestión al proceso de estratégico de Gestión del Mejoramiento vigencia 2018 Primer semestre 2019"/>
    <n v="2019"/>
    <s v="Una vez verificados los contratos 2019-1736, 2019-1574 y 2019-1446, se encuentra que no se realizar una verificación periódica por parte del supervisor, debido a que los contratos están sin legajar, a su vez, el contrato 2019-1736 en el momento de la revisión se encontraba sin foliar. Lo anterior, representa un riesgo de incumplimiento por parte de supervisor y por parte de la Entidad a la Ley de archivos 594 de 2000, como quiera que no existe organización en los documentos físicos de los expedientes contractuales."/>
    <s v="Falta de revisión periodica de los expedientes contractuales de los contratos de la OAP"/>
    <s v="Realizar revisiones a los expedientes contractuales de la OAP para garantizar que se encuentren completos y ordenados"/>
    <n v="1"/>
    <s v="Expedientes contractuales revisados"/>
    <s v="# revisiones realizadas a los expedientes de contratos vigentes / Dos revisiones a los expedientes de contratos vigentes"/>
    <n v="1"/>
    <s v="Carpetas organizadas."/>
    <d v="2021-04-01T00:00:00"/>
    <d v="2021-09-30T00:00:00"/>
    <m/>
    <x v="0"/>
    <s v="SI"/>
    <n v="-242"/>
    <s v="05-01-2022: Se incluye formulacion al tablero de control"/>
    <d v="2021-08-13T00:00:00"/>
    <s v="SI"/>
    <s v="Formular Plan de Mejoramiento"/>
    <n v="0"/>
    <s v="SIN AVANCE"/>
    <n v="18"/>
    <s v="CON TIEMPO"/>
    <d v="2021-11-02T00:00:00"/>
    <s v="No hay formulacion del plan de mejoramiento, sin avance"/>
    <s v="Andrés E. Bejarano B"/>
    <n v="0"/>
    <n v="0"/>
    <s v="EN EJECUCION"/>
    <s v="NO APLICA"/>
    <s v="ABIERTA"/>
    <s v="Sin soporte de actividades"/>
    <d v="2022-02-28T00:00:00"/>
    <s v="No "/>
    <s v="Soportes de revision de expedientes contrtactuales"/>
    <n v="0"/>
    <s v="SIN AVANCE"/>
    <n v="-44620"/>
    <s v="VENCIDO"/>
    <d v="2022-03-18T00:00:00"/>
    <s v="No se encontraron avances de la actividad propuesta."/>
    <s v="FRANKLIN AUGUSTO SERRANO ROJAS"/>
    <n v="0"/>
    <s v="VENCIDO"/>
    <m/>
    <s v="ABIERTO"/>
    <s v="Se evidencia la revisión realizada y de las carpetas"/>
    <d v="2022-05-31T00:00:00"/>
    <s v="Actividad terminada"/>
    <n v="1"/>
    <s v="CUMPLIMIENTO TOTAL"/>
    <n v="-242"/>
    <s v="VENCIDO"/>
    <x v="0"/>
    <m/>
    <m/>
    <m/>
    <x v="0"/>
    <m/>
    <m/>
    <n v="186"/>
  </r>
  <r>
    <x v="186"/>
    <s v="Gestion de mejoramiento"/>
    <s v="Oficina asesora de planeacion"/>
    <s v="OAP"/>
    <m/>
    <x v="12"/>
    <s v="Oficina asesora de planeacion"/>
    <s v="OAP"/>
    <s v="MIPG"/>
    <s v="Planeacion"/>
    <s v="Herramientas de gestión (riesgos, indicadores, balance social, planes y proyectos de inversión)"/>
    <s v="Willington Granados Herrera"/>
    <x v="0"/>
    <s v="PMAI-2020-046"/>
    <s v="No aplica"/>
    <s v="Informe Auditoría Interna de gestión al proceso de estratégico de Gestión del Mejoramiento vigencia 2018 Primer semestre 2019"/>
    <n v="2019"/>
    <s v="No se observa de manera clara y precisa el cumplimiento de las funciones de Oficina Asesora de Planeación, teniendo en cuenta que no se emiten evidencias suficientes en el marco del proceso que se audita, tales como la evaluación y recomendación de los procedimientos administrativos; las asesorías a las distintas dependencias en cuanto a los planes, programas y proyectos de IDIPRON; el registro de proyectos de inversión en el Banco de Proyectos Distrital. Lo anterior, demuestra falta de planeación en la ejecución de las funciones y puede repercutir en la administración del Sistema Integrado de Gestión, en la gestión institucional y en la prestación de los servicios."/>
    <s v="Porque no se revisa el seguimiento de los planes contra las evidencias_x000a_ no se han revisado los procedimientos"/>
    <s v="Crear procedimiento que incluya puntos de control para el seguimiento a los planes de mejoramiento"/>
    <n v="1"/>
    <s v="Procedimiento creado"/>
    <s v="Procedimiento oficializado/ (1) Un procedimiento a revisar"/>
    <n v="1"/>
    <s v="Procedimiento oficializado"/>
    <d v="2021-06-01T00:00:00"/>
    <d v="2021-12-31T00:00:00"/>
    <m/>
    <x v="0"/>
    <s v="SI"/>
    <n v="-150"/>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s v="ABIERTA"/>
    <s v="Se evidencia la adopción del documento Manual para la Administración del Documento"/>
    <d v="2022-02-28T00:00:00"/>
    <s v="No "/>
    <s v="No aplica"/>
    <n v="1"/>
    <s v="CUMPLIMIENTO TOTAL"/>
    <n v="-44620"/>
    <s v="VENCIDO"/>
    <d v="2022-03-18T00:00:00"/>
    <s v="No se evidenció avance en la formulación de un procedimiento que incluya puntos de control para el seguimiento de los planes de mejoramiento, en su lugar se encontró el Manual para la Administración de Planes de Mejoramiento."/>
    <s v="FRANKLIN AUGUSTO SERRANO ROJAS"/>
    <n v="0"/>
    <s v="VENCIDO"/>
    <m/>
    <s v="ABIERTO"/>
    <s v="Se evidencia la adopción del documento Manual para la Administración del Documento"/>
    <d v="2022-05-31T00:00:00"/>
    <s v="Actividad terminada"/>
    <n v="1"/>
    <s v="CUMPLIMIENTO TOTAL"/>
    <n v="-150"/>
    <s v="VENCIDO"/>
    <x v="0"/>
    <m/>
    <m/>
    <m/>
    <x v="0"/>
    <m/>
    <m/>
    <n v="187"/>
  </r>
  <r>
    <x v="187"/>
    <s v="Gestion de mejoramiento"/>
    <s v="Oficina asesora de planeacion"/>
    <s v="OAP"/>
    <m/>
    <x v="12"/>
    <s v="Oficina asesora de planeacion"/>
    <s v="OAP"/>
    <s v="MIPG"/>
    <s v="Planeacion"/>
    <s v="Herramientas de gestión (riesgos, indicadores, balance social, planes y proyectos de inversión)"/>
    <s v="Willington Granados Herrera"/>
    <x v="0"/>
    <s v="PMAI-2020-048-1"/>
    <s v="No aplica"/>
    <s v="Informe Auditoría Interna de gestión al proceso de estratégico de Gestión del Mejoramiento vigencia 2018 Primer semestre 2019"/>
    <n v="2019"/>
    <s v="Se evidencio un bajo nivel de implementación del Modelo Integrado de Planeación y Gestión MIPG en el Idipron, toda vez que durante la auditoría se identificaron debilidades durante las vigencias evaluadas, en las fases de planeación, adecuación normativa, formulación y seguimientos de los Planes de Acción como resultado de los autodiagnósticos, la inexistencia de Políticas para la operación del Modelo en el Idipron, debilidades en la formulación y seguimiento de los Planes de Adecuación y Sostenibilidad del Modelo como herramienta de adecuación, actualización y mejora para su implementación y en el diseño de herramientas de medición diferentes al FURAG, que permitan monitorear su operación por parte de las áreas líderes de política"/>
    <s v="Por desconocimiento de la circular 001 de 2018 lineamientos planeacion estrategica e institucional_x000a_"/>
    <s v="Incluir dentro de los objetivos estrategica el MIPG"/>
    <n v="1"/>
    <s v="Objetivo estrategico formalizado"/>
    <s v="Objetivo estrategico formalizado/ (1) Un  Objetivo estrategico "/>
    <n v="1"/>
    <s v="Resolucion "/>
    <d v="2020-10-01T00:00:00"/>
    <d v="2021-03-31T00:00:00"/>
    <m/>
    <x v="0"/>
    <s v="SI"/>
    <n v="-425"/>
    <s v="05-01-2022: Se incluye formulacion al tablero de control"/>
    <d v="2021-08-13T00:00:00"/>
    <s v="SI"/>
    <s v="Formular Plan de Mejoramiento"/>
    <n v="0"/>
    <s v="SIN AVANCE"/>
    <n v="-165"/>
    <s v="VENCIDO"/>
    <d v="2021-11-02T00:00:00"/>
    <s v="No hay formulacion del plan de mejoramiento, sin avance"/>
    <s v="Andrés E. Bejarano B"/>
    <n v="0"/>
    <n v="0"/>
    <s v="INCUMPLIDA"/>
    <s v="NO APLICA"/>
    <s v="ABIERTA"/>
    <s v="Se evidencia la adopción de la plataforma estratégica la cual incluye el objetivo estratégico relacionado con el MIPG"/>
    <d v="2022-02-28T00:00:00"/>
    <s v="No "/>
    <s v="No aplica"/>
    <n v="1"/>
    <s v="CUMPLIMIENTO TOTAL"/>
    <n v="-44620"/>
    <s v="VENCIDO"/>
    <d v="2022-03-18T00:00:00"/>
    <s v="Revisadas la evidencias aportadas, no se pudo establecer la inclusión del MIPG en los objetivos estratégicos del IDIPRON."/>
    <s v="FRANKLIN AUGUSTO SERRANO ROJAS"/>
    <n v="0"/>
    <s v="VENCIDO"/>
    <m/>
    <s v="ABIERTO"/>
    <s v="Se evidencia la adopción de la plataforma estratégica la cual incluye el objetivo estratégico relacionado con el MIPG"/>
    <d v="2022-05-31T00:00:00"/>
    <s v="Actividad terminada"/>
    <n v="1"/>
    <s v="CUMPLIMIENTO TOTAL"/>
    <n v="-425"/>
    <s v="VENCIDO"/>
    <x v="0"/>
    <m/>
    <m/>
    <m/>
    <x v="0"/>
    <m/>
    <m/>
    <n v="188"/>
  </r>
  <r>
    <x v="188"/>
    <s v="Gestion de mejoramiento"/>
    <s v="Oficina asesora de planeacion"/>
    <s v="OAP"/>
    <m/>
    <x v="12"/>
    <s v="Oficina asesora de planeacion"/>
    <s v="OAP"/>
    <s v="MIPG"/>
    <s v="Planeacion"/>
    <s v="Comité Institucional de Gestión y desemepeño,  Autodiagnósticos y Plan de Adecuación y Sostenibilidad"/>
    <s v="Willington Granados Herrera"/>
    <x v="0"/>
    <s v="PMAI-2020-049"/>
    <s v="No aplica"/>
    <s v="Informe Auditoría Interna de gestión al proceso de estratégico de Gestión del Mejoramiento vigencia 2018 Primer semestre 2019"/>
    <n v="2019"/>
    <s v="Se evidenció incumplimiento del Decreto 1499 de 2017, el Decreto Distrital 591 de 2018 por medio del cual se adopta el MIPG Nacional y se dictan otras disposiciones y del artículo 21 de la Resolución interna 284 de 2018, por medio de la cual se adopta el Modelo Integrado de Planeación y Gestión y se integra y establece el reglamento de funcionamiento del Comité Institucional de Gestión del Idipron durante las vigencias evaluadas, puesto que no se cumplió con la periodicidad señalada para su reunión, por otra parte, se observó que el Comité Institucional de Gestión y Desempeño realizó aprobación de acciones de mejora para el MIPG sin conocimiento de los resultados de los Autodiagnósticos, ni un análisis de la viabilidad de recursos y metodologías para la construcción de los Planes de Adecuación y Sostenibilidad"/>
    <s v="No se cuenta con documentos metodologicos que establezcan lineamientos para la formulación y seguimiento de los planes en la entidad _x000a_"/>
    <s v="Elaborar una metodología que permita hacer un seguimiento efectivo al plan de adecuación y sostenibilidad"/>
    <n v="1"/>
    <s v="Documento elaborado"/>
    <s v="Documento metodológico elaborado / (1) Documento"/>
    <n v="1"/>
    <s v=" 1 Documento metodológico elaborado"/>
    <d v="2021-02-01T00:00:00"/>
    <d v="2021-04-30T00:00:00"/>
    <m/>
    <x v="0"/>
    <s v="SI"/>
    <n v="-395"/>
    <s v="05-01-2022: Se incluye formulacion al tablero de control"/>
    <d v="2021-08-13T00:00:00"/>
    <s v="SI"/>
    <s v="Formular Plan de Mejoramiento"/>
    <n v="0"/>
    <s v="SIN AVANCE"/>
    <n v="-135"/>
    <s v="VENCIDO"/>
    <d v="2021-11-02T00:00:00"/>
    <s v="No hay formulacion del plan de mejoramiento, sin avance"/>
    <s v="Andrés E. Bejarano B"/>
    <n v="0"/>
    <n v="0"/>
    <s v="INCUMPLIDA"/>
    <s v="NO APLICA"/>
    <s v="ABIERTA"/>
    <s v="No se evidencia el documento metodológico"/>
    <d v="2022-02-28T00:00:00"/>
    <s v="No "/>
    <s v="Metodologia"/>
    <n v="0"/>
    <s v="SIN AVANCE"/>
    <n v="-44620"/>
    <s v="VENCIDO"/>
    <d v="2022-03-18T00:00:00"/>
    <s v="No se evidenció el avance en la elaboración de una Metodología que permita hacer seguimiento efectivo al plan de adecuación y sotenibilidad."/>
    <s v="FRANKLIN AUGUSTO SERRANO ROJAS"/>
    <n v="0"/>
    <s v="VENCIDO"/>
    <m/>
    <s v="ABIERTO"/>
    <s v="No se ha avanzado en la actividad"/>
    <d v="2022-05-31T00:00:00"/>
    <s v="Elaborar el documento metodológico"/>
    <n v="1"/>
    <s v="CUMPLIMIENTO TOTAL"/>
    <n v="-395"/>
    <s v="VENCIDO"/>
    <x v="0"/>
    <m/>
    <m/>
    <m/>
    <x v="0"/>
    <m/>
    <m/>
    <n v="189"/>
  </r>
  <r>
    <x v="189"/>
    <s v="Gestion de mejoramiento"/>
    <s v="Oficina asesora de planeacion"/>
    <s v="OAP"/>
    <m/>
    <x v="12"/>
    <s v="Oficina asesora de planeacion"/>
    <s v="OAP"/>
    <s v="MIPG"/>
    <s v="Planeacion"/>
    <s v="Lineamientos y seguimiento a la documentacion del SIGID"/>
    <s v="Willington Granados Herrera"/>
    <x v="0"/>
    <s v="PMAI-2020-054"/>
    <s v="No aplica"/>
    <s v="Informe Auditoría Interna de gestión al proceso de estratégico de Gestión del Mejoramiento vigencia 2018 Primer semestre 2019"/>
    <n v="2019"/>
    <s v="En el Instructivo “Oficialización y Socialización de Documentos – E-MEJ-IN-001, versión 01”, para el momento de su verificación, no evidencia información relacionada con Responsable y Registro, a pesar de que operativamente se tiene asignada una persona para el desarrollo de las actividades de oficialización, publicación y socialización de los documentos y que existen registros que aplican al mismo y que en la práctica se diligencian. Se incumple el numeral 5.10.3 Descripción del instructivo del Manual de Elaboración y Control de Documentos – E-MEJ-MA-002”, pues no tener definido quién debe asumir la responsabilidad de realizar las actividades no permite tener certeza que la persona que las realiza es la idónea para garantizar el cumplimiento de las mismas,"/>
    <s v="Por que no se encuentra actualizado el documento según los lineamientos._x000a_Porque no se ha revisado la pertinencia del documento._x000a_Porque no se contaba con un personal capacitado e idoneo"/>
    <s v="Verificar pertinencia del documento “Oficialización y Socialización de Documentos – E-MEJ-IN-001&quot;"/>
    <n v="1"/>
    <s v="Acta de verificación del instructivo"/>
    <s v="Acta de verificación Instructivo/ (1) Acta"/>
    <n v="1"/>
    <s v="1 Acta"/>
    <d v="2022-01-01T00:00:00"/>
    <d v="2022-06-30T00:00:00"/>
    <m/>
    <x v="0"/>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se evidencia el ajuste realizado al documento y su oficialización"/>
    <d v="2022-02-28T00:00:00"/>
    <s v="No "/>
    <s v="No aplica"/>
    <n v="1"/>
    <s v="CUMPLIMIENTO TOTAL"/>
    <n v="-44620"/>
    <s v="CON TIEMPO"/>
    <m/>
    <m/>
    <m/>
    <m/>
    <m/>
    <m/>
    <s v="PENDIENTE POR EVALUACION"/>
    <s v="N.A."/>
    <d v="2022-05-31T00:00:00"/>
    <s v="N.A."/>
    <n v="1"/>
    <s v="CUMPLIMIENTO TOTAL"/>
    <n v="31"/>
    <s v="CON TIEMPO"/>
    <x v="0"/>
    <m/>
    <m/>
    <m/>
    <x v="0"/>
    <m/>
    <m/>
    <n v="190"/>
  </r>
  <r>
    <x v="190"/>
    <s v="Gestion de mejoramiento"/>
    <s v="Oficina asesora de planeacion"/>
    <s v="OAP"/>
    <m/>
    <x v="12"/>
    <s v="Oficina asesora de planeacion"/>
    <s v="OAP"/>
    <s v="MIPG"/>
    <s v="Planeacion"/>
    <s v="Lineamientos y seguimiento a la documentacion del SIGID"/>
    <s v="Willington Granados Herrera"/>
    <x v="0"/>
    <s v="PMAI-2020-055"/>
    <s v="No aplica"/>
    <s v="Informe Auditoría Interna de gestión al proceso de estratégico de Gestión del Mejoramiento vigencia 2018 Primer semestre 2019"/>
    <n v="2019"/>
    <s v="Los documentos en obsolescencia no son debidamente identificados y gestionados tanto en el archivo digital como físico, ya que se encontraron documentos en la carpeta digital que estaban obsoletos y no habían sido reubicados a la carpeta denominada con el mismo nombre, es decir, que aún permanecían vigentes en la carpeta del proceso; tampoco se ajusta el nombre del archivo al que debe añadírsele al final la versión que queda obsoleta; no se realiza la actividad de rotular con marca de agua “Obsoleto desde…” a este tipo de documentos en su copia digital, ni se pone el sello “Obsoleto” en la copia física."/>
    <s v="Porque no se cuenta con los lineamientos para el repositorio documental._x000a_Porque no se tiene estipulado en el Manual de elaboración de Documento E-MEJ-MA-002 y el procedimiento E-MEJ-PR-001 como condicion general._x000a_Porque no se contaba con un personal capacitado e idoneo._x000a_Porque no se han actualizado los documentos."/>
    <s v="Ajustar el Manual de elaboración de Documento E-MEJ-MA-002 y el procedimiento E-MEJ-PR-001, dejando anotación del repositorio documental de los documentos &quot;Obsoletos&quot;"/>
    <n v="1"/>
    <s v="Procedimiento y Manual revisado"/>
    <s v="Documentos actualizados/(2) Documentos"/>
    <n v="1"/>
    <s v="1 Procedimiento_x000a_1 Manual"/>
    <d v="2022-01-01T00:00:00"/>
    <d v="2022-06-30T00:00:00"/>
    <m/>
    <x v="0"/>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La actividad se encuentra en ejecución"/>
    <d v="2022-02-28T00:00:00"/>
    <s v="No "/>
    <s v="Oficializar el documento con los ajustes realizados"/>
    <n v="0"/>
    <s v="SIN AVANCE"/>
    <n v="-44620"/>
    <s v="CON TIEMPO"/>
    <m/>
    <m/>
    <m/>
    <m/>
    <m/>
    <m/>
    <s v="ABIERTO"/>
    <s v="se evidencia el ajuste realizado al documento y su oficialización"/>
    <d v="2022-05-31T00:00:00"/>
    <s v="Actividad terminada"/>
    <n v="1"/>
    <s v="CUMPLIMIENTO TOTAL"/>
    <n v="31"/>
    <s v="CON TIEMPO"/>
    <x v="0"/>
    <m/>
    <m/>
    <m/>
    <x v="0"/>
    <m/>
    <m/>
    <n v="191"/>
  </r>
  <r>
    <x v="191"/>
    <s v="Gestion de mejoramiento"/>
    <s v="Oficina asesora de planeacion"/>
    <s v="OAP"/>
    <m/>
    <x v="12"/>
    <s v="Oficina asesora de planeacion"/>
    <s v="OAP"/>
    <s v="MIPG"/>
    <s v="Planeacion"/>
    <s v="Lineamientos y seguimiento a la documentacion del SIGID"/>
    <s v="Willington Granados Herrera"/>
    <x v="0"/>
    <s v="PMAI-2020-057"/>
    <s v="No aplica"/>
    <s v="Informe Auditoría Interna de gestión al proceso de estratégico de Gestión del Mejoramiento vigencia 2018 Primer semestre 2019"/>
    <n v="2019"/>
    <s v="El procedimiento “Revisión por la Dirección -E-MEJ-PR-006” se mantiene publicado en la página web de la Entidad en el Manual de Procesos y Procedimientos a pesar de que ya no se aplica, incumpliéndose el procedimiento “Control de Documentos” y el numeral 3.1.2 Obsolescencia de Documento del Instructivo “Oficialización y Socialización de Documentos E-MEJ-IN-001”. No darle el tratamiento por obsolescencia a un documento que ya no se aplica genera debilidades en el control de la documentación que circula y que no se ajusta a la realidad de los procesos."/>
    <s v="Inexistencia de lineamientos actualizados frente a la necesidad de actualización permanente de los documentos que forman parte del SIGID."/>
    <s v="Actualizar el documento metodológico que establece los lineamientos para la elaboración de los documentos que forman parte del Manual de Procesos y Procedimientos estableciendo tiempos mínimos de revisión de los documentos que forman parte del SIGID"/>
    <n v="1"/>
    <s v="Documento actualizado"/>
    <s v="Documento metodológico actualizado / (1) Documento"/>
    <n v="1"/>
    <s v=" 1 Documento metodológico actualizado"/>
    <d v="2022-02-01T00:00:00"/>
    <d v="2022-04-30T00:00:00"/>
    <m/>
    <x v="0"/>
    <s v="SI"/>
    <n v="-30"/>
    <s v="05-01-2022: Se incluye formulacion al tablero de control"/>
    <d v="2021-08-13T00:00:00"/>
    <s v="SI"/>
    <s v="Formular Plan de Mejoramiento"/>
    <n v="0"/>
    <s v="SIN AVANCE"/>
    <n v="230"/>
    <s v="CON TIEMPO"/>
    <d v="2021-11-02T00:00:00"/>
    <s v="No hay formulacion del plan de mejoramiento, sin avance"/>
    <s v="Andrés E. Bejarano B"/>
    <n v="0"/>
    <n v="0"/>
    <s v="EN EJECUCION"/>
    <s v="NO APLICA"/>
    <s v="ABIERTA"/>
    <s v="La actividad se encuentra en ejecución"/>
    <d v="2022-02-28T00:00:00"/>
    <s v="No "/>
    <s v="Oficializar el documento con los ajustes realizados"/>
    <n v="0"/>
    <s v="SIN AVANCE"/>
    <n v="-44620"/>
    <s v="CON TIEMPO"/>
    <m/>
    <m/>
    <m/>
    <m/>
    <m/>
    <m/>
    <s v="ABIERTO"/>
    <s v="se evidencia el ajuste realizado al documento y su oficialización"/>
    <d v="2022-05-31T00:00:00"/>
    <s v="Actividad terminada"/>
    <n v="1"/>
    <s v="CUMPLIMIENTO TOTAL"/>
    <n v="-30"/>
    <s v="VENCIDO"/>
    <x v="0"/>
    <m/>
    <m/>
    <m/>
    <x v="0"/>
    <m/>
    <m/>
    <n v="192"/>
  </r>
  <r>
    <x v="192"/>
    <s v="Gestion de mejoramiento"/>
    <s v="Oficina asesora de planeacion"/>
    <s v="OAP"/>
    <m/>
    <x v="12"/>
    <s v="Oficina asesora de planeacion"/>
    <s v="OAP"/>
    <s v="MIPG"/>
    <s v="Planeacion"/>
    <s v="Herramientas de gestión (riesgos, indicadores, balance social, planes y proyectos de inversión)"/>
    <s v="Willington Granados Herrera"/>
    <x v="0"/>
    <s v="PMAI-2020-058"/>
    <s v="No aplica"/>
    <s v="Informe Auditoría Interna de gestión al proceso de estratégico de Gestión del Mejoramiento vigencia 2018 Primer semestre 2019"/>
    <n v="2019"/>
    <s v="En los procesos verificados, sólo fue posible evidenciar la formulación de los indicadores de gestión en la caracterización de cada proceso, no se evidenció seguimiento y monitoreo por parte de la Oficina Asesora de Planeación a estas herramientas de medición ya que no se observa registro en “Hojas de vida de indicadores - E-MEJ-FT-003”, ni se relacionan en el “Listado Maestro de Indicadores E-MEJ-FT-004” o informes de gestión de las áreas, lo que no permite dejar trazabilidad de la medición y seguimiento a los indicadores de gestión que puedan dar cuenta del cumplimiento de los objetivos"/>
    <s v="Porque no se hay lineamientos_x000a_Porque no se encuentra establecida un metodologia_x000a_Porque no se contaba con un personal capacitado e idoneo_x000a_"/>
    <s v="Ajustar Documento Interno Administración de Indicadores E-MEJ-DI-005 y Listado Maestro de Indicadore E-MEJ-FT-004"/>
    <n v="1"/>
    <s v="Documento Interno Administración de Indicadores E-MEJ-DI-005, modificado"/>
    <s v="Documentos actualizados/(2) Documentos"/>
    <n v="1"/>
    <s v="1 Documento Interno_x000a_1 Formato"/>
    <d v="2022-01-01T00:00:00"/>
    <d v="2022-12-31T00:00:00"/>
    <m/>
    <x v="0"/>
    <s v="SI"/>
    <n v="215"/>
    <s v="05-01-2022: Se incluye formulacion al tablero de control"/>
    <d v="2021-08-13T00:00:00"/>
    <s v="SI"/>
    <s v="Formular Plan de Mejoramiento"/>
    <n v="0"/>
    <s v="SIN AVANCE"/>
    <n v="475"/>
    <s v="CON TIEMPO"/>
    <d v="2021-11-02T00:00:00"/>
    <s v="No hay formulacion del plan de mejoramiento, sin avance"/>
    <s v="Andrés E. Bejarano B"/>
    <n v="0"/>
    <n v="0"/>
    <s v="EN EJECUCION"/>
    <s v="NO APLICA"/>
    <s v="ABIERTA"/>
    <s v="Se evidencia Manual para la formulación, monitoreo y seguimiento de Indicadores con fecha 10/02/2022"/>
    <d v="2022-02-28T00:00:00"/>
    <s v="No "/>
    <s v="Actualizacion del listado maestro de documentos"/>
    <n v="0.7"/>
    <s v="AVANCE SIGNIFICATIVO"/>
    <n v="-44620"/>
    <s v="CON TIEMPO"/>
    <m/>
    <m/>
    <m/>
    <m/>
    <m/>
    <m/>
    <s v="ABIERTO"/>
    <s v="se evidencia el ajuste realizado al documento y su oficialización"/>
    <d v="2022-05-31T00:00:00"/>
    <s v="Actividad terminada"/>
    <n v="1"/>
    <s v="CUMPLIMIENTO TOTAL"/>
    <n v="215"/>
    <s v="CON TIEMPO"/>
    <x v="0"/>
    <m/>
    <m/>
    <m/>
    <x v="0"/>
    <m/>
    <m/>
    <n v="193"/>
  </r>
  <r>
    <x v="193"/>
    <s v="Gestion de mejoramiento"/>
    <s v="Oficina asesora de planeacion"/>
    <s v="OAP"/>
    <m/>
    <x v="12"/>
    <s v="Oficina asesora de planeacion"/>
    <s v="OAP"/>
    <s v="MIPG"/>
    <s v="Planeacion"/>
    <s v="Herramientas de gestión (riesgos, indicadores, balance social, planes y proyectos de inversión)"/>
    <s v="Willington Granados Herrera"/>
    <x v="0"/>
    <s v="PMAI-2020-059"/>
    <s v="No aplica"/>
    <s v="Informe Auditoría Interna de gestión al proceso de estratégico de Gestión del Mejoramiento vigencia 2018 Primer semestre 2019"/>
    <n v="2019"/>
    <s v="El proceso de Gestión de Mejoramiento como responsable de implementar, mantener y mejorar continuamente el Sistema Integrado Gestión mediante la aplicación de estrategias de seguimiento, medición y análisis a los procesos del IDIPRON, no realiza la administración, seguimiento y reporte de resultados producto de la medición y análisis de los indicadores de gestión definidos en la caracterización de los procesos, lo que genera incumplimiento tanto del procedimiento “Administración del Sistema Integrado de Gestión – E-MEJ-PR-005”,"/>
    <s v="Porque no se hay lineamientos_x000a_Porque no se encuentra establecida un metodologia_x000a_Porque no se contaba con un personal capacitado e idoneo_x000a_"/>
    <s v="Ajustar Documento Interno Administración de Indicadores E-MEJ-DI-005 y Listado Maestro de Indicadore E-MEJ-FT-004"/>
    <n v="1"/>
    <s v="Documento Interno Administración de Indicadores E-MEJ-DI-005, modificado"/>
    <s v="Documentos actualizados/(2) Documentos"/>
    <n v="1"/>
    <s v="1 Documento Interno_x000a_1 Formato"/>
    <d v="2022-01-01T00:00:00"/>
    <d v="2022-12-31T00:00:00"/>
    <m/>
    <x v="0"/>
    <s v="SI"/>
    <n v="215"/>
    <s v="05-01-2022: Se incluye formulacion al tablero de control"/>
    <d v="2021-08-13T00:00:00"/>
    <s v="SI"/>
    <s v="Formular Plan de Mejoramiento"/>
    <n v="0"/>
    <s v="SIN AVANCE"/>
    <n v="475"/>
    <s v="CON TIEMPO"/>
    <d v="2021-11-02T00:00:00"/>
    <s v="No hay formulacion del plan de mejoramiento, sin avance"/>
    <s v="Andrés E. Bejarano B"/>
    <n v="0"/>
    <n v="0"/>
    <s v="EN EJECUCION"/>
    <s v="NO APLICA"/>
    <s v="ABIERTA"/>
    <s v="Se evidencia Manual para la formulación, monitoreo y seguimiento de Indicadores con fecha 10/02/2022"/>
    <d v="2022-02-28T00:00:00"/>
    <s v="No "/>
    <s v="Actualizacion del listado maestro de documentos"/>
    <n v="0.7"/>
    <s v="AVANCE SIGNIFICATIVO"/>
    <n v="-44620"/>
    <s v="CON TIEMPO"/>
    <m/>
    <m/>
    <m/>
    <m/>
    <m/>
    <m/>
    <s v="ABIERTO"/>
    <s v="se evidencia el ajuste realizado al documento y su oficialización"/>
    <d v="2022-05-31T00:00:00"/>
    <s v="Actividad terminada"/>
    <n v="1"/>
    <s v="CUMPLIMIENTO TOTAL"/>
    <n v="215"/>
    <s v="CON TIEMPO"/>
    <x v="0"/>
    <m/>
    <m/>
    <m/>
    <x v="0"/>
    <m/>
    <m/>
    <n v="194"/>
  </r>
  <r>
    <x v="194"/>
    <s v="Investigacion"/>
    <s v="Oficina asesora de planeacion"/>
    <s v="OAP"/>
    <m/>
    <x v="17"/>
    <s v="Oficina asesora de planeacion"/>
    <s v="OAP"/>
    <s v="Investigaciones"/>
    <s v="Planeacion"/>
    <s v="Adherencia del conocimiento generado por el Área de Investigación "/>
    <s v="Yuli Cristel Peña"/>
    <x v="0"/>
    <s v="PMAI-2020-060"/>
    <s v="No aplica"/>
    <s v="Informe Auditoría Interna de Gestión, al proceso estratégico de investigación  vigencia 2019"/>
    <n v="2019"/>
    <s v="De acuerdo con la caracterización del proceso y el artículo 7º de la Resolución 322 de 2016, se requiere mayor adherencia del conocimiento generado por el Área de Investigación en los procesos misionales, en aras de contribuir al mejoramiento de los NNAJ y la comprensión de las problemáticas relacionadas con la vida en calle."/>
    <s v="_x000a_Porque requiere que las diferentes Áreas tomen en cuenta las recomendaciones"/>
    <s v="Presentar mínimo dos resultados de los procesos de investigación en el Comité directivo del Intituto para la toma de decisiones. _x000a_Se entregará el acta como evidencia."/>
    <s v="No aplica"/>
    <s v="No aplica"/>
    <s v="No aplica"/>
    <s v="No aplica"/>
    <s v="No aplica"/>
    <d v="2021-01-31T00:00:00"/>
    <d v="2021-12-15T00:00:00"/>
    <m/>
    <x v="0"/>
    <s v="SI"/>
    <n v="-166"/>
    <s v="Se evidencia listado de asistencia y presentaciones ante cominte directivo del dia 18/09/19_x000a_teniendo en cuenta que la activiadad implica presentacion de actas y que se evidencia las presenaciones estan soportadas y de les da un peso del 10% quedandon un 90% por las actas._x000a__x000a_Por otra parte, las evidencias adjuntadas por el proceso dan cuenta de presentaciones realizadas en el año 2019, mientras que en el presente año no se evidencian preentaciones realizadas"/>
    <d v="2021-06-08T00:00:00"/>
    <s v="SI"/>
    <s v="Actas de comité directivo listado de asitencia y presentaciones."/>
    <n v="0.1"/>
    <s v="AVANCE MINIMO"/>
    <n v="94"/>
    <s v="CON TIEMPO"/>
    <d v="2021-11-20T00:00:00"/>
    <s v="AVANCE MINIMO"/>
    <s v="Verónica Muñoz"/>
    <n v="0.1"/>
    <n v="0.1"/>
    <s v="EN EJECUCION"/>
    <s v="NO APLICA"/>
    <s v="ABIERTA"/>
    <s v="Se evidencia la lista de asistencia al comité directivo del 4 de noviembre del 2021"/>
    <d v="2022-02-28T00:00:00"/>
    <s v="No"/>
    <s v="Queda pendiente el Acta de reunión del comité, ya que hace parte de la actividad establecida para cerrar el  hallazgo"/>
    <n v="0.65"/>
    <s v="AVANCE PARCIAL"/>
    <n v="-44619.9"/>
    <s v="VENCIDO"/>
    <d v="2022-03-18T00:00:00"/>
    <s v="Accion pendiente de cumplimiento"/>
    <s v="VERONICA MUÑOZ"/>
    <n v="0.5"/>
    <s v="VENCIDO"/>
    <m/>
    <s v="ABIERTO"/>
    <s v="Se evidencia acta de comite Directivo numero 16 del 04-11-2021 en el cual se realiza presentacion de los resultados de la investigacion seguridades en conflicto jovenes y justicia en Bogota; asi mismo se realiza presentacion de la documentacion de la experiencia ciudadela de niños y niñas en san francisco y arcadia."/>
    <d v="2022-05-31T00:00:00"/>
    <s v="Ninguna "/>
    <n v="1"/>
    <s v="CUMPLIMIENTO TOTAL"/>
    <n v="-166"/>
    <s v="VENCIDO"/>
    <x v="0"/>
    <m/>
    <m/>
    <m/>
    <x v="0"/>
    <m/>
    <m/>
    <n v="195"/>
  </r>
  <r>
    <x v="195"/>
    <s v="Investigacion"/>
    <s v="Oficina asesora de planeacion"/>
    <s v="OAP"/>
    <m/>
    <x v="0"/>
    <s v="Subdirección técnica de métodos educativos y operativa"/>
    <s v="STMEO"/>
    <s v="Grupo interno de trabajo contratos"/>
    <s v="Contratacion"/>
    <s v="Documentación contrato"/>
    <s v="Yuri Yesenia Orjuela"/>
    <x v="0"/>
    <s v="PMAI-2020-063"/>
    <s v="No aplica"/>
    <s v="Informe Auditoría Interna de Gestión, al proceso estratégico de investigación  vigencia 2019"/>
    <n v="2019"/>
    <s v="De acuerdo con la segunda acta de adición y prórroga suscrita el 12 de julio de 2019, visible a folio 57, la nueva fecha de terminación del convenio de Cabalgando correspondía al 31 de mayo de 2019. Aunado a lo anterior, el segundo cambio de plazo se realizó mediante acta y no por medio de otro sí modificatorio. En ese orden de ideas y si bien  corresponde a un_x000a_error de digitación, como se manifestó durante la reunión de cierre de auditoría, el segundo semestre del año 2019 el_x000a_convenio se continuó ejecutando sin marco legal, lo que va en contra de la normatividad de contratación estatal._x000a__x000a_"/>
    <s v="_x000a_No se llevo un control adecuado a la ejecución del contrato  "/>
    <s v="Formalizar un cuadro de control para relacionar los convenios que se suscriben desde la STMEO._x000a__x000a_"/>
    <s v="No aplica"/>
    <s v="No aplica"/>
    <s v="No aplica"/>
    <s v="No aplica"/>
    <s v="No aplica"/>
    <d v="2021-05-03T00:00:00"/>
    <d v="2021-12-15T00:00:00"/>
    <m/>
    <x v="0"/>
    <s v="SI"/>
    <n v="-166"/>
    <s v="No se cuenta con seguimiento reportado por parte de Métodos, porque no se han celebrado contratos."/>
    <d v="2021-07-07T00:00:00"/>
    <s v="SI"/>
    <s v="Presentar seguimiento al plan de mejoramiento una vez se celebre un contrato"/>
    <n v="0"/>
    <s v="SIN AVANCE"/>
    <n v="94"/>
    <s v="CON TIEMPO"/>
    <d v="2021-11-20T00:00:00"/>
    <s v="SIN AVANCE SIN EVIDENCIAS"/>
    <s v="Verónica Muñoz"/>
    <n v="0"/>
    <n v="0"/>
    <s v="EN EJECUCION"/>
    <s v="NO APLICA"/>
    <s v="ABIERTA"/>
    <s v="No se reporta avance"/>
    <d v="2022-02-28T00:00:00"/>
    <s v="SI"/>
    <s v="ejecucion de actividades definidas"/>
    <n v="0"/>
    <s v="SIN AVANCE"/>
    <n v="-44620"/>
    <s v="VENCIDO"/>
    <d v="2022-03-18T00:00:00"/>
    <s v="Está vencida y sin seguimiento"/>
    <s v="VERONICA MUÑOZ"/>
    <m/>
    <s v="VENCIDO"/>
    <m/>
    <s v="ABIERTO"/>
    <s v="Para el cierre de la accion se debe evidenciar que la situacion que se presento en su momento se haya subsanado, ya  que el proceso indica &quot;Dado la inexistencia de la necesidad del cuadro de control, no se anexa evidencia&quot;"/>
    <d v="2022-05-31T00:00:00"/>
    <s v="Soportes de que la situacion que se presento en su momento se haya subsanado"/>
    <n v="0"/>
    <s v="SIN AVANCE"/>
    <n v="-166"/>
    <s v="VENCIDO"/>
    <x v="0"/>
    <m/>
    <m/>
    <m/>
    <x v="0"/>
    <m/>
    <m/>
    <n v="196"/>
  </r>
  <r>
    <x v="196"/>
    <s v="Investigacion"/>
    <s v="Oficina asesora de planeacion"/>
    <s v="OAP"/>
    <m/>
    <x v="0"/>
    <s v="Subdirección técnica de métodos educativos y operativa"/>
    <s v="STMEO"/>
    <s v="Grupo supervisores"/>
    <s v="Contratacion"/>
    <s v="Liquidación de contratos"/>
    <s v="Yuri Yesenia Orjuela"/>
    <x v="0"/>
    <s v="PMAI-2020-064"/>
    <s v="No aplica"/>
    <s v="Informe Auditoría Interna de Gestión, al proceso estratégico de investigación  vigencia 2019"/>
    <n v="2019"/>
    <s v="A la fecha el convenio Cabalgando se encuentra sin liquidar. En efecto, no se ha dado cumplimiento a la cláusula vigésima_x000a_del convenio sobre liquidación ni a lo dispuesto en la Ley 1150 de 2007. En el convenio se estableció como término de_x000a_liquidación, cuatro meses"/>
    <s v="No se llevo un control adecuado a la ejecución del contrato  "/>
    <s v="Liquidar el contrato"/>
    <s v="No aplica"/>
    <s v="No aplica"/>
    <s v="No aplica"/>
    <s v="No aplica"/>
    <s v="No aplica"/>
    <d v="2021-01-03T00:00:00"/>
    <d v="2021-04-30T00:00:00"/>
    <m/>
    <x v="0"/>
    <s v="SI"/>
    <n v="-395"/>
    <s v="No se cuenta con seguimiento reportado por parte de Métodos, la fecha final esta estipulada para abril del 2021, por lo que se debió presemtar avance."/>
    <d v="2021-07-07T00:00:00"/>
    <s v="SI"/>
    <s v="Presentar seguimiento al plan de mejoramiento"/>
    <n v="0"/>
    <s v="SIN AVANCE"/>
    <n v="-135"/>
    <s v="VENCIDO"/>
    <d v="2021-11-20T00:00:00"/>
    <s v="SIN AVANCE SIN EVIDENCIAS"/>
    <s v="Verónica Muñoz"/>
    <n v="0"/>
    <n v="0"/>
    <s v="INCUMPLIDA"/>
    <s v="NO APLICA"/>
    <s v="ABIERTA"/>
    <s v="No se reporta avance"/>
    <d v="2022-02-28T00:00:00"/>
    <s v="SI"/>
    <s v="ejecucion de actividades definidas"/>
    <n v="0"/>
    <s v="SIN AVANCE"/>
    <n v="-44620"/>
    <s v="VENCIDO"/>
    <d v="2022-03-18T00:00:00"/>
    <s v="Está vencida y sin seguimiento"/>
    <s v="VERONICA MUÑOZ"/>
    <m/>
    <s v="VENCIDO"/>
    <m/>
    <s v="ABIERTO"/>
    <s v="Se da cumplimiento a la acción planteada, se evidencia a tráves de acta entre las partes la liquidación del contrato."/>
    <d v="2022-05-31T00:00:00"/>
    <s v="se da cumplimiento total a la actividad planteada."/>
    <n v="1"/>
    <s v="CUMPLIMIENTO TOTAL"/>
    <n v="-395"/>
    <s v="VENCIDO"/>
    <x v="0"/>
    <m/>
    <m/>
    <m/>
    <x v="0"/>
    <m/>
    <m/>
    <n v="197"/>
  </r>
  <r>
    <x v="197"/>
    <s v="Investigacion"/>
    <s v="Oficina asesora de planeacion"/>
    <s v="OAP"/>
    <m/>
    <x v="17"/>
    <s v="Oficina asesora de planeacion"/>
    <s v="OAP"/>
    <s v="Investigaciones"/>
    <s v="Autorregulación"/>
    <s v="Documentación de procedimientos y formatos"/>
    <s v="Yuli Cristel Peña"/>
    <x v="0"/>
    <s v="PMAI-2020-066"/>
    <s v="No aplica"/>
    <s v="Informe Auditoría Interna de Gestión, al proceso estratégico de investigación  vigencia 2019"/>
    <n v="2019"/>
    <s v="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_x000a_IDIPRON y el cumplimiento de las acciones desarrolladas con el propósito de optimizar la prestación de los servicios en los procesos estratégicos, misionales y de apoyo del Instituto. "/>
    <s v="No hay un formato oficial"/>
    <s v="_x000a_Oficializar el formato de indagaciones externas._x000a_"/>
    <s v="No aplica"/>
    <s v="No aplica"/>
    <s v="No aplica"/>
    <s v="No aplica"/>
    <s v="No aplica"/>
    <d v="2020-11-15T00:00:00"/>
    <d v="2020-12-30T00:00:00"/>
    <m/>
    <x v="0"/>
    <s v="SI"/>
    <n v="-516"/>
    <s v="Se evidencia formato de indagaciones externas en archivo Word, es importante que el documento tenga el parrafo de protección de datos personales y posterior formalización. Se da un 70% al avance, quedando pendiente revisar el parrafo de protección de datos personales y formalizar el documento."/>
    <d v="2021-06-08T00:00:00"/>
    <s v="SI"/>
    <s v="Colocar el parrafo de protección de datos personales y pasar a formalización."/>
    <n v="0.7"/>
    <s v="AVANCE SIGNIFICATIVO"/>
    <n v="-256"/>
    <s v="VENCIDO"/>
    <d v="2021-11-20T00:00:00"/>
    <s v="ACCIÓN CON AVANCE"/>
    <s v="Verónica Muñoz"/>
    <n v="0.7"/>
    <n v="0.7"/>
    <s v="INCUMPLIDA"/>
    <s v="NO APLICA"/>
    <s v="ABIERTA"/>
    <s v="Adjuntan el formato Procesos de indagación externos. Pero al verificar el formato no se encuentra aprobado y oficializado en pagina web."/>
    <d v="2022-02-28T00:00:00"/>
    <s v="No"/>
    <s v="Aprobar y Oficiliazar el Formato Procesos de indagación externos"/>
    <n v="0.75"/>
    <s v="AVANCE SIGNIFICATIVO"/>
    <n v="-44619.3"/>
    <s v="VENCIDO"/>
    <d v="2022-03-18T00:00:00"/>
    <s v=" Está vencida, pendiente de cumplimiento, oficialización del formato indagaciones externas."/>
    <s v="VERONICA MUÑOZ"/>
    <n v="0.7"/>
    <s v="VENCIDO"/>
    <m/>
    <s v="ABIERTO"/>
    <s v="Se evidencia formato ara procesos de indagación externos código E-INV-FT-005  publicado en la pagina web "/>
    <d v="2022-05-31T00:00:00"/>
    <s v="Ninguna "/>
    <n v="1"/>
    <s v="CUMPLIMIENTO TOTAL"/>
    <n v="-516"/>
    <s v="VENCIDO"/>
    <x v="0"/>
    <m/>
    <m/>
    <m/>
    <x v="0"/>
    <m/>
    <m/>
    <n v="198"/>
  </r>
  <r>
    <x v="198"/>
    <s v="Modelo Pedagogico "/>
    <s v="Subdirección técnica de métodos educativos y operativa"/>
    <s v="STMEO"/>
    <s v="_x000a_Proceso Gestión Documental _x000a__x000a_"/>
    <x v="0"/>
    <s v="Subdirección técnica de métodos educativos y operativa"/>
    <s v="STMEO"/>
    <s v="Responsable UPI la Rioja"/>
    <s v="Autorregulación"/>
    <s v="Aplicación y actualización de procedimientos y formatos"/>
    <s v="Yuri Yesenia Orjuela"/>
    <x v="0"/>
    <s v="PMAI-2020-070"/>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Falta sensibilización al personal que diligencia los formatos por cuanto , no reconocen la importancia del correcto y completo diligenciamiento de todos los formatos que involucran los procesos misionales. "/>
    <s v="Realizar dos capacitaciones al año al personal de la UPI, que diligencia los formatos de talleres en cuanto a la importancia del correcto y completo diligenciamiento de los formatos misionales por parte de Gestión Documental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realiza soliictud de ajustes de fechas por parte del proceso mediante memorando radicado 2022IE2995 del 11-05-2022, pese a lo anterior no se realiza ajuste dado que en el manual para administracion de planes de mejoramiento se indica &quot;En caso de ser necesario, los líderes de proceso podrán solicitar reprogramación de la fecha para el cumplimiento de una actividad en los siguientes casos, siempre y cuando se solicite con un mes de anticipación al vencimiento de la fecha establecida para su cumplimiento y con la debida justificación&quot;, frente a lo anterior la fecha de vencimiento de la presente accion es el 30-05-2022."/>
    <d v="2022-05-31T00:00:00"/>
    <s v="Realizar dos capacitaciones al año al personal de la UPI, que diligencia los formatos de talleres en cuanto a la importancia del correcto y completo diligenciamiento de los formatos misionales por parte de Gestión Documental "/>
    <n v="0"/>
    <s v="SIN AVANCE"/>
    <n v="0"/>
    <s v="VENCIDO"/>
    <x v="0"/>
    <m/>
    <m/>
    <m/>
    <x v="0"/>
    <m/>
    <m/>
    <n v="199"/>
  </r>
  <r>
    <x v="199"/>
    <s v="Modelo Pedagogico - convenios"/>
    <s v="Subdirección técnica de métodos educativos y operativa"/>
    <s v="STMEO"/>
    <m/>
    <x v="0"/>
    <s v="Subdirección técnica de métodos educativos y operativa"/>
    <s v="STMEO"/>
    <s v="Responsable UPI la Rioja"/>
    <s v="Autorregulación"/>
    <s v="Aplicación y actualización de procedimientos y formatos"/>
    <s v="Yuri Yesenia Orjuela"/>
    <x v="0"/>
    <s v="PMAI-2020-071"/>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Falta sensibilización al personal que diligencia los formatos por cuanto , no reconocen la importancia del correcto y completo diligenciamiento de todos los formatos que involucran los procesos misionales. "/>
    <s v="Realizar por parte del Responsable de UPI, sensibilización de la importancia  del  diligenciamiento correcto y completo diligenciamiento de los formatos misionales cuando se presente nuevo personal en la UPI.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evidencia a tráves de actas de reunión la sensibilización por parte de la responsable al personal, sobre el adecuado diligenciamiento de los formatos."/>
    <d v="2022-05-31T00:00:00"/>
    <s v="se da cumplimiento total a la actividad planteada."/>
    <n v="1"/>
    <s v="CUMPLIMIENTO TOTAL"/>
    <n v="0"/>
    <s v="VENCIDO"/>
    <x v="0"/>
    <m/>
    <m/>
    <m/>
    <x v="0"/>
    <m/>
    <m/>
    <n v="200"/>
  </r>
  <r>
    <x v="200"/>
    <s v="Modelo Pedagogico - convenios"/>
    <s v="Subdirección técnica de métodos educativos y operativa"/>
    <s v="STMEO"/>
    <s v="Responsable UPI"/>
    <x v="0"/>
    <s v="Subdirección técnica de métodos educativos y operativa"/>
    <s v="STMEO"/>
    <s v="Responsable UPI la Rioja"/>
    <s v="Autorregulación"/>
    <s v="Aplicación y actualización de procedimientos y formatos"/>
    <s v="Yuri Yesenia Orjuela"/>
    <x v="0"/>
    <s v="PMAI-2020-072"/>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por parte de la persona que recibe la documentación para archivo, en cuanto a las revisiones que debe hacer al formato Talleres y Acciones Formativas M-MEX-FT-007 "/>
    <s v="Realizar revisiones por parte del responsable de UPI cada dos meses de los formatos y registro en SIMI  de los talleres que se realizan en la UPI . "/>
    <s v="No aplica"/>
    <s v="No aplica"/>
    <s v="No aplica"/>
    <s v="No aplica"/>
    <s v="No aplica"/>
    <d v="2021-05-30T00:00:00"/>
    <d v="2021-12-31T00:00:00"/>
    <m/>
    <x v="0"/>
    <s v="SI"/>
    <n v="-150"/>
    <s v="Se esta a la espera de respuesta de la OCI para la aprobación del Plan de Mejoramiento, ya se realizó la primera mesa de trabajo para el planteamiento."/>
    <d v="2021-07-07T00:00:00"/>
    <s v="SI"/>
    <s v="Aprobacion plan de mejoramiento"/>
    <n v="0"/>
    <s v="SIN AVANCE"/>
    <n v="110"/>
    <s v="CON TIEMPO"/>
    <d v="2021-11-19T00:00:00"/>
    <s v="Aprobación plan de mejoramiento radicado 2021IE3239. Pendiente soportes de evidencias para este seguimiento."/>
    <s v="Sulma Esperanza Avendaño M."/>
    <n v="0"/>
    <n v="0"/>
    <s v="EN EJECUCION"/>
    <s v="NO APLICA"/>
    <s v="ABIERTA"/>
    <s v="No se reporta avance"/>
    <d v="2022-02-28T00:00:00"/>
    <s v="SI"/>
    <s v="ejecucion de actividades definidas"/>
    <n v="0"/>
    <s v="SIN AVANCE"/>
    <n v="-44620"/>
    <s v="VENCID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da cumplimiento a la acción planteada, se evidencia la revisión por parte de la responsable cada dos meses del adecuado diligenciamiento en el SIMI de los talleres realizados."/>
    <d v="2022-05-31T00:00:00"/>
    <s v="se da cumplimiento total a la actividad planteada."/>
    <n v="1"/>
    <s v="CUMPLIMIENTO TOTAL"/>
    <n v="-150"/>
    <s v="VENCIDO"/>
    <x v="0"/>
    <m/>
    <m/>
    <m/>
    <x v="0"/>
    <m/>
    <m/>
    <n v="201"/>
  </r>
  <r>
    <x v="201"/>
    <s v="Modelo Pedagogico - convenios"/>
    <s v="Subdirección técnica de métodos educativos y operativa"/>
    <s v="STMEO"/>
    <m/>
    <x v="0"/>
    <s v="Subdirección técnica de métodos educativos y operativa"/>
    <s v="STMEO"/>
    <s v="Responsable UPI la Rioja_x000a_Coordinador  de Convenios_x000a_"/>
    <s v="Autorregulación"/>
    <s v="Aplicación y actualización de procedimientos y formatos"/>
    <s v="Yuri Yesenia Orjuela"/>
    <x v="0"/>
    <s v="PMAI-2020-073"/>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el /la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verifica la realización del seguimiento, sin embargo, no se evidencia la oportunidad en la transferencia de folios, pues algunos de los referenciados están desde el mes de octubre del año 2021."/>
    <d v="2022-05-31T00:00:00"/>
    <s v="verificar la oportunidad del seguimiento, ejemplo; correo electrónico de aviso después del seguimiento generando alerta, actas con compromiso de los casos graves, etc."/>
    <n v="0.5"/>
    <s v="AVANCE PARCIAL"/>
    <n v="0"/>
    <s v="VENCIDO"/>
    <x v="0"/>
    <m/>
    <m/>
    <m/>
    <x v="0"/>
    <m/>
    <m/>
    <n v="202"/>
  </r>
  <r>
    <x v="202"/>
    <s v="Modelo Pedagogico - convenios"/>
    <s v="Subdirección técnica de métodos educativos y operativa"/>
    <s v="STMEO"/>
    <m/>
    <x v="1"/>
    <s v="Subdirección técnica administrativa y financiera"/>
    <s v="STAF"/>
    <s v="Convenios"/>
    <s v="Modelo pedagogico"/>
    <s v="Estimulo de corresponsabilidad"/>
    <s v="Adriana Botero Pinilla "/>
    <x v="0"/>
    <s v="PMAI-2020-074"/>
    <s v="No aplica"/>
    <s v="Auditoría  especial a la UPI La Rioja participación jóvenes de la unidad en convenios"/>
    <n v="2020"/>
    <s v="En la descripción de las acciones de acompañamiento y seguimiento del proceso que se adelanta con  los jóvenes que participan en las actividades de corresponsabilidad, no se identifica con claridad el  análisis y evaluación final, que de manera articulada entre el equipo profesional de la UPI y de  convenios, se realice a los logros alcanzados en la integralidad del proceso de cada joven; situación que dificulta conocer su evolución respecto a la etapa pedagógica por la que transita y la superación de las condiciones iniciales con las que ingresó al Instituto."/>
    <s v="Debilidad en la articulación entre el equipo de la UPI, con el equipo Sicosocial de convenios, ya que no es claro el lineamiento técnico frente  a esta articulación.  "/>
    <s v="Ajustar el Procedimiento PERMANENCIA EN ACTIVIDADES DE CORRESPONSABILIDAD  MODALIDAD ESTIMULO- MEM-PR007 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actualización y socialización del Procedimiento PERMANENCIA EN ACTIVIDADES DE CORRESPONSABILIDAD MODALIDAD ESTÍMULO M-MEM-PR-007, la actualización con fecha de noviembre de 2021 y que contiene actividades de seguimiento como puntos de control y otras aosciadas al comité  misional ampliado, y la socialización del mes de mayo de 2022. Con esto se da por cumplida la acción propuesta. "/>
    <d v="2022-05-31T00:00:00"/>
    <n v="0"/>
    <n v="1"/>
    <s v="CUMPLIMIENTO TOTAL"/>
    <n v="0"/>
    <s v="VENCIDO"/>
    <x v="0"/>
    <m/>
    <m/>
    <m/>
    <x v="0"/>
    <m/>
    <m/>
    <n v="203"/>
  </r>
  <r>
    <x v="203"/>
    <s v="Modelo Pedagogico - convenios"/>
    <s v="Subdirección técnica de métodos educativos y operativa"/>
    <s v="STMEO"/>
    <m/>
    <x v="1"/>
    <s v="Subdirección técnica administrativa y financiera"/>
    <s v="STAF"/>
    <s v="Convenios"/>
    <s v="Autorregulación"/>
    <s v="Aplicación y actualización de procedimientos y formatos"/>
    <s v="Adriana Botero Pinilla "/>
    <x v="0"/>
    <s v="PMAI-2020-075"/>
    <s v="No aplica"/>
    <s v="Auditoría  especial a la UPI La Rioja participación jóvenes de la unidad en convenios"/>
    <n v="2020"/>
    <s v="Se observó que el formato de los procedimientos se encuentra en la plantilla antigua teniendo en cuenta que se realizó la actualización de ella en el mes de junio del 2020._x000a_"/>
    <s v="Dado que el cambio en la vigencia anterior,   se están realizando los ajustes a la documentación del proceso.   "/>
    <s v="Actualizar los procedimientos de actividades de corresponsabilidad a la versión Número 6 de 26/06/2020.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 documentacion relacionada con corresponsabilidad"/>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alización de los procedimientos de PERMANENCIA EN ACTIVIDADES DE CORRESPONSABILIDAD MODALIDAD ESTÍMULO M-MEM-PR-007; POSTULACIÓN Y VINCULACIÓN A ACTIVIDADES DE CORRESPONSABILIDAD  M-MEM-PR-003; CONCESIÓN DE ESTÍMULO DE CORRESPONSABILIDAD M-MEM-PR-001; RECAUDO BAÑOS PÚBLICOS M-MEM-PR-008 ; RECAUDO BAÑOS PÚBLICOS EMERGENCIA; SANITARIA M-MEM-PR-009 ; TRÁMITE PARA ACUERDOS DE CORRESPONSABILIDAD M-MEM-PR-002."/>
    <d v="2022-05-31T00:00:00"/>
    <n v="0"/>
    <n v="1"/>
    <s v="CUMPLIMIENTO TOTAL"/>
    <n v="0"/>
    <s v="VENCIDO"/>
    <x v="0"/>
    <m/>
    <m/>
    <m/>
    <x v="0"/>
    <m/>
    <m/>
    <n v="204"/>
  </r>
  <r>
    <x v="204"/>
    <s v="Modelo Pedagogico - convenios"/>
    <s v="Subdirección técnica de métodos educativos y operativa"/>
    <s v="STMEO"/>
    <s v="Responsable UPI_x000a_Coordinadores Áreas de Derecho. "/>
    <x v="1"/>
    <s v="Subdirección técnica administrativa y financiera"/>
    <s v="STAF"/>
    <s v="Convenios"/>
    <s v="Modelo pedagogico"/>
    <s v="egreso "/>
    <s v="Adriana Botero Pinilla "/>
    <x v="0"/>
    <s v="PMAI-2020-076"/>
    <s v="No aplica"/>
    <s v="Auditoría  especial a la UPI La Rioja participación jóvenes de la unidad en convenios"/>
    <n v="2020"/>
    <s v="Se evidenciaron debilidades en el acompañamiento del equipo sicosocial de la UPI La Rioja por la demanda de actividades administrativas que dificultan realizar el refuerzo y la preparación para el _x000a_egreso de los jóvenes."/>
    <s v="Debilidad  en la preparación del egreso para lo jóvenes,  ya que no es claro el lineamiento técnico frente  a esta actividad en el proceso. "/>
    <s v="Diseñar, documentar, oficializar e implementar una estrategia de preparación para el egreso por parte del equipo de las UPI, y las áreas de derecho del modelo pedagógico.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No presenta seguimiento"/>
    <d v="2022-02-28T00:00:00"/>
    <s v="SI"/>
    <s v="Diseñar, documentar, oficializar e implementar una estrategia de preparación para el egreso por parte del equipo de las UPI, y las áreas de derecho del modelo pedagógico. "/>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Teniendo en cuenta que actualmente se está realizando seguimiento a los planes de mejoramiento los cambios que se soliciten se realizaran posterior al seguimiento, es importante tener en cuenta que para este tipo de modificaciones se debe adjuntar el plan de mejoramiento aprobado con el memorando correspondiente, ya que, la formulación del plan en mención no fue liderado por la OAP y por lo tanto no se cuentan con los soportes de formulación._x000a_"/>
    <d v="2022-05-31T00:00:00"/>
    <s v="Ejecutar las acciones"/>
    <n v="0"/>
    <s v="SIN AVANCE"/>
    <n v="0"/>
    <s v="VENCIDO"/>
    <x v="0"/>
    <m/>
    <m/>
    <m/>
    <x v="0"/>
    <m/>
    <m/>
    <n v="205"/>
  </r>
  <r>
    <x v="205"/>
    <s v="Modelo Pedagogico - convenios"/>
    <s v="Subdirección técnica de métodos educativos y operativa"/>
    <s v="STMEO"/>
    <m/>
    <x v="1"/>
    <s v="Subdirección técnica administrativa y financiera"/>
    <s v="STAF"/>
    <s v="Convenios"/>
    <s v="comunicaciones"/>
    <s v="Comunicación entre areas y dependencias"/>
    <s v="Adriana Botero Pinilla "/>
    <x v="0"/>
    <s v="PMAI-2020-077"/>
    <s v="No aplica"/>
    <s v="Auditoría  especial a la UPI La Rioja participación jóvenes de la unidad en convenios"/>
    <n v="2020"/>
    <s v="Se observó dificultad en la comunicación entre Convenios y el equipo sicosocial para que se genere un proceso más articulado en pro del desarrollo de estrategias para el egreso de los jóvenes._x000a_"/>
    <s v="Debilidad en la articulación entre el equipo de la UPI, con el equipo Sicosocial de convenios, ya que no es claro el lineamiento técnico frente  a esta articulación.  "/>
    <s v="Ajustar el Procedimiento PERMANENCIA EN ACTIVIDADES DE CORRESPONSABILIDAD  MODALIDAD ESTIMULO- MEM-PR007 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ialización de los procediminientos de PERMANENCIA EN ACTIVIDADES DE CORRESPONSABILIDAD MODALIDAD ESTÍMULO M-MEM-PR-007; POSTULACIÓN Y VINCULACIÓN A ACTIVIDADES DE CORRESPONSABILIDAD  M-MEM-PR-003; CONCESIÓN DE ESTÍMULO DE CORRESPONSABILIDAD M-MEM-PR-001; RECAUDO BAÑOS PÚBLICOS M-MEM-PR-008 ; RECAUDO BAÑOS PÚBLICOS EMERGENCIA; SANITARIA M-MEM-PR-009 ; TRÁMITE PARA ACUERDOS DE CORRESPONSABILIDAD M-MEM-PR-002."/>
    <d v="2022-05-31T00:00:00"/>
    <n v="0"/>
    <n v="1"/>
    <s v="CUMPLIMIENTO TOTAL"/>
    <n v="0"/>
    <s v="VENCIDO"/>
    <x v="0"/>
    <m/>
    <m/>
    <m/>
    <x v="0"/>
    <m/>
    <m/>
    <n v="206"/>
  </r>
  <r>
    <x v="206"/>
    <s v="Modelo Pedagogico - convenios"/>
    <s v="Subdirección técnica de métodos educativos y operativa"/>
    <s v="STMEO"/>
    <s v="_x000a_Coordinador  de Convenios_x000a_Coordinadora equipo social Convenios "/>
    <x v="0"/>
    <s v="Subdirección técnica de métodos educativos y operativa"/>
    <s v="STMEO"/>
    <s v="Responsable UPI la Rioja_x000a_Coordinador  de Convenios_x000a_Coordinadora equipo social Convenios "/>
    <s v="Modelo pedagogico"/>
    <s v="Estimulo de corresponsabilidad"/>
    <s v="Yuri Yesenia Orjuela"/>
    <x v="0"/>
    <s v="PMAI-2020-078"/>
    <s v="No aplica"/>
    <s v="Auditoría  especial a la UPI La Rioja participación jóvenes de la unidad en convenios"/>
    <n v="2020"/>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Coordinador del equipo social y la /el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verifica la realización del seguimiento, sin embargo, no se evidencia la oportunidad en la transferencia de folios, pues algunos de los referenciados están desde el mes de octubre del año 2021."/>
    <d v="2022-05-31T00:00:00"/>
    <s v="Los soportes de correos no se encuentran adjuntos como evidencia."/>
    <n v="0.5"/>
    <s v="AVANCE PARCIAL"/>
    <n v="0"/>
    <s v="VENCIDO"/>
    <x v="0"/>
    <m/>
    <m/>
    <m/>
    <x v="0"/>
    <m/>
    <m/>
    <n v="207"/>
  </r>
  <r>
    <x v="207"/>
    <s v="Modelo Pedagogico - convenios"/>
    <s v="Subdirección técnica de métodos educativos y operativa"/>
    <s v="STMEO"/>
    <s v="Gerencia Proyecto 7726_x000a_STMEO _x000a_Oficina Asesora Juridica "/>
    <x v="1"/>
    <s v="Subdirección técnica administrativa y financiera"/>
    <s v="STAF"/>
    <s v="Convenios"/>
    <s v="Modelo pedagogico"/>
    <s v="Estimulo de corresponsabilidad"/>
    <s v="Adriana Botero Pinilla "/>
    <x v="0"/>
    <s v="PMAI-2020-079"/>
    <s v="No aplica"/>
    <s v="Auditoría  especial a la UPI La Rioja participación jóvenes de la unidad en convenios"/>
    <n v="2020"/>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una mesa de trabajo entre la  Oficina Asesora Jurídica,  el equipo de Convenios y la STMEO para establecer los tiempos de formalización de los acuerdos de corresponsabilidad y revisión de los procedimientos.  "/>
    <s v="No aplica"/>
    <s v="No aplica"/>
    <s v="No aplica"/>
    <s v="No aplica"/>
    <s v="No aplica"/>
    <d v="2021-05-30T00:00:00"/>
    <d v="2021-12-30T00:00:00"/>
    <m/>
    <x v="0"/>
    <s v="SI"/>
    <n v="-151"/>
    <m/>
    <m/>
    <m/>
    <m/>
    <m/>
    <s v="SIN AVANCE"/>
    <n v="109"/>
    <s v="CON TIEMPO"/>
    <d v="2021-11-19T00:00:00"/>
    <s v="Aprobación plan de mejoramiento radicado 2021IE3239. Pendiente soportes de evidencias para este seguimiento."/>
    <s v="Sulma Esperanza Avendaño M."/>
    <n v="0"/>
    <n v="0"/>
    <s v="EN EJECUCION"/>
    <s v="NO APLICA"/>
    <s v="ABIERTA"/>
    <s v="Se evidencia acta de reunion entre convenios y la STMEO "/>
    <d v="2022-02-28T00:00:00"/>
    <s v="No"/>
    <s v="Pendiente evidenciar acta de reunion entre convanios, STMEO y juridica para establecer los tiempos de formalización de los acuerdos de corresponsabilidad y revisión de los procedimientos.  "/>
    <n v="0.5"/>
    <s v="AVANCE PARCIAL"/>
    <n v="-44620"/>
    <s v="VENCID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evidencia acta de mesa de trabajo llevada a cabo en agosto del 2021 con la participación de convenios, lider componente social y lider SIGID. No se observa participación de la OAJ, pero si ser aborda la revisión y actualización de los procedimientos."/>
    <d v="2022-05-31T00:00:00"/>
    <n v="0"/>
    <n v="1"/>
    <s v="CUMPLIMIENTO TOTAL"/>
    <n v="-151"/>
    <s v="VENCIDO"/>
    <x v="0"/>
    <m/>
    <m/>
    <m/>
    <x v="0"/>
    <m/>
    <m/>
    <n v="208"/>
  </r>
  <r>
    <x v="208"/>
    <s v="Modelo Pedagogico - convenios"/>
    <s v="Subdirección técnica de métodos educativos y operativa"/>
    <s v="STMEO"/>
    <s v="STAF- GERENCIA Proyecto 7726-equipo de Convenios "/>
    <x v="1"/>
    <s v="Subdirección técnica administrativa y financiera"/>
    <s v="STAF"/>
    <s v="Convenios"/>
    <s v="Modelo pedagogico"/>
    <s v="Estimulo de corresponsabilidad"/>
    <s v="Adriana Botero Pinilla "/>
    <x v="0"/>
    <s v="PMAI-2020-080"/>
    <s v="No aplica"/>
    <s v="Auditoría  especial a la UPI La Rioja participación jóvenes de la unidad en convenios"/>
    <n v="2020"/>
    <s v="Se evidenciaron falencias en la identificación e implementación de controles en actividades relevantes como la formalización de la vinculación de los jóvenes a través de la firma del acuerdo de corresponsabilidad, la custodia de la documentación, el cargue de la información y soportes en SIMI, además de la falta de puntos de control en el procedimiento Permanencia en Actividades de Corresponsabilidad Modalidad Estímulo M-MEM-PR-007, lo que genera riesgos en la gestión del _x000a_proceso e incumplimiento de los lineamientos establecidos en el Manual para la Elaboración de Documentos código E-MEJ-MA-002, numeral 10.1. Puntos de control._x000a_"/>
    <s v="Debilidad en los puntos  de control  y seguimiento a las actividades que garantizan la transferencia oportuna de folios (acuerdos de corresponsabilidad a las historias sociales de los jóvenes)"/>
    <s v="Ajustar el Procedimiento  Permanencia en Actividades de Corresponsabilidad Modalidad Estímulo M-MEM-PR-007 y el procedimiento de Postulación y vinculación M-MEM-PR-003, para establecer puntos de control  en el cual se identifiquen actividades y responsables de  la formalización de la vinculación de los jóvenes a través de la firma del acuerdo  de corresponsabilidad, la custodia de la documentación, el cargue de la información y soportes en SIMI"/>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ialización de los procediminientos de PERMANENCIA EN ACTIVIDADES DE CORRESPONSABILIDAD MODALIDAD ESTÍMULO M-MEM-PR-007; y POSTULACIÓN Y VINCULACIÓN A ACTIVIDADES DE CORRESPONSABILIDAD  M-MEM-PR-003. "/>
    <d v="2022-05-31T00:00:00"/>
    <n v="0"/>
    <n v="1"/>
    <s v="CUMPLIMIENTO TOTAL"/>
    <n v="0"/>
    <s v="VENCIDO"/>
    <x v="0"/>
    <m/>
    <m/>
    <m/>
    <x v="0"/>
    <m/>
    <m/>
    <n v="209"/>
  </r>
  <r>
    <x v="209"/>
    <s v="Modelo Pedagogico - convenios"/>
    <s v="Subdirección técnica de métodos educativos y operativa"/>
    <s v="STMEO"/>
    <s v="STAF- GERENCIA Proyecto 7726-equipo de Convenios "/>
    <x v="1"/>
    <s v="Subdirección técnica administrativa y financiera"/>
    <s v="STAF"/>
    <s v="Convenios"/>
    <s v="Autorregulación"/>
    <s v="Aplicación y actualización de procedimientos y formatos"/>
    <s v="Adriana Botero Pinilla "/>
    <x v="0"/>
    <s v="PMAI-2020-081"/>
    <s v="No aplica"/>
    <s v="Auditoría  especial a la UPI La Rioja participación jóvenes de la unidad en convenios"/>
    <n v="2020"/>
    <s v="Se encontraron debilidades en la implementación del procedimiento Postulación y Vinculación a _x000a_actividades de corresponsabilidad M-MEM-PR-003, en la actividad 22 porque no se está realizando una inducción completa a los jóvenes, generando un riesgo en el fortalecimiento de sus competencias en el momento de su egreso."/>
    <s v="No se realizaron las actividades completas de inducción  porque el procedimiento esta desactualizado . "/>
    <s v="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ialización del  procediminiento POSTULACIÓN Y VINCULACIÓN A ACTIVIDADES DE CORRESPONSABILIDAD  M-MEM-PR-003. "/>
    <d v="2022-05-31T00:00:00"/>
    <n v="0"/>
    <n v="1"/>
    <s v="CUMPLIMIENTO TOTAL"/>
    <n v="0"/>
    <s v="VENCIDO"/>
    <x v="0"/>
    <m/>
    <m/>
    <m/>
    <x v="0"/>
    <m/>
    <m/>
    <n v="210"/>
  </r>
  <r>
    <x v="210"/>
    <s v="Modelo Pedagogico - convenios"/>
    <s v="Subdirección técnica de métodos educativos y operativa"/>
    <s v="STMEO"/>
    <s v="STAF- GERENCIA Proyecto 7726-equipo de Convenios "/>
    <x v="1"/>
    <s v="Subdirección técnica administrativa y financiera"/>
    <s v="STAF"/>
    <s v="Convenios"/>
    <s v="Capacitaciones"/>
    <s v="cumplimiento"/>
    <s v="Adriana Botero Pinilla "/>
    <x v="0"/>
    <s v="PMAI-2020-082"/>
    <s v="No aplica"/>
    <s v="Auditoría  especial a la UPI La Rioja participación jóvenes de la unidad en convenios"/>
    <n v="2020"/>
    <s v="Se identificaron debilidades en el cumplimiento en la realización de las capacitaciones propuestas_x000a_en los documentos internos Capacitación Economía Personal M-MEM-DI-005, Capacitación seguridad, orden y limpieza M-MEM-DI-006 y Capacitación en seguridad y salud en el trabajo M MEM-DI-007, lo que genera un riesgo en el proceso integral de formación en el fortalecimiento delas capacidades y habilidades para el desarrollo del proceso de los jóvenes al momento de su egreso."/>
    <s v="No se realizaron las actividades completas de inducción  porque el procedimiento esta desactualizado . "/>
    <s v="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
    <s v="No aplica"/>
    <s v="No aplica"/>
    <s v="No aplica"/>
    <s v="No aplica"/>
    <s v="No aplica"/>
    <d v="2021-05-30T00:00:00"/>
    <d v="2022-05-30T00:00:00"/>
    <m/>
    <x v="0"/>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ialización del  procedimiento POSTULACIÓN Y VINCULACIÓN A ACTIVIDADES DE CORRESPONSABILIDAD  M-MEM-PR-003  con fecha del 2 de noviembre de 2021."/>
    <d v="2022-05-31T00:00:00"/>
    <n v="0"/>
    <n v="1"/>
    <s v="CUMPLIMIENTO TOTAL"/>
    <n v="0"/>
    <s v="VENCIDO"/>
    <x v="0"/>
    <m/>
    <m/>
    <m/>
    <x v="0"/>
    <m/>
    <m/>
    <n v="211"/>
  </r>
  <r>
    <x v="211"/>
    <s v="Modelo Pedagogico - convenios"/>
    <s v="Subdirección técnica de métodos educativos y operativa"/>
    <s v="STMEO"/>
    <s v="Subdirección técnica de métodos educativos y operativos"/>
    <x v="1"/>
    <s v="Subdirección técnica administrativa y financiera"/>
    <s v="STAF"/>
    <s v="Convenios"/>
    <s v="Gestion financiera"/>
    <s v="falencias en los conceptos de gasto revelados en los auxiliares contables"/>
    <s v="Adriana Botero Pinilla "/>
    <x v="0"/>
    <s v="PMAI-2020-094"/>
    <s v="No aplica"/>
    <s v="Auditoría especial al proceso misional modelo_x000a_Pedagógico – estrategia baños públicos vigencia 2019"/>
    <n v="2019"/>
    <s v="11.1 Seguimiento Financiero _x000a_Se identificaron falencias en los conceptos de gasto revelados en los auxiliares contables códigos 1503 (Baños administración directa) - 1505 (Transmilenio) -1506 (Secretaria General) y 1507 (DADEP) al no ajustarse a la realidad del gasto, así mismo, se evidenció que se registraron gastos al auxiliar contable 1507 (DADEP) durante la vigencia 2019, sin tener convenio vigente con esta entidad. De otra parte, se observa que existen elementos adquiridos para la operación de estos convenios que al momento de su salida o afectación del auxiliar se registra por conceptos diferentes como es el caso del contrato con Superior de Dotaciones. Lo anterior va en contravía con lo expresado en el marco conceptual para la preparación y presentación de información financiera en cuanto a sus características fundamentales como lo es la Representación Fiel que hace mención a revelar la fielmente los hechos económicos libre de errores y con el instructivo Seguimiento financiero a Convenios Interadministrativos Código A-GFI-IN-009 que tiene como objetivo el establecer los lineamientos que permitan la trazabilidad de aspectos de tipo contable, presupuestal y financiero al seguimiento de los convenios interadministrativos celebrados por el IDIPRON, a fin de lograr la articulación de información entre dependencias. "/>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 &quot;"/>
    <d v="2022-05-31T00:00:00"/>
    <n v="0"/>
    <n v="0"/>
    <s v="SIN AVANCE"/>
    <e v="#VALUE!"/>
    <e v="#VALUE!"/>
    <x v="0"/>
    <m/>
    <m/>
    <m/>
    <x v="0"/>
    <m/>
    <m/>
    <n v="212"/>
  </r>
  <r>
    <x v="212"/>
    <s v="Modelo Pedagogico - convenios"/>
    <s v="Subdirección técnica de métodos educativos y operativa"/>
    <s v="STMEO"/>
    <s v="Subdirección técnica de métodos educativos y operativos"/>
    <x v="1"/>
    <s v="Subdirección técnica administrativa y financiera"/>
    <s v="STAF"/>
    <s v="Convenios"/>
    <s v="Contratacion"/>
    <s v="Supervisión e interventoría"/>
    <s v="Adriana Botero Pinilla "/>
    <x v="0"/>
    <s v="PMAI-2020-095"/>
    <s v="No aplica"/>
    <s v="Auditoría especial al proceso misional modelo_x000a_Pedagógico – estrategia baños públicos vigencia 2019"/>
    <n v="2019"/>
    <s v="11.2 Supervisión de Contratos_x000a_Se identificaron debilidades en la labor de supervisión a cargo de la Gerencia del Proyecto de Inversión_x000a_1104 Distrito Joven, respecto a la ejecución de los convenios interadministrativos suscritos con la Secretaria General y Transmilenio S.A. en la vigencia 2019, debido a que una vez se verificaron sus_x000a_obligaciones contractuales y acuerdos de niveles de servicio se encontraron imprecisiones a la hora de_x000a_reportar novedades y documentos a estas entidades. De la misma manera se evidencian situaciones de_x000a_especial cuidado al relacionarse con diferencias en el recaudo, falta de confiabilidad de la información y_x000a_adecuada financiación con los recursos propios de cada uno de los convenios. Lo anterior evidencia la_x000a_falta de un seguimiento adecuado al cumplimiento de las obligaciones contractuales y la omisión de las_x000a_funciones el seguimiento técnico, administrativo, financiero, contable, y jurídico sobre el cumplimiento_x000a_del objeto del contrato por parte de esta supervisión lo que además incumple con lo señalado en el_x000a_artículo 83 de la Ley 1474 de 2011 por la cual se dictan normas orientadas a fortalecer los_x000a_mecanismos de prevención, investigación y sanción de actos de corrupción y la efectividad del control_x000a_de la gestión pública y lo establecido en el Manual de Supervisión e Interventoría A-GCO-MA-001_x000a_del Instituto.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13"/>
  </r>
  <r>
    <x v="213"/>
    <s v="Modelo Pedagogico - convenios"/>
    <s v="Subdirección técnica de métodos educativos y operativa"/>
    <s v="STMEO"/>
    <s v="Subdirección técnica de métodos educativos y operativos"/>
    <x v="1"/>
    <s v="Subdirección técnica administrativa y financiera"/>
    <s v="STAF"/>
    <s v="Convenios"/>
    <s v="Planeacion"/>
    <s v="Simi"/>
    <s v="Adriana Botero Pinilla "/>
    <x v="0"/>
    <s v="PMAI-2020-096"/>
    <s v="No aplica"/>
    <s v="Auditoría especial al proceso misional modelo_x000a_Pedagógico – estrategia baños públicos vigencia 2019"/>
    <n v="2019"/>
    <s v="11.3 Sistema de Información Misional SIMI_x000a_Se pudo identificar falencias en el reporte de información relacionada con las asistencias de los Jóvenes vinculados a los convenios evaluados, de 65 Jóvenes que se contrataron para la operación de los Baños públicos, 50 de ellos que corresponde a un 77%, presentan inconsistencias en el reporte de asistencias en SIMI y 18 de ellos que corresponden al 28% no se registraron, lo que evidencia debilidades en el seguimiento y control de parte del convenio y del área de Emprender, quienes deben tener conocimiento_x000a_en el desarrollo de procesos y procedimientos enfocados a la empleabilidad y las actividades de corresponsabilidad, situación que dificulta la obtención de datos actualizados para la toma de decisiones y confiabilidad de la información respecto a los reportes que arroja el sistema de información misional del Instituto, lo que incumple con las generalidades del mismo sistema de información misional del Idipron descritas en el instructivo ADMINISTRACIÓN DEL SISTEMA DE  INFORMACIÓN MISIONAL con código E-PLA-IN-002."/>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14"/>
  </r>
  <r>
    <x v="214"/>
    <s v="Modelo Pedagogico - convenios"/>
    <s v="Subdirección técnica de métodos educativos y operativa"/>
    <s v="STMEO"/>
    <s v="Subdirección técnica de métodos educativos y operativos"/>
    <x v="1"/>
    <s v="Subdirección técnica administrativa y financiera"/>
    <s v="STAF"/>
    <s v="Convenios"/>
    <s v="comunicaciones"/>
    <s v="Comunicación entre areas y dependencias"/>
    <s v="Adriana Botero Pinilla "/>
    <x v="0"/>
    <s v="PMAI-2020-097"/>
    <s v="No aplica"/>
    <s v="Auditoría especial al proceso misional modelo_x000a_Pedagógico – estrategia baños públicos vigencia 2019"/>
    <n v="2019"/>
    <s v="11.4 Postulación de Jóvenes a convenios_x000a_Existen debilidades como la falta de seguimiento y articulación por parte de Área de Emprender con las Unidades del Instituto y con el área de Convenios, a fin de garantizar el cumplimiento de las directrices para la postulación de los Jóvenes a las actividades de corresponsabilidad en el marco del proceso misional Modelo Pedagógico y el modelo de atención SE3, al evidenciar Jóvenes que no cuentan con egreso en el SIMI y otros que reportaron esta novedad tiempo después de haber iniciado sus actividades de corresponsabilidad CPS. De otra parte, se observaron acuerdos de corresponsabilidad CPS que se suscribieron tiempo después del inicio de las actividades en cada uno de los convenios, como resultado de la falta de planeación y seguimiento por parte de estas áreas del Idipron, por lo anterior y teniendo en cuenta las falencias detectadas en el desarrollo de la auditoría, se determina un incumplimiento de las directrices dadas en documento Manual Operativo Àrea de Emprender código M-MEM-MA-001, criterios para postulación."/>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15"/>
  </r>
  <r>
    <x v="215"/>
    <s v="Modelo Pedagogico - convenios"/>
    <s v="Subdirección técnica de métodos educativos y operativa"/>
    <s v="STMEO"/>
    <s v="Subdirección técnica de métodos educativos y operativos"/>
    <x v="1"/>
    <s v="Subdirección técnica administrativa y financiera"/>
    <s v="STAF"/>
    <s v="Convenios"/>
    <s v="Planeacion"/>
    <s v="Herramientas de gestión (riesgos, indicadores, balance social, planes y proyectos de inversión)"/>
    <s v="Adriana Botero Pinilla "/>
    <x v="0"/>
    <s v="PMAI-2020-098"/>
    <s v="No aplica"/>
    <s v="Auditoría especial al proceso misional modelo_x000a_Pedagógico – estrategia baños públicos vigencia 2019"/>
    <n v="2019"/>
    <s v="11.5 Administración del Riesgo_x000a_Se pudo evidenciar debilidades en la identificación de los riesgos atribuibles al Proceso misional_x000a_Modelo Pedagógico desde el área de Emprender, en tanto no se evidenció la valoración de estos, así_x000a_como la aplicación y seguimientos de los controles. En tal sentido, no existe un monitoreo a los riesgos_x000a_que garanticen la eficiencia, eficacia y efectividad del proceso misional y de las estrategias de_x000a_Emprendimiento para el cumplimiento de metas y objetivos Institucionales. Lo anterior incumpliendo_x000a_con el numeral 1.3 Componente Administración de Riesgo del MECI y lo contemplado en el numeral_x000a_4.2.2 Planificación de la Gestión del Riesgo de la NTD: SIG 001:2011, así mismo con la Política para_x000a_la administración del Riesgo del Idipron."/>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16"/>
  </r>
  <r>
    <x v="216"/>
    <s v="Modelo Pedagogico - convenios"/>
    <s v="Subdirección técnica de métodos educativos y operativa"/>
    <s v="STMEO"/>
    <s v="Subdirección técnica de métodos educativos y operativos"/>
    <x v="1"/>
    <s v="Subdirección técnica administrativa y financiera"/>
    <s v="STAF"/>
    <s v="Convenios"/>
    <s v="Planeacion"/>
    <s v="Herramientas de gestión (riesgos, indicadores, balance social, planes y proyectos de inversión)"/>
    <s v="Adriana Botero Pinilla "/>
    <x v="0"/>
    <s v="PMAI-2020-099"/>
    <s v="No aplica"/>
    <s v="Auditoría especial al proceso misional modelo_x000a_Pedagógico – estrategia baños públicos vigencia 2019"/>
    <n v="2019"/>
    <s v="11.6 Indicadores de Gestión_x000a_El área de convenios no cuenta con indicadores de gestión que permitan medir la eficiencia y_x000a_efectividad de sus estrategias y/o operaciones y que le permitan evaluar el impacto de la gestión para la_x000a_toma de decisiones y realizar el seguimiento y mejora continua para el cumplimiento de objetivos y_x000a_metas previstas, lo anterior incumpliendo con lo establecido en el documento interno Administración de_x000a_Indicadores con código E-MEJ-DI-005, las dimensiones de Direccionamiento Estratégico y de Control_x000a_Interno del Modelo Integrado de Planeación y Gestión MIPG para la medición de los resultados en el_x000a_Idipron y lo mencionado en el literal d, del artículo 2 de la Ley 87 de 1993.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17"/>
  </r>
  <r>
    <x v="217"/>
    <s v="Modelo Pedagogico - convenios"/>
    <s v="Subdirección técnica de métodos educativos y operativa"/>
    <s v="STMEO"/>
    <s v="Subdirección técnica de métodos educativos y operativos"/>
    <x v="1"/>
    <s v="Subdirección técnica administrativa y financiera"/>
    <s v="STAF"/>
    <s v="Convenios"/>
    <s v="Autorregulación"/>
    <s v="Aplicación y actualización de procedimientos y formatos"/>
    <s v="Adriana Botero Pinilla "/>
    <x v="0"/>
    <s v="PMAI-2020-100"/>
    <s v="No aplica"/>
    <s v="Auditoría especial al proceso misional modelo_x000a_Pedagógico – estrategia baños públicos vigencia 2019"/>
    <n v="2019"/>
    <s v="11.7 Puntos de control en procedimientos_x000a_Los procedimientos de Estrategia de Empleabilidad con código M-MEM-PR-004 y Permanencia en_x000a_Actividades de Corresponsabilidad Modalidad Estimulo código M-MEM-PR-007 presentan debilidades_x000a_en la identificación de puntos de control y sus mecanismos de verificación, ya que se evidencian_x000a_actividades relevantes que implican acciones de verificación, revisión o toma de decisiones y que no_x000a_cuentan con puntos de control, por lo anterior se incumplen los lineamientos establecidos en el Manual_x000a_para la Elaboración de Documentos código E-MEJ-MA-002, numeral 10.1. Puntos de control."/>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18"/>
  </r>
  <r>
    <x v="218"/>
    <s v="Modelo Pedagogico - convenios"/>
    <s v="Subdirección técnica de métodos educativos y operativa"/>
    <s v="STMEO"/>
    <s v="Subdirección técnica de métodos educativos y operativos"/>
    <x v="1"/>
    <s v="Subdirección técnica administrativa y financiera"/>
    <s v="STAF"/>
    <s v="Convenios"/>
    <s v="Contratacion"/>
    <s v=" Afiliaciones a ARL Para la Prestación de Servicios"/>
    <s v="Adriana Botero Pinilla "/>
    <x v="0"/>
    <s v="PMAI-2020-101"/>
    <s v="No aplica"/>
    <s v="Auditoría especial al proceso misional modelo_x000a_Pedagógico – estrategia baños públicos vigencia 2019"/>
    <n v="2019"/>
    <s v="11.8 Afiliaciones a ARL Para la Prestación de Servicios_x000a_Se evidenció que no se cumple con los términos establecidos en el artículo 2.2.4.2.2.5 de la Ley 1072_x000a_de 2015, en lo pertinente a la cobertura de los Riesgos Laborales, toda vez que esta señala que el_x000a_contratante debe afiliar al Sistema General de Riesgos Laborales a los contratistas objeto de la presente_x000a_sección, de conformidad con lo establecido en el parágrafo 3° del artículo 2° de la Ley 1562 de 2012, el_x000a_incumplimiento de esta obligación, hará responsable al contratante de las prestaciones económicas y_x000a_asistenciales a que haya lugar. El incumplimiento se da cuando los contratistas firman el acta de inicio_x000a_sin la debida afiliación a la Administradora de Riesgos Laborales – ARL, quedando esté desprotegido_x000a_ante la materialización de algún riesgo desde el inicio de sus labores hasta que inicia la cobertura con la_x000a_ARL.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19"/>
  </r>
  <r>
    <x v="219"/>
    <s v="Modelo Pedagogico - convenios"/>
    <s v="Subdirección técnica de métodos educativos y operativa"/>
    <s v="STMEO"/>
    <s v="Subdirección técnica de métodos educativos y operativos"/>
    <x v="1"/>
    <s v="Subdirección técnica administrativa y financiera"/>
    <s v="STAF"/>
    <s v="Convenios"/>
    <s v="baños públicos "/>
    <s v=" planeación para la operación"/>
    <s v="Adriana Botero Pinilla "/>
    <x v="0"/>
    <s v="PMAI-2020-102"/>
    <s v="No aplica"/>
    <s v="Auditoría especial al proceso misional modelo_x000a_Pedagógico – estrategia baños públicos vigencia 2019"/>
    <n v="2019"/>
    <s v="10.1 Se observó falta de planeación para la operación de los baños públicos con administración_x000a_directa, toda vez que no se evidencian procedimientos documentados que den claridad en relación a los_x000a_criterios o protocolos para su atención, como lo son el horario, personal para su apoyo, los relacionado_x000a_con el Plan Institucional de Gestión Ambiental, entre otro necesarios para garantizar la adecuada_x000a_prestación del servicio, su recaudo efectivo y el cumplimiento de normas para su funcionamiento, lo_x000a_que puede afectar su buen funcionamiento, su financiación y el cumplimiento de directrices claras por_x000a_parte de los Jóvenes vinculados.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20"/>
  </r>
  <r>
    <x v="220"/>
    <s v="Modelo Pedagogico - convenios"/>
    <s v="Subdirección técnica de métodos educativos y operativa"/>
    <s v="STMEO"/>
    <s v="Subdirección técnica de métodos educativos y operativos"/>
    <x v="1"/>
    <s v="Subdirección técnica administrativa y financiera"/>
    <s v="STAF"/>
    <s v="Convenios"/>
    <s v="Contratacion"/>
    <s v="Documentación contrato"/>
    <s v="Adriana Botero Pinilla "/>
    <x v="0"/>
    <s v="PMAI-2020-103"/>
    <s v="No aplica"/>
    <s v="Auditoría especial al proceso misional modelo_x000a_Pedagógico – estrategia baños públicos vigencia 2019"/>
    <n v="2019"/>
    <s v="10.2 Se identificó un bajo nivel de aplicación de las buenas prácticas de gestión documental en los_x000a_documentos aportados a esta auditoría, debido a que no se encontró una adecuada organización de la_x000a_información, se aportaron planillas ilegibles y mal diligenciadas, lo que impacta en la ejecución_x000a_contractual y en el cumplimiento de los lineamientos establecidos en la política archivística del_x000a_Instituto.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x v="0"/>
    <m/>
    <m/>
    <m/>
    <x v="0"/>
    <m/>
    <m/>
    <n v="221"/>
  </r>
  <r>
    <x v="221"/>
    <s v="Modelo Pedagogico "/>
    <s v="Subdirección técnica de métodos educativos y operativa"/>
    <s v="STMEO"/>
    <s v="STMEO_x000a_Área Economato _x000a_Oficina Asesora de Planeación . "/>
    <x v="0"/>
    <s v="Subdirección técnica de métodos educativos y operativa"/>
    <s v="STMEO"/>
    <s v="Economato"/>
    <s v="Modelo pedagogico"/>
    <s v="Gestion de alimentos"/>
    <s v="Yuri Yesenia Orjuela"/>
    <x v="1"/>
    <s v="PMCB-2021-001"/>
    <s v="3.2.1"/>
    <n v="86"/>
    <n v="2020"/>
    <s v="3.2.1 Hallazgo Administrativo por cuanto los registros que soportan la gestión de alimentos en los lotes o grupos Cárnicos y sus derivados, Pollo y Pescado, en las unidades de servicio con modalidad de atención internado, presentan vacíos o inconsistencias que limitan la evaluación con trazabilidad."/>
    <s v="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tanto es la remisión que da cuenta de las cantidades recibidas por UPI, y no se requiere su inclusión en el comprobante de egreso."/>
    <s v="Formular e implementar  un documento  en el cual se  establezcan las actividades para hacer el  seguimiento a los pagos a través de la BMC,  aclarando que el número de la remisión no se requiere para la elaboración del comprobante de egreso.  "/>
    <s v="No aplica"/>
    <s v="No aplica"/>
    <s v="Documento formulado e implementado  "/>
    <s v="No aplica"/>
    <s v="No aplica"/>
    <d v="2021-03-29T00:00:00"/>
    <d v="2021-07-29T00:00:00"/>
    <m/>
    <x v="0"/>
    <s v="SI"/>
    <n v="-305"/>
    <s v="Se evidencia un documento borrador."/>
    <d v="2021-07-07T00:00:00"/>
    <s v="SI"/>
    <s v="Oficialización e implementación del documento"/>
    <n v="0.2"/>
    <s v="AVANCE MINIMO"/>
    <n v="-45"/>
    <s v="VENCIDO"/>
    <s v="SIN DILIGENCIAR"/>
    <s v="SIN DILIGENCIAR"/>
    <s v="SIN DILIGENCIAR"/>
    <n v="0"/>
    <n v="0"/>
    <s v="INCUMPLIDA"/>
    <s v="ABIERTA"/>
    <s v="ABIERTA"/>
    <s v="No se reporta avance"/>
    <d v="2022-02-28T00:00:00"/>
    <s v="SI"/>
    <s v="ejecucion de actividades definidas"/>
    <n v="0"/>
    <s v="SIN AVANCE"/>
    <n v="-44619.8"/>
    <s v="VENCIDO"/>
    <m/>
    <m/>
    <m/>
    <m/>
    <m/>
    <m/>
    <s v="ABIERTO"/>
    <s v="Se observa instructivo consolidación de remisiones para facturación de alimentos-M-MSD-IN-021 cuyo objetivo es “Brindar lineamientos sobre la recepción, seguimiento y consolidación del archivo de las remisiones de la entrega de los alimentos por parte de los proveedores, con el fin de realizar el control y consolidación de la información para la entrega de la facturación de los alimentos”"/>
    <d v="2022-05-31T00:00:00"/>
    <s v="Ninguna"/>
    <n v="1"/>
    <s v="CUMPLIMIENTO TOTAL"/>
    <n v="-305"/>
    <s v="VENCIDO"/>
    <x v="3"/>
    <s v="Se realizó un (1) instructivo para facturación de alimentos-M-MSD-IN-021. -Se reportó cumplimiento del 100% en la cuenta anual del 2021 a la CB"/>
    <s v="Carlos Andrés Guerra"/>
    <n v="1"/>
    <x v="1"/>
    <m/>
    <m/>
    <n v="222"/>
  </r>
  <r>
    <x v="222"/>
    <s v="Modelo Pedagogico "/>
    <s v="Subdirección técnica de métodos educativos y operativa"/>
    <s v="STMEO"/>
    <s v="STMEO_x000a_Área Economato _x000a_Oficina Asesora de Planeación . "/>
    <x v="0"/>
    <s v="Subdirección técnica de métodos educativos y operativa"/>
    <s v="STMEO"/>
    <s v="Economato"/>
    <s v="Modelo pedagogico"/>
    <s v="Diferencias en cantidades de alimentos"/>
    <s v="Yuri Yesenia Orjuela"/>
    <x v="1"/>
    <s v="PMCB-2021-002"/>
    <s v="3.2.3"/>
    <n v="86"/>
    <n v="2020"/>
    <s v="3.2.3 Hallazgo Administrativo con incidencia fiscal y presunta disciplinaria por diferencias encontradas, entre la cantidad de alimentos según remisiones del proveedor a las UPI y la cantidad de alimentos comprados según los comprobantes de egreso. Por valor de $2.974.581"/>
    <s v="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lo cual se configura el Hallazgo toda vez que en  algunos comprobantes  de egreso no se encontró el numero de la remisión. "/>
    <s v="Formular e implementar  un documento  en el cual se  establezcan las actividades para hacer el  seguimiento a los pagos a través de la BMC,  aclarando que el número de la remisión no se requiere para la elaboración del comprobante de egreso.  "/>
    <s v="No aplica"/>
    <s v="No aplica"/>
    <s v="Documento formulado e implementado  "/>
    <s v="No aplica"/>
    <s v="No aplica"/>
    <d v="2021-03-29T00:00:00"/>
    <d v="2021-07-29T00:00:00"/>
    <m/>
    <x v="0"/>
    <s v="SI"/>
    <n v="-305"/>
    <s v="Se evidencia un documento borrador."/>
    <d v="2021-07-07T00:00:00"/>
    <s v="SI"/>
    <s v="Oficialización e implementación del documento"/>
    <n v="0.2"/>
    <s v="AVANCE MINIMO"/>
    <n v="-45"/>
    <s v="VENCIDO"/>
    <s v="SIN DILIGENCIAR"/>
    <s v="SIN DILIGENCIAR"/>
    <s v="SIN DILIGENCIAR"/>
    <n v="0"/>
    <n v="0"/>
    <s v="INCUMPLIDA"/>
    <s v="ABIERTA"/>
    <s v="ABIERTA"/>
    <s v="No se reporta avance"/>
    <d v="2022-02-28T00:00:00"/>
    <s v="SI"/>
    <s v="ejecucion de actividades definidas"/>
    <n v="0"/>
    <s v="SIN AVANCE"/>
    <n v="-44619.8"/>
    <s v="VENCIDO"/>
    <m/>
    <m/>
    <m/>
    <m/>
    <m/>
    <m/>
    <s v="ABIERTO"/>
    <s v="Se observa instructivo consolidación de remisiones para facturación de alimentos-M-MSD-IN-021 cuyo objetivo es “Brindar lineamientos sobre la recepción, seguimiento y consolidación del archivo de las remisiones de la entrega de los alimentos por parte de los proveedores, con el fin de realizar el control y consolidación de la información para la entrega de la facturación de los alimentos”"/>
    <d v="2022-05-31T00:00:00"/>
    <s v="Ninguna"/>
    <n v="1"/>
    <s v="CUMPLIMIENTO TOTAL"/>
    <n v="-305"/>
    <s v="VENCIDO"/>
    <x v="3"/>
    <s v="Se tiene 2 actas en la cuales se presenta y evalúa la asignación presupuestal de los proyectos de inversión. -Se reportó cumplimiento del 100% en la cuenta anual del 2021 a la CB"/>
    <s v="Carlos Andrés Guerra"/>
    <n v="1"/>
    <x v="1"/>
    <m/>
    <m/>
    <n v="223"/>
  </r>
  <r>
    <x v="223"/>
    <s v="Modelo Pedagogico "/>
    <s v="Subdirección técnica de métodos educativos y operativa"/>
    <s v="STMEO"/>
    <s v="STMEO_x000a_Área Economato"/>
    <x v="0"/>
    <s v="Subdirección técnica de métodos educativos y operativa"/>
    <s v="STMEO"/>
    <s v="Economato"/>
    <s v="Modelo pedagogico"/>
    <s v="Diferencias en cantidades de alimentos"/>
    <s v="Yuri Yesenia Orjuela"/>
    <x v="1"/>
    <s v="PMCB-2021-003"/>
    <s v="3.2.4"/>
    <n v="86"/>
    <n v="2020"/>
    <s v="3.2.4 Hallazgo Administrativo por incumplimiento en la cantidad de gramos por ración según servicio (Desayuno, almuerzo, cena) suministrada a los beneficiarios de la UPI (Internado), de conformidad con el gramaje estimado por preparación en los ciclos de menú."/>
    <s v="El cálculo de las coberturas para cada UPI, se realizó haciendo la  sumatoria del número de personas por cada semana,  lo cual arrojó una sobrevaloración de las cantidades del alimentos  a entregar por UPI. "/>
    <s v="Formalizar un cuadro de control que de cuenta de la gestión de los alimentos en las Unidades  de Protección Integral   "/>
    <s v="No aplica"/>
    <s v="No aplica"/>
    <s v="Cuadro de control formalizado "/>
    <s v="No aplica"/>
    <s v="No aplica"/>
    <d v="2021-03-29T00:00:00"/>
    <d v="2021-07-29T00:00:00"/>
    <m/>
    <x v="0"/>
    <s v="SI"/>
    <n v="-305"/>
    <s v="Se evidencia un documento borrador."/>
    <d v="2021-07-07T00:00:00"/>
    <s v="SI"/>
    <s v="Oficialización e implementación del documento"/>
    <n v="0.2"/>
    <s v="AVANCE MINIMO"/>
    <n v="-45"/>
    <s v="VENCIDO"/>
    <s v="SIN DILIGENCIAR"/>
    <s v="SIN DILIGENCIAR"/>
    <s v="SIN DILIGENCIAR"/>
    <n v="0"/>
    <n v="0"/>
    <s v="INCUMPLIDA"/>
    <s v="ABIERTA"/>
    <s v="ABIERTA"/>
    <s v="No se reporta avance"/>
    <d v="2022-02-28T00:00:00"/>
    <s v="SI"/>
    <s v="ejecucion de actividades definidas"/>
    <n v="0"/>
    <s v="SIN AVANCE"/>
    <n v="-44619.8"/>
    <s v="VENCIDO"/>
    <m/>
    <m/>
    <m/>
    <m/>
    <m/>
    <m/>
    <s v="ABIERTO"/>
    <s v="Se evidencia formato cobertura de programacion semanal - M-MSD-FT-061."/>
    <d v="2022-05-31T00:00:00"/>
    <s v="Ninguna"/>
    <n v="1"/>
    <s v="CUMPLIMIENTO TOTAL"/>
    <n v="-305"/>
    <s v="VENCIDO"/>
    <x v="3"/>
    <s v="Se modifica un (1) instructivo &quot;LINEAMIENTO TÉCNICO ESTRATEGIA “ALIMENTATE EN CASA- M-MSD-IN-024”, Versión 4. numeral 4.1.4, en la condicion  &quot;a&quot;  -Se reportó cumplimiento del 100% en la cuenta anual del 2021 a la CB"/>
    <s v="Carlos Andrés Guerra"/>
    <n v="1"/>
    <x v="1"/>
    <m/>
    <m/>
    <n v="224"/>
  </r>
  <r>
    <x v="224"/>
    <s v="Modelo Pedagogico "/>
    <s v="Subdirección técnica de métodos educativos y operativa"/>
    <s v="STMEO"/>
    <s v="Oficina Asesora de Planeación - MIPG"/>
    <x v="12"/>
    <s v="Oficina asesora de planeacion"/>
    <s v="OAP"/>
    <s v="MIPG"/>
    <s v="Contratacion"/>
    <s v="Inadecuado manejo de expedientes e inconsistencia de la información"/>
    <s v="Willington Granados Herrera"/>
    <x v="1"/>
    <s v="PMCB-2021-004"/>
    <s v="3.2.5"/>
    <n v="86"/>
    <n v="2020"/>
    <s v="3.2.5 Hallazgo administrativo por deficiencias en la gestión documental del expediente contractual, así como en el diligenciamiento de la información que hace parte de los formatos soporte del Contrato de Prestación de Servicios No.526 de 2020."/>
    <s v="Falta de  socialización sobre la importancia de actualizar procedimientos y documentos en el área de financiera"/>
    <s v="Realizar una capacitación sobre la  importancia de mantener actualizados los procedimientos y documentos que hacen parte del Manual de Procesos"/>
    <s v="No aplica"/>
    <s v="No aplica"/>
    <s v="Capacitación realizada"/>
    <s v="No aplica"/>
    <s v="No aplica"/>
    <d v="2021-05-03T00:00:00"/>
    <d v="2021-11-30T00:00:00"/>
    <m/>
    <x v="0"/>
    <s v="SI"/>
    <n v="-181"/>
    <s v="Se evidenció la realización de la capacitación de los gestores de la Oficina Asesora de Planeación, sin embargo la actividad esta enfocada a los funcionarios y contratistas del proceso Gestión Financiera, por lo cual es necesario que se adelnaten las gestiones necesarias para socializar con este proceso a  importancia de mantener actualizados los procedimientos y documentos que hacen parte del Manual de Procesos"/>
    <d v="2021-08-13T00:00:00"/>
    <s v="SI"/>
    <s v="Realización de la capacitacion con los funcionarios y contratostas del proceso gestion financiera"/>
    <n v="0.2"/>
    <s v="AVANCE MINIMO"/>
    <n v="79"/>
    <s v="CON TIEMPO"/>
    <s v="SIN DILIGENCIAR"/>
    <s v="SIN DILIGENCIAR"/>
    <s v="SIN DILIGENCIAR"/>
    <n v="0"/>
    <n v="0"/>
    <s v="EN EJECUCION"/>
    <s v="ABIERTA"/>
    <s v="ABIERTA"/>
    <s v="Se evidencia actas de capacitacion en relacion al tema de actualizacion de documentos"/>
    <d v="2022-02-28T00:00:00"/>
    <s v="No "/>
    <s v="No aplica"/>
    <n v="1"/>
    <s v="CUMPLIMIENTO TOTAL"/>
    <n v="-44619.8"/>
    <s v="VENCIDO"/>
    <m/>
    <m/>
    <m/>
    <m/>
    <m/>
    <m/>
    <s v="PENDIENTE POR EVALUACION"/>
    <s v="N.A."/>
    <d v="2022-05-31T00:00:00"/>
    <s v="N.A."/>
    <n v="1"/>
    <s v="CUMPLIMIENTO TOTAL"/>
    <n v="-181"/>
    <s v="VENCIDO"/>
    <x v="3"/>
    <s v="Se modifica un (1) instructivo &quot;LINEAMIENTO TÉCNICO ESTRATEGIA “ALIMENTATE EN CASA- M-MSD-IN-024”, Versión 4. numeral 4.1.4, en la condicion  &quot;b&quot; - Se reportó cumplimiento del 100% en la cuenta anual del 2021 a la CB"/>
    <s v="Carlos Andrés Guerra"/>
    <n v="1"/>
    <x v="1"/>
    <m/>
    <m/>
    <n v="225"/>
  </r>
  <r>
    <x v="225"/>
    <s v="Modelo Pedagogico "/>
    <s v="Subdirección técnica de métodos educativos y operativa"/>
    <s v="STMEO"/>
    <s v="SUBDIRECCIÓN TÉCNICA ADMINISTRATIVA Y FINANCIERA - FINANCIERA"/>
    <x v="9"/>
    <s v="Subdirección técnica administrativa y financiera"/>
    <s v="STAF"/>
    <s v="Contabilidad"/>
    <s v="Contratacion"/>
    <s v="Inadecuado manejo de expedientes e inconsistencia de la información"/>
    <s v="Catalina Cárdenas Martínez "/>
    <x v="1"/>
    <s v="PMCB-2021-005"/>
    <s v="3.2.5"/>
    <n v="86"/>
    <n v="2020"/>
    <s v="3.2.5 Hallazgo administrativo por deficiencias en la gestión documental del expediente contractual, así como en el diligenciamiento de la información que hace parte de los formatos soporte del Contrato de Prestación de Servicios No.526 de 2020."/>
    <s v="No ha habido la suficiente socialización sobre la importancia de actualizar procedimientos y documentos en el área de financiera"/>
    <s v="Formalizar los formatos dentro del Manual de Procesos de la entidad"/>
    <s v="No aplica"/>
    <s v="No aplica"/>
    <s v="Formatos actualizados"/>
    <s v="No aplica"/>
    <s v="No aplica"/>
    <d v="2021-05-03T00:00:00"/>
    <d v="2021-10-31T00:00:00"/>
    <m/>
    <x v="0"/>
    <s v="SI"/>
    <n v="-211"/>
    <s v="No presento seguimiento"/>
    <d v="2021-07-09T00:00:00"/>
    <s v="SI"/>
    <s v="Presentar seguimiento de la actividad"/>
    <n v="0"/>
    <s v="SIN AVANCE"/>
    <n v="49"/>
    <s v="CON TIEMPO"/>
    <s v="SIN DILIGENCIAR"/>
    <s v="SIN DILIGENCIAR"/>
    <s v="SIN DILIGENCIAR"/>
    <n v="0"/>
    <n v="0"/>
    <s v="EN EJECUCION"/>
    <s v="ABIERTA"/>
    <s v="ABIERTA"/>
    <s v=" El proceso reportó la siguiente evidencia: _x000a_1. actualización de los procedimientos:_x000a_ Resumen de ingresos CUD A-GFI-FT-005 del 2 de diciembre de 2021._x000a_Planilla entrega de tarjetas prepagadas o SITP&quot;&quot; A-GFI-FT-007 del 18 de noviembre de 2021_x000a_Reprogramación PAC A-GFI-FT-019 de 11/10/2021_x000a__x000a_Todos con evidencia de socialización a través de correos electronicos de la misma fecha. _x000a_"/>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211"/>
    <s v="VENCIDO"/>
    <x v="3"/>
    <s v="Se oficializo protocolo atención a entes de control S-SEG-DI-001- Se reportó cumplimiento del 100% en la cuenta anual del 2021 a la CB"/>
    <s v="Carlos Andrés Guerra"/>
    <n v="1"/>
    <x v="1"/>
    <m/>
    <m/>
    <n v="226"/>
  </r>
  <r>
    <x v="226"/>
    <s v="Modelo Pedagogico "/>
    <s v="Subdirección técnica de métodos educativos y operativa"/>
    <s v="STMEO"/>
    <s v="Oficina Asesora Jurídica/Oficina asesora de planeación."/>
    <x v="5"/>
    <s v="Oficina asesora juridica"/>
    <s v="OAJ"/>
    <s v="Contratación"/>
    <s v="Contratacion"/>
    <s v="Inadecuado manejo de expedientes e inconsistencia de la información"/>
    <s v="Catalina Cárdenas Martínez "/>
    <x v="1"/>
    <s v="PMCB-2021-006"/>
    <s v="3.2.5"/>
    <n v="86"/>
    <n v="2020"/>
    <s v="3.2.5 Hallazgo administrativo por deficiencias en la gestión documental del expediente contractual, así como en el diligenciamiento de la información que hace parte de los formatos soporte del Contrato de Prestación de Servicios No.526 de 2020."/>
    <s v="La  redacción  del formato A-GCO-FT-009 correspondiente a los estudios previos de los Contratos de Prestación de Servicios Profesionales y/o de Apoyo a la Gestión en el numeral 5 JUSTIFICACIÓN DE LOS FACTORES DE SELECCIÓN se redactó de manera general de forma que fuera igual para todos los EP"/>
    <s v="Ajustar el formato A-GCO-FT-009 correspondiente a los estudios previos de los Contratos de Prestación de Servicios Profesionales y/o de Apoyo a la Gestión en el numeral 5 JUSTIFICACIÓN DE LOS FACTORES DE SELECCIÓN para que se de claridad de los factores de selección que aplican para ese contrato de prestación de servicios profesionales y apoyo a la gestión en particular."/>
    <s v="No aplica"/>
    <s v="No aplica"/>
    <s v="Formato A-GCO-FT-009 Estudios previos ajustado"/>
    <s v="No aplica"/>
    <s v="No aplica"/>
    <d v="2021-04-05T00:00:00"/>
    <d v="2021-05-18T00:00:00"/>
    <m/>
    <x v="0"/>
    <s v="SI"/>
    <n v="-377"/>
    <s v="Adjuntan el borrador del Formato Estudios previos prestación de servicios profesionales y/o de apoyo a la gestión -A-GCO-FT-009_x000a_"/>
    <d v="2021-06-21T00:00:00"/>
    <s v="SI"/>
    <s v="Revisión del documento por parte de la OAP y aprobación y socialización por parte de la Oficina Asesora Jurídica."/>
    <n v="0.5"/>
    <s v="AVANCE PARCIAL"/>
    <n v="-117"/>
    <s v="VENCIDO"/>
    <s v="SIN DILIGENCIAR"/>
    <s v="SIN DILIGENCIAR"/>
    <s v="SIN DILIGENCIAR"/>
    <n v="0"/>
    <n v="0"/>
    <s v="INCUMPLIDA"/>
    <s v="ABIERTA"/>
    <s v="ABIERTA"/>
    <s v="No presenta seguimiento"/>
    <d v="2022-02-28T00:00:00"/>
    <s v="SI"/>
    <s v="ejecucion de actividades definidas"/>
    <n v="0"/>
    <s v="SIN AVANCE"/>
    <n v="-44619.5"/>
    <s v="VENCIDO"/>
    <m/>
    <m/>
    <m/>
    <m/>
    <m/>
    <m/>
    <s v="ABIERTO"/>
    <s v="* Se adjunta el Formato Estudios previos Prestación de Servicios Profecionales y/o de apoyo a la gestión - A-GCO-FT-009, Versión17 con fecha de vigencia del 7 de enero del 2022._x000a_Asi mismo se adjunta la verción 15 del formato mencionado anteriormente donde se puede indentificar el ajuste en el numeral 5. Justificación de los factores de selección"/>
    <d v="2022-05-31T00:00:00"/>
    <s v="N/A"/>
    <n v="1"/>
    <s v="CUMPLIMIENTO TOTAL"/>
    <n v="-377"/>
    <s v="VENCIDO"/>
    <x v="3"/>
    <s v="Se realizó un (1) instructivo para facturación de alimentos-M-MSD-IN-021. -Se reportó cumplimiento del 100% en la cuenta anual del 2021 a la CB"/>
    <s v="Carlos Andrés Guerra"/>
    <n v="1"/>
    <x v="1"/>
    <m/>
    <m/>
    <n v="227"/>
  </r>
  <r>
    <x v="227"/>
    <s v="Modelo Pedagogico "/>
    <s v="Subdirección técnica de métodos educativos y operativa"/>
    <s v="STMEO"/>
    <s v="Oficina Asesora Jurídica "/>
    <x v="5"/>
    <s v="Oficina asesora juridica"/>
    <s v="OAJ"/>
    <s v="Contratación"/>
    <s v="Contratacion"/>
    <s v="Inadecuado manejo de expedientes e inconsistencia de la información"/>
    <s v="Catalina Cárdenas Martínez "/>
    <x v="1"/>
    <s v="PMCB-2021-007"/>
    <s v="3.2.5"/>
    <n v="86"/>
    <n v="2020"/>
    <s v="3.2.5 Hallazgo administrativo por deficiencias en la gestión documental del expediente contractual, así como en el diligenciamiento de la información que hace parte de los formatos soporte del Contrato de Prestación de Servicios No.526 de 2020."/>
    <s v="La  redacción  el formato A-GCO-FT-009 correspondiente a los estudios previos de los Contratos de Prestación de Servicios Profesionales y/o de Apoyo a la Gestión en el numeral 5 JUSTIFICACIÓN DE LOS FACTORES DE SELECCIÓNl se redacto de manera general de forma que fuera igual para todos los EP"/>
    <s v="Divulgar con las respectivas áreas a través de un medio visual el ajuste hecho al formato A-GCO-FT-009 para que los estudios previos que allegan las áreas para la contratación de prestación de servicios profesionales y apoyo  a la gestión se incluya la justificación de los factores de selección dependiendo de la necesidad del área"/>
    <s v="No aplica"/>
    <s v="No aplica"/>
    <s v="Envío de medio visual en tres (3) ocasiones"/>
    <s v="No aplica"/>
    <s v="No aplica"/>
    <d v="2021-05-18T00:00:00"/>
    <d v="2021-07-18T00:00:00"/>
    <m/>
    <x v="0"/>
    <s v="SI"/>
    <n v="-316"/>
    <s v="No se adjunta videncias de esta acción ya que depende de la aporbación del Formato Estudios previos prestación de servicios profesionales y/o de apoyo a la gestión. - A-GCO-FT-009"/>
    <d v="2021-06-21T00:00:00"/>
    <s v="SI"/>
    <s v="Socializar el Formato Estudios previos prestación de servicios profesionales y/o de apoyo a la gestión. - A-GCO-FT-009, posterior a su publicación en pagina web "/>
    <n v="0"/>
    <s v="SIN AVANCE"/>
    <n v="-56"/>
    <s v="VENCIDO"/>
    <s v="SIN DILIGENCIAR"/>
    <s v="SIN DILIGENCIAR"/>
    <s v="SIN DILIGENCIAR"/>
    <n v="0"/>
    <n v="0"/>
    <s v="INCUMPLIDA"/>
    <s v="ABIERTA"/>
    <s v="ABIERTA"/>
    <s v="No presenta seguimiento"/>
    <d v="2022-02-28T00:00:00"/>
    <s v="SI"/>
    <s v="ejecucion de actividades definidas"/>
    <n v="0"/>
    <s v="SIN AVANCE"/>
    <n v="-44620"/>
    <s v="VENCIDO"/>
    <m/>
    <m/>
    <m/>
    <m/>
    <m/>
    <m/>
    <s v="ABIERTO"/>
    <s v="* Se adjuntan los soportes de las piezas comunicativas que fueron enviadad por la OAJ socializando el ajuste al numeral 5. Justificación de los factores de selección del formato A-GCO-FT-009, en las siguientes fechas:_x000a_- 24/06/2021_x000a_- 6/07/2021_x000a_- 12/07/2021"/>
    <d v="2022-05-31T00:00:00"/>
    <s v="N/A"/>
    <n v="1"/>
    <s v="CUMPLIMIENTO TOTAL"/>
    <n v="-316"/>
    <s v="VENCIDO"/>
    <x v="3"/>
    <s v="Se realizó la creacion del formato &quot;cobertura de programacion semanal - M-MSD-FT-061&quot;. -Se reportó cumplimiento del 100% en la cuenta anual del 2021 a la CB"/>
    <s v="Carlos Andrés Guerra"/>
    <n v="1"/>
    <x v="1"/>
    <m/>
    <m/>
    <n v="228"/>
  </r>
  <r>
    <x v="228"/>
    <s v="Modelo Pedagogico "/>
    <s v="Subdirección técnica de métodos educativos y operativa"/>
    <s v="STMEO"/>
    <s v="STMEO_x000a_Supervisor y /o apoyo a la supervisión de contrato "/>
    <x v="0"/>
    <s v="Subdirección técnica de métodos educativos y operativa"/>
    <s v="STMEO"/>
    <s v="Grupo supervisores"/>
    <s v="Contratacion"/>
    <s v="Inadecuado manejo de expedientes e inconsistencia de la información"/>
    <s v="Yuri Yesenia Orjuela"/>
    <x v="1"/>
    <s v="PMCB-2021-008"/>
    <s v="3.2.6"/>
    <n v="86"/>
    <n v="2020"/>
    <s v="3.2.6 Hallazgo administrativo por deficiencias en la gestión documental del expediente del Contrato de Prestación de Servicios No.1328 de 2020."/>
    <s v="Inobservancia de los documentos que dan cuenta de la ejecución del contrato en el expediente contractual  "/>
    <s v="Realizar por parte del supervisor y/o apoyo a la supervisión  de cada contrato de bienes y servicios  que se suscriba con recursos  provenientes del proyecto de inversión 7720, revisiones trimestrales al expediente contractual, garantizando que en el mismo reposen todos los documentos que dan cuenta de su ejecución, lo cual quedará evidenciado mediante acta . "/>
    <s v="No aplica"/>
    <s v="No aplica"/>
    <s v="Número de contratos de bienes y servicios suscritos en la vigencia _x000a_Número de contratos revisados trimestralmente (Actas)"/>
    <s v="No aplica"/>
    <s v="No aplica"/>
    <d v="2021-03-29T00:00:00"/>
    <d v="2022-03-29T00:00:00"/>
    <m/>
    <x v="0"/>
    <s v="SI"/>
    <n v="-62"/>
    <s v="No se reporta seguimiento por parte de Métodos, ya que se encuentra en etapa de estudios previos y aún no se han ejecutado. "/>
    <d v="2021-07-07T00:00:00"/>
    <s v="SI"/>
    <s v="Revisiones trimestrales al expediente contractual cuando se ejecuten los contratos."/>
    <n v="0"/>
    <s v="SIN AVANCE"/>
    <n v="198"/>
    <s v="CON TIEMPO"/>
    <s v="SIN DILIGENCIAR"/>
    <s v="SIN DILIGENCIAR"/>
    <s v="SIN DILIGENCIAR"/>
    <n v="0"/>
    <n v="0"/>
    <s v="EN EJECUCION"/>
    <s v="ABIERTA"/>
    <s v="ABIERTA"/>
    <s v="En ejecucion"/>
    <d v="2022-02-28T00:00:00"/>
    <s v="No"/>
    <s v="ejecucion de actividades definidas"/>
    <n v="0"/>
    <s v="SIN AVANCE"/>
    <n v="-44620"/>
    <s v="CON TIEMPO"/>
    <m/>
    <m/>
    <m/>
    <m/>
    <m/>
    <m/>
    <s v="ABIERTO"/>
    <s v="No se presenta seguimiento por parte de la subdirección de Métodos"/>
    <d v="2022-05-31T00:00:00"/>
    <s v="seguimiento y soportes"/>
    <n v="0"/>
    <s v="SIN AVANCE"/>
    <n v="-62"/>
    <s v="VENCIDO"/>
    <x v="4"/>
    <s v="Se encuentra vencido y sin avance ni evidencias."/>
    <s v="Verónica Muñoz"/>
    <n v="0"/>
    <x v="2"/>
    <m/>
    <m/>
    <n v="229"/>
  </r>
  <r>
    <x v="229"/>
    <s v="Modelo Pedagogico "/>
    <s v="Subdirección técnica de métodos educativos y operativa"/>
    <s v="STMEO"/>
    <s v="SUBDIRECCIÓN TÉCNICA ADMINISTRATIVA Y FINANCIERA - FINANCIERA"/>
    <x v="9"/>
    <s v="Subdirección técnica administrativa y financiera"/>
    <s v="STAF"/>
    <s v="Contabilidad"/>
    <s v="Contratacion"/>
    <s v="Inadecuado manejo de expedientes e inconsistencia de la información"/>
    <s v="Catalina Cárdenas Martínez "/>
    <x v="1"/>
    <s v="PMCB-2021-009"/>
    <s v="3.2.6"/>
    <n v="86"/>
    <n v="2020"/>
    <s v="3.2.6 Hallazgo administrativo por deficiencias en la gestión documental del expediente del Contrato de Prestación de Servicios No.1328 de 2020."/>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Procedimientos revisados y actualizados"/>
    <s v="No aplica"/>
    <s v="No aplica"/>
    <d v="2020-09-10T00:00:00"/>
    <d v="2021-08-20T00:00:00"/>
    <m/>
    <x v="0"/>
    <s v="SI"/>
    <n v="-283"/>
    <s v="De acuerdo con los soportes aportados por el proceso, se evidencia que la OAP recibió la solicitud de modificación del procedimiento, sin embargo, este fue retroalimentado desde el 30 de mayo. Por lo tanto, se establece un avance de cumplimiento del 70%"/>
    <d v="2021-07-09T00:00:00"/>
    <s v="SI"/>
    <s v="Ajuste y oficialización del procedimiento"/>
    <n v="0.7"/>
    <s v="AVANCE SIGNIFICATIVO"/>
    <n v="-23"/>
    <s v="VENCIDO"/>
    <s v="SIN DILIGENCIAR"/>
    <s v="SIN DILIGENCIAR"/>
    <s v="SIN DILIGENCIAR"/>
    <n v="0"/>
    <n v="0"/>
    <s v="INCUMPLIDA"/>
    <s v="ABIERTA"/>
    <s v="ABIERTA"/>
    <s v="&quot;Se observa a existencia de:_x000a__x000a_1. Procedimiento &quot;&quot;Cuentas por Pagar&quot;&quot; A-GFI-PR-009 emitido el 10/11/2021 y socializado emdiante correo electronica en la misma fecha como consta en el pantallazao. El docuemnto refiere en la descripción al cumplimiento de fechas limites._x000a__x000a_2. &quot;&quot;Ejecución de Pagos&quot;&quot; A-GFI-PR-013 emitido el 21/09/2021 con pantallazo de socilización mediante correo electronico de la misma fecha. Se sugiere cierre de la acción por cumplimento de la misma.&quot;"/>
    <d v="2022-02-28T00:00:00"/>
    <s v="No"/>
    <s v="No aplica"/>
    <n v="1"/>
    <s v="CUMPLIMIENTO TOTAL"/>
    <n v="-44619.3"/>
    <s v="VENCIDO"/>
    <m/>
    <m/>
    <m/>
    <m/>
    <m/>
    <m/>
    <s v="PENDIENTE POR EVALUACION"/>
    <s v="ESTA ACTIVIDAD SE ENCUENTRA PENDIENTE POR EVALUACIÓN POR PARTE DE LA OFICINA DE CONTROL INTERNO"/>
    <d v="2022-05-31T00:00:00"/>
    <s v="N/A"/>
    <n v="1"/>
    <s v="CUMPLIMIENTO TOTAL"/>
    <n v="-283"/>
    <s v="VENCIDO"/>
    <x v="3"/>
    <s v="Se realizó capacitación LINEAMIENTOS DOCUMENTOS SIGID por parte la OAP, en la cual se dio la importancia de la actualización de documentos. - Se reportó cumplimiento del 100% en la cuenta anual del 2021 a la CB"/>
    <s v="Carlos Andrés Guerra"/>
    <n v="1"/>
    <x v="1"/>
    <m/>
    <m/>
    <n v="230"/>
  </r>
  <r>
    <x v="230"/>
    <s v="Modelo Pedagogico "/>
    <s v="Subdirección técnica de métodos educativos y operativa"/>
    <s v="STMEO"/>
    <s v="Oficina Asesora Jurídica -  Área de Gestión Documental"/>
    <x v="5"/>
    <s v="Oficina asesora juridica"/>
    <s v="OAJ"/>
    <s v="Contratación"/>
    <s v="Contratacion"/>
    <s v="Inadecuado manejo de expedientes e inconsistencia de la información"/>
    <s v="Catalina Cárdenas Martínez "/>
    <x v="1"/>
    <s v="PMCB-2021-010"/>
    <s v="3.2.6"/>
    <n v="86"/>
    <n v="2020"/>
    <s v="3.2.6 Hallazgo administrativo por deficiencias en la gestión documental del expediente del Contrato de Prestación de Servicios No.1328 de 2020."/>
    <s v="Inobservancia de los documentos que dan cuenta de la ejecución del contrato en el expediente contractual  "/>
    <s v="Adelantar una (1) capacitación dirigida a supervisores y apoyos a la supervisión en cuanto a la forma del archivo del expediente contractual."/>
    <s v="No aplica"/>
    <s v="No aplica"/>
    <s v="Capacitación en archivo contractual"/>
    <s v="No aplica"/>
    <s v="No aplica"/>
    <d v="2021-04-05T00:00:00"/>
    <d v="2021-05-18T00:00:00"/>
    <m/>
    <x v="0"/>
    <s v="SI"/>
    <n v="-377"/>
    <s v="Se adjunta la capacitación realizada por la OAJ sobre archivistica y conservación documental, a supervisores y apoyo a la supervisión, el dpia 9 de abril del 2021_x000a__x000a_De acuerdo a lo anterior se le solicita a la OCI el cierre preliminar de la acción, ya que cuenta con el 100% de avace de la actividad."/>
    <d v="2021-06-21T00:00:00"/>
    <s v="NO"/>
    <s v="No aplica"/>
    <n v="1"/>
    <s v="CUMPLIMIENTO TOTAL"/>
    <n v="-117"/>
    <s v="VENCIDO"/>
    <s v="SIN DILIGENCIAR"/>
    <s v="SIN DILIGENCIAR"/>
    <s v="SIN DILIGENCIAR"/>
    <n v="0"/>
    <n v="0"/>
    <s v="INCUMPLIDA"/>
    <s v="ABIERTA"/>
    <s v="PENDIENTE POR EVALUAR"/>
    <s v="Pendiente reportar acciones que muestren que subsano la situacion identificada"/>
    <d v="2022-02-28T00:00:00"/>
    <s v="No"/>
    <s v="Reportar acciones"/>
    <n v="0"/>
    <s v="SIN AVANCE"/>
    <n v="-44619"/>
    <s v="VENCIDO"/>
    <m/>
    <m/>
    <m/>
    <m/>
    <m/>
    <m/>
    <s v="ABIERTO"/>
    <s v="* Se adjunta el acta de reunión de la mesa realizada el 9 de abril del 2021 sobre Gestión documental (archivistica y conservación documental) a supervisores y apoyo a la supervisión"/>
    <d v="2022-05-31T00:00:00"/>
    <s v="N/A"/>
    <n v="1"/>
    <s v="CUMPLIMIENTO TOTAL"/>
    <n v="-377"/>
    <s v="VENCIDO"/>
    <x v="3"/>
    <s v="Se actualizaron los formatos &quot;Resumen de ingresos CUD&quot; A-GFI-FT-005; &quot;Planilla entrega de tarjetas prepagadas o SITP&quot; A-GFI-FT-007 y &quot;Reprogramación PAC&quot; A-GFI-FT-019. - Se reportó cumplimiento del 100% en la cuenta anual del 2021 a la CB"/>
    <s v="Carlos Andrés Guerra"/>
    <n v="1"/>
    <x v="1"/>
    <m/>
    <m/>
    <n v="231"/>
  </r>
  <r>
    <x v="231"/>
    <s v="Modelo Pedagogico "/>
    <s v="Subdirección técnica de métodos educativos y operativa"/>
    <s v="STMEO"/>
    <s v="SUBDIRECCIÓN TÉCNICA ADMINISTRATIVA Y FINANCIERA - FINANCIERA"/>
    <x v="9"/>
    <s v="Subdirección técnica administrativa y financiera"/>
    <s v="STAF"/>
    <s v="Contabilidad"/>
    <s v="Autorregulación"/>
    <s v="Aplicación y actualización de procedimientos y formatos"/>
    <s v="Catalina Cárdenas Martínez "/>
    <x v="1"/>
    <s v="PMCB-2021-011"/>
    <s v="3.2.7"/>
    <n v="86"/>
    <n v="2020"/>
    <s v="3.2.7 Hallazgo administrativo por debilidades observadas en el diligenciamiento en los formatos requeridos dentro de los procedimientos establecidos por el IDIPRON y que reposan en el expediente del Contrato de Prestación de Servicios No.1328 de 2020."/>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Procedimientos revisados y actualizados"/>
    <s v="No aplica"/>
    <s v="No aplica"/>
    <d v="2020-09-10T00:00:00"/>
    <d v="2021-08-20T00:00:00"/>
    <m/>
    <x v="0"/>
    <s v="SI"/>
    <n v="-283"/>
    <s v="De acuerdo con los soportes aportados por el proceso, se evidencia que se ha avanzado en uno de los dos procedimientos a actualizar, sin embargo, este ya fue retroalimentado por la OAP desde el 30 de mayo. "/>
    <d v="2021-07-09T00:00:00"/>
    <s v="SI"/>
    <s v="Actualizar los 2 procedimientos establecidos como actividad de mejoramiento"/>
    <n v="0.4"/>
    <s v="AVANCE PARCIAL"/>
    <n v="-23"/>
    <s v="VENCIDO"/>
    <s v="SIN DILIGENCIAR"/>
    <s v="SIN DILIGENCIAR"/>
    <s v="SIN DILIGENCIAR"/>
    <n v="0"/>
    <n v="0"/>
    <s v="INCUMPLIDA"/>
    <s v="ABIERTA"/>
    <s v="ABIERTA"/>
    <s v="&quot;Se observa a existencia de:_x000a__x000a_1. Procedimiento &quot;&quot;Cuentas por Pagar&quot;&quot; A-GFI-PR-009 emitido el 10/11/2021 y socializado emdiante correo electronica en la misma fecha como consta en el pantallazao. El docuemnto refiere en la descripción al cumplimiento de fechas limites._x000a__x000a_2. &quot;&quot;Ejecución de Pagos&quot;&quot; A-GFI-PR-013 emitido el 21/09/2021 con pantallazo de socilización mediante correo electronico de la misma fecha. Se sugiere cierre de la acción por cumplimento de la misma.&quot;"/>
    <d v="2022-02-28T00:00:00"/>
    <s v="No"/>
    <s v="No aplica"/>
    <n v="1"/>
    <s v="CUMPLIMIENTO TOTAL"/>
    <n v="-44619.6"/>
    <s v="VENCIDO"/>
    <m/>
    <m/>
    <m/>
    <m/>
    <m/>
    <m/>
    <s v="PENDIENTE POR EVALUACION"/>
    <s v="ESTA ACTIVIDAD SE ENCUENTRA PENDIENTE POR EVALUACIÓN POR PARTE DE LA OFICINA DE CONTROL INTERNO"/>
    <d v="2022-05-31T00:00:00"/>
    <s v="N/A"/>
    <n v="1"/>
    <s v="CUMPLIMIENTO TOTAL"/>
    <n v="-283"/>
    <s v="VENCIDO"/>
    <x v="3"/>
    <s v="Se ajusto formato A-GCO-FT-009 &quot;estudios previos de los Contratos de Prestación de Servicios Profesionales y/o de Apoyo a la Gestión numeral 5 JUSTIFICACIÓN DE LOS FACTORES DE SELECCIÓN - Se reportó cumplimiento del 100% en la cuenta anual del 2021 a la CB"/>
    <s v="Carlos Andrés Guerra"/>
    <n v="1"/>
    <x v="1"/>
    <m/>
    <m/>
    <n v="232"/>
  </r>
  <r>
    <x v="232"/>
    <s v="Modelo Pedagogico "/>
    <s v="Subdirección técnica de métodos educativos y operativa"/>
    <s v="STMEO"/>
    <s v="Oficina Asesora Jurídica -  Área de Gestión Documental"/>
    <x v="8"/>
    <s v="Subdirección técnica administrativa y financiera"/>
    <s v="STAF"/>
    <s v="Administración documental"/>
    <s v="Autorregulación"/>
    <s v="Aplicación y actualización de procedimientos y formatos"/>
    <s v="Adriana Botero Pinilla "/>
    <x v="1"/>
    <s v="PMCB-2021-012"/>
    <s v="3.2.7"/>
    <n v="86"/>
    <n v="2020"/>
    <s v="3.2.7 Hallazgo administrativo por debilidades observadas en el diligenciamiento en los formatos requeridos dentro de los procedimientos establecidos por el IDIPRON y que reposan en el expediente del Contrato de Prestación de Servicios No.1328 de 2020."/>
    <s v=" Hallazgo administrativo por debilidades observadas en el diligenciamiento en los formatos requeridos dentro de los procedimientos establecidos por el IDIPRON y que reposan en el expediente del Contrato de Prestación de Servicios No.1328 de 2020. "/>
    <s v="Adelantar una (1) capacitación dirigida a supervisores y apoyos a la supervisión en cuanto a la forma del archivo del expediente contractual."/>
    <s v="No aplica"/>
    <s v="No aplica"/>
    <s v="Capacitación en archivo contractual"/>
    <s v="No aplica"/>
    <s v="No aplica"/>
    <d v="2021-04-05T00:00:00"/>
    <d v="2021-05-18T00:00:00"/>
    <m/>
    <x v="0"/>
    <s v="SI"/>
    <n v="-377"/>
    <s v="Se evidencia mediante acta del 09-04-21 que en el adutorio de la sede calle 61 se realizo una capacitación a los supervisores y apoyos a la supervisión sobre CPS, segun la actividad propuesta en el presente hallazgo; en la asistencia firman 15 personas. Esta actividad cumple con lo propuesto en un 100%."/>
    <d v="2021-07-08T00:00:00"/>
    <s v="NO"/>
    <s v="N"/>
    <n v="1"/>
    <s v="CUMPLIMIENTO TOTAL"/>
    <n v="-117"/>
    <s v="VENCIDO"/>
    <s v="SIN DILIGENCIAR"/>
    <s v="SIN DILIGENCIAR"/>
    <s v="SIN DILIGENCIAR"/>
    <n v="0"/>
    <n v="0"/>
    <s v="INCUMPLIDA"/>
    <s v="ABIERTA"/>
    <s v="PENDIENTE POR EVALUAR"/>
    <s v="Se reportó en el primer seguimiento con 100%"/>
    <d v="2022-02-28T00:00:00"/>
    <s v="No"/>
    <s v="No aplica"/>
    <n v="1"/>
    <s v="CUMPLIMIENTO TOTAL"/>
    <n v="-44619"/>
    <s v="VENCIDO"/>
    <m/>
    <m/>
    <m/>
    <m/>
    <m/>
    <m/>
    <s v="PENDIENTE POR EVALUACION"/>
    <s v="Fue reportado en el primer seguimiento de la vigencia  2021 como acción finalizada"/>
    <d v="2022-05-31T00:00:00"/>
    <s v="No aplica"/>
    <n v="1"/>
    <s v="CUMPLIMIENTO TOTAL"/>
    <n v="-377"/>
    <s v="VENCIDO"/>
    <x v="3"/>
    <s v="Se hacen 3 envíos visuales de la modificación hecha al formato A-GCO-FT-009, mediante correo electrónico a toda la entidad. -Se reportó cumplimiento del 100% en la cuenta anual del 2021 a la CB"/>
    <s v="Carlos Andrés Guerra"/>
    <n v="1"/>
    <x v="1"/>
    <m/>
    <m/>
    <n v="233"/>
  </r>
  <r>
    <x v="233"/>
    <s v="Modelo Pedagogico "/>
    <s v="Subdirección técnica de métodos educativos y operativa"/>
    <s v="STMEO"/>
    <s v="STMEO_x000a_Área Salud "/>
    <x v="0"/>
    <s v="Subdirección técnica de métodos educativos y operativa"/>
    <s v="STMEO"/>
    <s v="Salud"/>
    <s v="Modelo pedagogico"/>
    <s v="condiciones sanitarias"/>
    <s v="Yuri Yesenia Orjuela"/>
    <x v="1"/>
    <s v="PMCB-2021-013"/>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_x000a__x000a_Faltó capacitar el 26% del personal manipulador de alimentos ubicado en las UPI para el año 2020."/>
    <s v="Realizar seguimientos bimestrales  a la implementación del  Plan de capacitación del personal manipulador de alimentos, para garantizar  la capacitación al 100% del personal.    "/>
    <s v="No aplica"/>
    <s v="No aplica"/>
    <s v="Número de seguimientos realizados  a la implementación del plan de capacitación al personal manipulador de alimentos"/>
    <s v="No aplica"/>
    <s v="No aplica"/>
    <d v="2021-03-29T00:00:00"/>
    <d v="2022-01-29T00:00:00"/>
    <m/>
    <x v="0"/>
    <s v="SI"/>
    <n v="-121"/>
    <s v="Se evidencia cronograma con nombres especificos del personal y fechas para verificación del seguimiento bimensual."/>
    <d v="2021-07-07T00:00:00"/>
    <s v="SI"/>
    <s v="Seguimientos bimensuales del personal faltante "/>
    <n v="0.3"/>
    <s v="AVANCE MINIMO"/>
    <n v="139"/>
    <s v="CON TIEMPO"/>
    <s v="SIN DILIGENCIAR"/>
    <s v="SIN DILIGENCIAR"/>
    <s v="SIN DILIGENCIAR"/>
    <n v="0"/>
    <n v="0"/>
    <s v="EN EJECUCION"/>
    <s v="ABIERTA"/>
    <s v="ABIERTA"/>
    <s v="No se reporta avance"/>
    <d v="2022-02-28T00:00:00"/>
    <s v="SI"/>
    <s v="ejecucion de actividades definidas"/>
    <n v="0"/>
    <s v="SIN AVANCE"/>
    <n v="-44619.7"/>
    <s v="VENCIDO"/>
    <m/>
    <m/>
    <m/>
    <m/>
    <m/>
    <m/>
    <s v="ABIERTO"/>
    <s v="Se evidencia cuadro control de capacitaciones y actas de seguimiento de los dias 01-08-2021 y 28-12-2021"/>
    <d v="2022-05-31T00:00:00"/>
    <s v="Ninguna"/>
    <n v="1"/>
    <s v="CUMPLIMIENTO TOTAL"/>
    <n v="-121"/>
    <s v="VENCIDO"/>
    <x v="4"/>
    <s v="Se anexan como evidencias: acta del primer seguimiento verificación plan capacitación BPM del 1/8/2022; acta del segundo seguimiento del 28/12/2021; y cuadro con seguimiento."/>
    <s v="Verónica Muñoz"/>
    <n v="1"/>
    <x v="1"/>
    <m/>
    <m/>
    <n v="234"/>
  </r>
  <r>
    <x v="234"/>
    <s v="Modelo Pedagogico "/>
    <s v="Subdirección técnica de métodos educativos y operativa"/>
    <s v="STMEO"/>
    <s v="Desarrollo Humano_x000a_Área Seguridad en el Trabajo_x000a_Supervisor del contrato _x000a_ "/>
    <x v="16"/>
    <s v="Subdirección técnica de desarrollo humano"/>
    <s v="STDH"/>
    <s v="Seguridad y salud en el trabajo"/>
    <s v="Modelo pedagogico"/>
    <s v="condiciones sanitarias"/>
    <s v="Ingrid Carolina Ardila Muñoz"/>
    <x v="1"/>
    <s v="PMCB-2021-014"/>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No se aplicó el formato ENCUESTA DE SATISFACCIÓN DE LA CAPACITACIÓN A-GDH-FT-022, al personal manipulador de planta, capacitado por un tercero contratado por el IDIPRON. "/>
    <s v="Solicitar de manera formal al contratista que presta el servicio médico ocupacional que incluya en las capacitaciones que realice al personal manipulador de alimentos la aplicación del formato  ENCUESTA DE SATISFACCIÓN DE LA CAPACITACIÓN A-GDH-FT-022, y se allegue a la supervisión del contrato.  "/>
    <s v="No aplica"/>
    <s v="No aplica"/>
    <s v="Comunicación formal enviada al contratista "/>
    <s v="No aplica"/>
    <s v="No aplica"/>
    <d v="2021-03-29T00:00:00"/>
    <d v="2021-05-29T00:00:00"/>
    <m/>
    <x v="0"/>
    <s v="SI"/>
    <n v="-366"/>
    <s v="Se revisan soportes donde se realiza el analisis dando el cumplimiento a la actividad &quot;Solicitar de manera formal al contratista que presta el servicio médico ocupacional que incluya en las capacitaciones que realice al personal manipulador de alimentos la aplicación del formato  ENCUESTA DE SATISFACCIÓN DE LA CAPACITACIÓN A-GDH-FT-022&quot;            Se revisan soportes, los cuales estan acorde con lo registrado.       "/>
    <d v="2021-06-25T00:00:00"/>
    <s v="NO"/>
    <s v="No aplica"/>
    <n v="1"/>
    <s v="CUMPLIMIENTO TOTAL"/>
    <n v="-106"/>
    <s v="VENCIDO"/>
    <s v="SIN DILIGENCIAR"/>
    <s v="SIN DILIGENCIAR"/>
    <s v="SIN DILIGENCIAR"/>
    <n v="0"/>
    <n v="0"/>
    <s v="INCUMPLIDA"/>
    <s v="ABIERTA"/>
    <s v="PENDIENTE POR EVALUAR"/>
    <s v="Seguimiento reportado en primer trismestre de 2021"/>
    <d v="2022-02-28T00:00:00"/>
    <s v="No"/>
    <s v="No aplica"/>
    <n v="1"/>
    <s v="CUMPLIMIENTO TOTAL"/>
    <n v="-44619"/>
    <s v="VENCIDO"/>
    <m/>
    <m/>
    <m/>
    <m/>
    <m/>
    <m/>
    <s v="PENDIENTE POR EVALUACION"/>
    <s v="Se revisan soportes donde se realiza el analisis dando el cumplimiento a la actividad &quot;Solicitar de manera formal al contratista que presta el servicio médico ocupacional que incluya en las capacitaciones que realice al personal manipulador de alimentos la aplicación del formato  ENCUESTA DE SATISFACCIÓN DE LA CAPACITACIÓN A-GDH-FT-022&quot;_x000a__x000a_Se evidencia que cumple con la actividad propuesta. "/>
    <d v="2022-05-31T00:00:00"/>
    <s v="No aplica ya que el cumplimiento es del 100%"/>
    <n v="1"/>
    <s v="CUMPLIMIENTO TOTAL"/>
    <n v="-366"/>
    <s v="VENCIDO"/>
    <x v="3"/>
    <s v="Se realizó la actualización de los procedimientos &quot;Cuentas por Pagar&quot; Código A-GFI-PR-009 y &quot;Ejecución de Pagos&quot; código A-GFI-PR-013, incluyendo tiempos para la entrega de la información a Tesorería. -Se reportó cumplimiento del 100% en la cuenta anual del 2021 a la CB"/>
    <s v="Carlos Andrés Guerra"/>
    <n v="1"/>
    <x v="1"/>
    <m/>
    <m/>
    <n v="235"/>
  </r>
  <r>
    <x v="235"/>
    <s v="Modelo Pedagogico "/>
    <s v="Subdirección técnica de métodos educativos y operativa"/>
    <s v="STMEO"/>
    <s v="STMEO"/>
    <x v="0"/>
    <s v="Subdirección técnica de métodos educativos y operativa"/>
    <s v="STMEO"/>
    <m/>
    <s v="Modelo pedagogico"/>
    <s v="condiciones sanitarias"/>
    <s v="Yuri Yesenia Orjuela"/>
    <x v="1"/>
    <s v="PMCB-2021-015"/>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No se aplicó el formato ENCUESTA DE SATISFACCIÓN DE LA CAPACITACIÓN A-GDH-FT-022, al personal manipulador de planta, capacitado por un tercero contratado por el IDIPRON. "/>
    <s v="Solicitar por parte del supervisor del contrato de manera formal a los contratistas que realizan capacitaciones al personal manipulador de alimentos la aplicación del formato ENCUESTA DE SATISFACCIÓN DE LA CAPACITACIÓN A-GDH-FT-022, cuando realicen capacitaciones en cumplimiento de su objeto contractual. "/>
    <s v="No aplica"/>
    <s v="No aplica"/>
    <s v="Número de contratistas a los cuales se requiere de manera formal la aplicación del formato  ENCUESTA DE SATISFACCIÓN DE LA CAPACITACIÓN A-GDH-FT-022"/>
    <s v="No aplica"/>
    <s v="No aplica"/>
    <d v="2021-03-29T00:00:00"/>
    <d v="2021-05-29T00:00:00"/>
    <m/>
    <x v="0"/>
    <s v="SI"/>
    <n v="-366"/>
    <s v="Se evidencia en los soportes la solicitud del supervisor de contrato, el diligenciamiento  de la  ENCUESTA DE SATISFACCIÓN DE LA CAPACITACIÓN A-GDH-FT-022"/>
    <d v="2021-07-07T00:00:00"/>
    <s v="NO"/>
    <s v="No aplica"/>
    <n v="1"/>
    <s v="CUMPLIMIENTO TOTAL"/>
    <n v="-106"/>
    <s v="VENCIDO"/>
    <s v="SIN DILIGENCIAR"/>
    <s v="SIN DILIGENCIAR"/>
    <s v="SIN DILIGENCIAR"/>
    <n v="0"/>
    <n v="0"/>
    <s v="INCUMPLIDA"/>
    <s v="ABIERTA"/>
    <s v="PENDIENTE POR EVALUAR"/>
    <s v="No se reporta avance"/>
    <d v="2022-02-28T00:00:00"/>
    <s v="SI"/>
    <s v="ejecucion de actividades definidas"/>
    <n v="0"/>
    <s v="SIN AVANCE"/>
    <n v="-44619"/>
    <s v="VENCIDO"/>
    <m/>
    <m/>
    <m/>
    <m/>
    <m/>
    <m/>
    <s v="ABIERTO"/>
    <s v="Se evidencia en los soportes la solicitud del supervisor de contrato, el diligenciamiento  de la  ENCUESTA DE SATISFACCIÓN DE LA CAPACITACIÓN A-GDH-FT-022"/>
    <d v="2022-05-31T00:00:00"/>
    <s v="N/A"/>
    <n v="1"/>
    <s v="CUMPLIMIENTO TOTAL"/>
    <n v="-366"/>
    <s v="VENCIDO"/>
    <x v="3"/>
    <s v="Se realizó capacitación por parte de la OAJ sobre archivística y conservación documental, a supervisores y apoyo a la supervisión, el día 9 de abril del 2021. - Se reportó cumplimiento del 100% en la cuenta anual del 2021 a la CB"/>
    <s v="Carlos Andrés Guerra"/>
    <n v="1"/>
    <x v="1"/>
    <m/>
    <m/>
    <n v="236"/>
  </r>
  <r>
    <x v="236"/>
    <s v="Modelo Pedagogico "/>
    <s v="Subdirección técnica de métodos educativos y operativa"/>
    <s v="STMEO"/>
    <s v="STMEO_x000a_Área de Salud _x000a_"/>
    <x v="0"/>
    <s v="Subdirección técnica de métodos educativos y operativa"/>
    <s v="STMEO"/>
    <s v="Salud"/>
    <s v="Modelo pedagogico"/>
    <s v="condiciones sanitarias"/>
    <s v="Yuri Yesenia Orjuela"/>
    <x v="1"/>
    <s v="PMCB-2021-016"/>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En la vigencia  2020 las UPI San Francisco y Vega no cuentan con conceptos sanitarios vigentes, en la vigencia 2021 la UPI vega no se encuentra en funcionamiento. "/>
    <s v="Realizar las actividades y gestiones para solicitar la visita de la autoridad competentes a las sedes  que están en funcionamiento y  no tienen concepto Sanitario Vigente.   "/>
    <s v="No aplica"/>
    <s v="No aplica"/>
    <s v="Número de sedes para las cuales se solicita la visita de la autoridad competente "/>
    <s v="No aplica"/>
    <s v="No aplica"/>
    <d v="2021-03-29T00:00:00"/>
    <d v="2021-05-29T00:00:00"/>
    <m/>
    <x v="0"/>
    <s v="SI"/>
    <n v="-366"/>
    <s v="Se evidencia la solicitud de la visita d el autoridad compentente a la UPI San Francisco"/>
    <d v="2021-07-07T00:00:00"/>
    <s v="NO"/>
    <s v="No aplica"/>
    <n v="1"/>
    <s v="CUMPLIMIENTO TOTAL"/>
    <n v="-106"/>
    <s v="VENCIDO"/>
    <s v="SIN DILIGENCIAR"/>
    <s v="SIN DILIGENCIAR"/>
    <s v="SIN DILIGENCIAR"/>
    <n v="0"/>
    <n v="0"/>
    <s v="INCUMPLIDA"/>
    <s v="ABIERTA"/>
    <s v="PENDIENTE POR EVALUAR"/>
    <s v="No se reporta avance"/>
    <d v="2022-02-28T00:00:00"/>
    <s v="SI"/>
    <s v="ejecucion de actividades definidas"/>
    <n v="0"/>
    <s v="SIN AVANCE"/>
    <n v="-44619"/>
    <s v="VENCIDO"/>
    <m/>
    <m/>
    <m/>
    <m/>
    <m/>
    <m/>
    <s v="ABIERTO"/>
    <s v="Se evidencia la solicitud de la visita d el autoridad compentente a la UPI San Francisco"/>
    <d v="2022-05-31T00:00:00"/>
    <s v="N/A"/>
    <n v="1"/>
    <s v="CUMPLIMIENTO TOTAL"/>
    <n v="-366"/>
    <s v="VENCIDO"/>
    <x v="3"/>
    <s v="Se realizó la actualización de los procedimientos &quot;Cuentas por Pagar&quot; Código A-GFI-PR-009 y &quot;Ejecución de Pagos&quot; código A-GFI-PR-013, incluyendo tiempos para la entrega de la información a Tesorería. -Se reportó cumplimiento del 100% en la cuenta anual del 2021 a la CB"/>
    <s v="Carlos Andrés Guerra"/>
    <n v="1"/>
    <x v="1"/>
    <m/>
    <m/>
    <n v="237"/>
  </r>
  <r>
    <x v="237"/>
    <s v="Modelo Pedagogico "/>
    <s v="Subdirección técnica de métodos educativos y operativa"/>
    <s v="STMEO"/>
    <s v="CONVENIOS / OAP / OAJ "/>
    <x v="1"/>
    <s v="Subdirección técnica administrativa y financiera"/>
    <s v="STAF"/>
    <s v="Convenios"/>
    <s v="Contratacion"/>
    <s v="especialización presupuestal"/>
    <s v="Adriana Botero Pinilla "/>
    <x v="1"/>
    <s v="PMCB-2021-017"/>
    <s v="3.2.10"/>
    <n v="86"/>
    <n v="2020"/>
    <s v="3.2.10 Hallazgo administrativo con presunta incidencia disciplinaria por inobservancia del principio de especialización presupuestal en el Contrato de Suministro 1158 de 2020"/>
    <s v="No se observaron de manera específica los componentes de los Proyectos de inversión"/>
    <s v="Realizar Mesa de Trabajo conjunta entre los Gerentes -y/o sus representantes- con la Oficina Asesora de Planeación, Oficina Asesora Jurídica y el área Financiera, para aclarar la asignación presupuestal de los Proyectos de Inversión de la Entidad"/>
    <s v="No aplica"/>
    <s v="No aplica"/>
    <s v="Acta de mesas realizadas"/>
    <s v="No aplica"/>
    <s v="No aplica"/>
    <d v="2021-05-03T00:00:00"/>
    <d v="2021-07-30T00:00:00"/>
    <m/>
    <x v="0"/>
    <s v="SI"/>
    <n v="-304"/>
    <s v="No presento seguimiento"/>
    <d v="2021-07-08T00:00:00"/>
    <s v="SI"/>
    <s v="Presentar seguimiento"/>
    <n v="0"/>
    <s v="SIN AVANCE"/>
    <n v="-44"/>
    <s v="VENCIDO"/>
    <s v="SIN DILIGENCIAR"/>
    <s v="SIN DILIGENCIAR"/>
    <s v="SIN DILIGENCIAR"/>
    <n v="0"/>
    <n v="0"/>
    <s v="INCUMPLIDA"/>
    <s v="ABIERTA"/>
    <s v="ABIERTA"/>
    <s v="&quot;Se presenta como evidencia el acta del comité directivo de fecha 29 de julio de 2021 en el que se presenta la ejecución de los convenios, el avance en las metas, el presupuesto administrado y los convenios a suscribir._x000a__x000a_Se observa acta del 13-10-2021 donde se presenta el seguimiento a la ejecucion presupuestal con su correspondiente distribucion presupuestal&quot;"/>
    <d v="2022-02-28T00:00:00"/>
    <s v="No"/>
    <s v="No aplica"/>
    <n v="1"/>
    <s v="CUMPLIMIENTO TOTAL"/>
    <n v="-44620"/>
    <s v="VENCIDO"/>
    <m/>
    <m/>
    <m/>
    <m/>
    <m/>
    <m/>
    <s v="PENDIENTE POR EVALUACION"/>
    <s v="Accion pendiente por evaluacion por parte de la OCI"/>
    <d v="2022-05-31T00:00:00"/>
    <n v="0"/>
    <n v="1"/>
    <s v="CUMPLIMIENTO TOTAL"/>
    <n v="-304"/>
    <s v="VENCIDO"/>
    <x v="3"/>
    <s v="Se realizó capacitación por parte de la OAJ sobre archivística y conservación documental, a supervisores y apoyo a la supervisión, el día 9 de abril del 2021. - Se reportó cumplimiento del 100% en la cuenta anual del 2021 a la CB"/>
    <s v="Carlos Andrés Guerra"/>
    <n v="1"/>
    <x v="1"/>
    <m/>
    <m/>
    <n v="238"/>
  </r>
  <r>
    <x v="238"/>
    <s v="Modelo Pedagogico "/>
    <s v="Subdirección técnica de métodos educativos y operativa"/>
    <s v="STMEO"/>
    <s v="STMEO_x000a_OAP "/>
    <x v="0"/>
    <s v="Subdirección técnica de métodos educativos y operativa"/>
    <s v="STMEO"/>
    <m/>
    <s v="Modelo pedagogico"/>
    <s v="Planeacion de estrategias"/>
    <s v="Yuri Yesenia Orjuela"/>
    <x v="1"/>
    <s v="PMCB-2021-018"/>
    <s v="3.2.13"/>
    <n v="86"/>
    <n v="2020"/>
    <s v="3.2.13 Hallazgo administrativo por deficiencias en la planeación de la estrategia “Aliméntate en casa” respecto a la definición de beneficiarios para la entrega de canastas alimentarias."/>
    <s v="La definición de los criterios para la entrega de las canastas alimentarias durante la vigencia 2020 se definió en concordancia con las medidas de aislamiento decretadas por el nivel nacional "/>
    <s v="Establecer un punto de control en el Instructivo Aliméntate en casa  para que se defina en acta de reunión los criterios a tener en cuenta para la entrega de cada canasta alimentaria. "/>
    <s v="No aplica"/>
    <s v="No aplica"/>
    <s v="Instructivo ajustado "/>
    <s v="No aplica"/>
    <s v="No aplica"/>
    <d v="2021-03-29T00:00:00"/>
    <d v="2021-07-29T00:00:00"/>
    <m/>
    <x v="0"/>
    <s v="SI"/>
    <n v="-305"/>
    <s v="No se cuenta con seguimiento reportado por parte de Métodos."/>
    <d v="2021-07-07T00:00:00"/>
    <s v="SI"/>
    <s v="Presentar seguimiento al plan de mejoramiento"/>
    <n v="0"/>
    <s v="SIN AVANCE"/>
    <n v="-45"/>
    <s v="VENCIDO"/>
    <s v="SIN DILIGENCIAR"/>
    <s v="SIN DILIGENCIAR"/>
    <s v="SIN DILIGENCIAR"/>
    <n v="0"/>
    <n v="0"/>
    <s v="INCUMPLIDA"/>
    <s v="ABIERTA"/>
    <s v="ABIERTA"/>
    <s v="No se reporta avance"/>
    <d v="2022-02-28T00:00:00"/>
    <s v="SI"/>
    <s v="ejecucion de actividades definidas"/>
    <n v="0"/>
    <s v="SIN AVANCE"/>
    <n v="-44620"/>
    <s v="VENCIDO"/>
    <m/>
    <m/>
    <m/>
    <m/>
    <m/>
    <m/>
    <s v="ABIERTO"/>
    <s v="Se evidencia instructivo “lineamiento técnico estrategia “aliméntate en casa”” en el cual en el literal a 4.1.4 FASE DE PROGRAMACIÓN se establece el siguiente punto de control:_x000a_“(…) La fase de programación y entrega de las Canastas Alimentarias se compone de las siguientes acciones: a) Se definirá a través de acta de reunión previa a la entrega de las canastas, los criterios que serán usados para seleccionar a los beneficiarios objeto de este apoyo alimentario y a partir del cual se obtendrá el número de canastas a entregar. Con este dato será realizada las programaciones de alimentos, recursos y logística que se requieran para cumplir la actividad. Actividad de Control: *La/el Coordinador de Externados debe garantizar en el desarrollo de la reunión el establecimiento de los criterios para seleccionar a los beneficiarios a los cuales les será entregada la canasta alimentaria(..)”"/>
    <d v="2022-05-31T00:00:00"/>
    <s v="Ninguna"/>
    <n v="1"/>
    <s v="CUMPLIMIENTO TOTAL"/>
    <n v="-305"/>
    <s v="VENCIDO"/>
    <x v="3"/>
    <s v="Por medio de correo electrónico y memorando, se solicitó y comunicó al contratista realizar la encuesta de satisfacción de capacitación A-GDH-FT -022. la vigencia solo se presento 3 contratos a personal de capacitaciones.- Se reportó cumplimiento del 100% en la cuenta anual del 2021 a la CB"/>
    <s v="Carlos Andrés Guerra"/>
    <n v="1"/>
    <x v="1"/>
    <m/>
    <m/>
    <n v="239"/>
  </r>
  <r>
    <x v="239"/>
    <s v="Modelo Pedagogico "/>
    <s v="Subdirección técnica de métodos educativos y operativa"/>
    <s v="STMEO"/>
    <s v="STMEO_x000a_OAP "/>
    <x v="0"/>
    <s v="Subdirección técnica de métodos educativos y operativa"/>
    <s v="STMEO"/>
    <m/>
    <s v="Modelo pedagogico"/>
    <s v="canasta alimentaria"/>
    <s v="Yuri Yesenia Orjuela"/>
    <x v="1"/>
    <s v="PMCB-2021-019"/>
    <s v="3.2.14"/>
    <n v="86"/>
    <n v="2020"/>
    <s v="3.2.14 Hallazgo administrativo por simultaneidad de seis (6) beneficiarios que recibieron canasta alimentaria durante el mes de abril de 2020 en dos (2) UPI diferentes."/>
    <s v="Para la entrega de  las canastas, no se estableció al inicio de la estrategia un punto de control que permitiera identificar los NNAJ que se encontraban compartidos  con dos UPI . "/>
    <s v="Establecer un punto de control en el Instructivo Aliméntate en casa, para validar con el Sistema Misional de Información la base  de datos definitiva  antes de realizar  la entrega de las canastas evitando la duplicidad de beneficiarios.    "/>
    <s v="No aplica"/>
    <s v="No aplica"/>
    <s v="Instructivo ajustado "/>
    <s v="No aplica"/>
    <s v="No aplica"/>
    <d v="2021-03-29T00:00:00"/>
    <d v="2021-07-29T00:00:00"/>
    <m/>
    <x v="0"/>
    <s v="SI"/>
    <n v="-305"/>
    <s v="No se cuenta con seguimiento reportado por parte de Métodos."/>
    <d v="2021-07-07T00:00:00"/>
    <s v="SI"/>
    <s v="Presentar seguimiento al plan de mejoramiento"/>
    <n v="0"/>
    <s v="SIN AVANCE"/>
    <n v="-45"/>
    <s v="VENCIDO"/>
    <s v="SIN DILIGENCIAR"/>
    <s v="SIN DILIGENCIAR"/>
    <s v="SIN DILIGENCIAR"/>
    <n v="0"/>
    <n v="0"/>
    <s v="INCUMPLIDA"/>
    <s v="ABIERTA"/>
    <s v="ABIERTA"/>
    <s v="No se reporta avance"/>
    <d v="2022-02-28T00:00:00"/>
    <s v="SI"/>
    <s v="ejecucion de actividades definidas"/>
    <n v="0"/>
    <s v="SIN AVANCE"/>
    <n v="-44620"/>
    <s v="VENCIDO"/>
    <m/>
    <m/>
    <m/>
    <m/>
    <m/>
    <m/>
    <s v="ABIERTO"/>
    <s v="Se evidencia instructivo “lineamiento técnico estrategia “aliméntate en casa”” en el cual en el literal a 4.1.4 FASE DE PROGRAMACIÓN se establece el siguiente punto de control:_x000a_“(…) La fase de programación y entrega de las Canastas Alimentarias se compone de las siguientes acciones: a) Se definirá a través de acta de reunión previa a la entrega de las canastas, los criterios que serán usados para seleccionar a los beneficiarios objeto de este apoyo alimentario y a partir del cual se obtendrá el número de canastas a entregar. Con este dato será realizada las programaciones de alimentos, recursos y logística que se requieran para cumplir la actividad. Actividad de Control: *La/el Coordinador de Externados debe garantizar en el desarrollo de la reunión el establecimiento de los criterios para seleccionar a los beneficiarios a los cuales les será entregada la canasta alimentaria(..)”"/>
    <d v="2022-05-31T00:00:00"/>
    <s v="Ninguna"/>
    <n v="1"/>
    <s v="CUMPLIMIENTO TOTAL"/>
    <n v="-305"/>
    <s v="VENCIDO"/>
    <x v="3"/>
    <s v="Se enviaron 3 oficios dirigidos a contratistas solicitando la aplicación del formato encuesta de satisfacción de la capacitación A-GDH-FT-022, la vigencia solo se presento 3 contratos a personal de capacitaciones. - Se reportó cumplimiento del 100% en la cuenta anual del 2021 a la CB"/>
    <s v="Carlos Andrés Guerra"/>
    <n v="1"/>
    <x v="1"/>
    <m/>
    <m/>
    <n v="240"/>
  </r>
  <r>
    <x v="240"/>
    <s v="Modelo Pedagogico "/>
    <s v="Subdirección técnica de métodos educativos y operativa"/>
    <s v="STMEO"/>
    <s v="Oficina Asesora de Planeación - MIPG_x000a_Oficina de Control Interno"/>
    <x v="12"/>
    <s v="Oficina asesora de planeacion"/>
    <s v="OAP"/>
    <s v="MIPG"/>
    <s v="Modelo pedagogico"/>
    <s v="canasta alimentaria"/>
    <s v="Willington Granados Herrera"/>
    <x v="1"/>
    <s v="PMCB-2021-020"/>
    <s v="3.2.16"/>
    <n v="86"/>
    <n v="2020"/>
    <s v="3.2.16 Hallazgo administrativo por inconsistencias en la información entregada por IDIPRON respecto a los beneficiarios de canasta alimentaria del mes de noviembre de 2020"/>
    <s v="Debilidad en la respuesta a los requerimientos de órganos de control en términos de integralidad y pertinencia"/>
    <s v="Establecer protocolo de atención a órganos de control"/>
    <s v="No aplica"/>
    <s v="No aplica"/>
    <s v="Protocolo"/>
    <s v="No aplica"/>
    <s v="No aplica"/>
    <d v="2021-04-05T00:00:00"/>
    <d v="2021-07-30T00:00:00"/>
    <m/>
    <x v="0"/>
    <s v="SI"/>
    <n v="-304"/>
    <s v="Se evidenció la elaboración del documento mencionado, sin embargo es neceario que se termine la oficialización y su posterior socialización con todos los procesos de la entidad"/>
    <d v="2021-08-13T00:00:00"/>
    <s v="SI"/>
    <s v="Oficializar y socializar el documento"/>
    <n v="0.5"/>
    <s v="AVANCE PARCIAL"/>
    <n v="-44"/>
    <s v="VENCIDO"/>
    <s v="SIN DILIGENCIAR"/>
    <s v="SIN DILIGENCIAR"/>
    <s v="SIN DILIGENCIAR"/>
    <n v="0"/>
    <n v="0"/>
    <s v="INCUMPLIDA"/>
    <s v="ABIERTA"/>
    <s v="ABIERTA"/>
    <s v="Se evidencia protocolo con codigo de ofiacializacion"/>
    <d v="2022-02-28T00:00:00"/>
    <s v="No "/>
    <s v="No aplica"/>
    <n v="1"/>
    <s v="CUMPLIMIENTO TOTAL"/>
    <n v="-44619.5"/>
    <s v="VENCIDO"/>
    <m/>
    <m/>
    <m/>
    <m/>
    <m/>
    <m/>
    <s v="PENDIENTE POR EVALUACION"/>
    <s v="N.A."/>
    <d v="2022-05-31T00:00:00"/>
    <s v="N.A."/>
    <n v="1"/>
    <s v="CUMPLIMIENTO TOTAL"/>
    <n v="-304"/>
    <s v="VENCIDO"/>
    <x v="3"/>
    <s v="El Área de Salud envió memo a la gobernación de Cundinamarca, solicitando visita de inspección y control sanitarios, para la upi San Francisco. La upi vega para la vigencia no estaba en funcionamiento - Se reportó cumplimiento del 100% en la cuenta anual del 2021 a la CB"/>
    <s v="Carlos Andrés Guerra"/>
    <n v="1"/>
    <x v="1"/>
    <m/>
    <m/>
    <n v="241"/>
  </r>
  <r>
    <x v="241"/>
    <s v="Planeacion"/>
    <s v="Oficina asesora de planeacion"/>
    <s v="OAP"/>
    <s v="STMEO- Contexto Pedagógico Territorio_x000a_OAP_x000a_"/>
    <x v="0"/>
    <s v="Subdirección técnica de métodos educativos y operativa"/>
    <s v="STMEO"/>
    <s v="Territorio"/>
    <s v="Atención al ciudadano"/>
    <s v="Protección de Datos Personales"/>
    <s v="Yuri Yesenia Orjuela"/>
    <x v="1"/>
    <s v="PMCB-2021-021"/>
    <s v="3.1.1"/>
    <n v="88"/>
    <n v="2021"/>
    <s v="3.1.1 Hallazgo administrativo por incumplimiento de las disposiciones contenidas en la Ley 1581 de 2012 en materia de consentimiento previo e informado para el tratamiento de datos personales"/>
    <s v="Por las condiciones de cuarentenas estrictas que se presentaron en las diferentes localidades durante la vigencia 2020, se presentó dificultad en la aplicación del formato  M-ficha de Ingreso - MTE-FT-012 en el cual se realiza la autorización del tratamiento de datos de igual manera esta se aplica una vez el NNAJ registre 3 asistencias.  "/>
    <s v="Ajustar  el formato ASISTENCIA A ENCUENTRO M-MTE-FT-003 y el procedimiento  001 OPERACIÓN AMISTAD, RECORRIDOS Y CONTACTO M-MTE-PR-001, para incluir la autorización por parte del NNAJ para el tratamiento de datos desde el primer contacto que se realiza en territorio, garantizando así el cumplimiento de los establecido  en la Ley 1581 de 2012 en materia de consentimiento previo e informado para el tratamiento de datos personales."/>
    <s v="No aplica"/>
    <s v="No aplica"/>
    <s v="Dos  (2) documentos  ajustados e implementados/ dos documentos a ajustar   "/>
    <s v="No aplica"/>
    <s v="No aplica"/>
    <d v="2021-06-15T00:00:00"/>
    <d v="2021-12-15T00:00:00"/>
    <m/>
    <x v="0"/>
    <s v="SI"/>
    <n v="-166"/>
    <s v="12-09-2021: Se actualiza tablero de control, se incluyen hallazgos"/>
    <m/>
    <m/>
    <m/>
    <n v="0"/>
    <s v="SIN AVANCE"/>
    <n v="94"/>
    <s v="CON TIEMPO"/>
    <s v="SIN DILIGENCIAR"/>
    <s v="SIN DILIGENCIAR"/>
    <s v="SIN DILIGENCIAR"/>
    <n v="0"/>
    <n v="0"/>
    <s v="EN EJECUCION"/>
    <s v="ABIERTA"/>
    <s v="ABIERTA"/>
    <s v="No se reporta avance"/>
    <d v="2022-02-28T00:00:00"/>
    <s v="SI"/>
    <s v="ejecucion de actividades definidas"/>
    <n v="0"/>
    <s v="SIN AVANCE"/>
    <n v="-44620"/>
    <s v="VENCIDO"/>
    <m/>
    <m/>
    <m/>
    <m/>
    <m/>
    <m/>
    <s v="ABIERTO"/>
    <s v="Se evidencia formato ASISTENCIA A ENCUENTRO M-MTE-FT-003 en el que se incluye el tratamiento de datos personales asi como tambien la actualizacion del procedimiento OPERACIÓN AMISTAD, RECORRIDOS Y CONTACTO M-MTE-PR-001"/>
    <d v="2022-05-31T00:00:00"/>
    <s v="Ninguna"/>
    <n v="1"/>
    <s v="CUMPLIMIENTO TOTAL"/>
    <n v="-166"/>
    <s v="VENCIDO"/>
    <x v="3"/>
    <s v="Se ajustó el formato asistencia a encuentro m-mte-ft-003 y el procedimiento 001 operación amistad, recorridos y contacto m-mte-pr-001 del STMEO - Se reportó cumplimiento del 100% en la cuenta anual del 2021 a la CB"/>
    <s v="Carlos Andrés Guerra"/>
    <n v="1"/>
    <x v="1"/>
    <m/>
    <m/>
    <n v="242"/>
  </r>
  <r>
    <x v="242"/>
    <s v="Planeacion"/>
    <s v="Oficina asesora de planeacion"/>
    <s v="OAP"/>
    <s v="Gestión Financiera / Sistemas / OAJ"/>
    <x v="9"/>
    <s v="Subdirección técnica administrativa y financiera"/>
    <s v="STAF"/>
    <s v="Tesoreria"/>
    <s v="Autorregulación"/>
    <s v="Aplicación y actualización de procedimientos y formatos"/>
    <s v="Adriana Botero Pinilla"/>
    <x v="1"/>
    <s v="PMCB-2021-022"/>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Realizar mesa de trabajo con la Oficina Asesora Jurídica para definir el alcance y responsabilidades respecto a las obligaciones de los supervisores y el manejo documental de los expedientes"/>
    <s v="No aplica"/>
    <s v="No aplica"/>
    <s v="No. De actas de mesas de trabajo realizadas/ No. de mesas de trabajo programadas"/>
    <n v="1"/>
    <s v="No aplica"/>
    <d v="2021-07-01T00:00:00"/>
    <d v="2021-07-31T00:00:00"/>
    <m/>
    <x v="0"/>
    <s v="SI"/>
    <n v="-303"/>
    <s v="12-09-2021: Se actualiza tablero de control, se incluyen hallazgos"/>
    <m/>
    <m/>
    <m/>
    <n v="0"/>
    <s v="SIN AVANCE"/>
    <n v="-43"/>
    <s v="VENCIDO"/>
    <s v="SIN DILIGENCIAR"/>
    <s v="SIN DILIGENCIAR"/>
    <s v="SIN DILIGENCIAR"/>
    <n v="0"/>
    <n v="0"/>
    <s v="INCUMPLIDA"/>
    <s v="ABIERTA"/>
    <s v="ABIERTA"/>
    <s v="Se evidencia acta  de mesa de trabajo realizado con con las áreas de Gestión Financiera, Administración Documental y la Oficina Asesora Jurídica, con el fin de tratar los temas puntualizados en el hallazgo"/>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303"/>
    <s v="VENCIDO"/>
    <x v="3"/>
    <s v="Se realizó mesa de trabajo para definir el alcance y responsabilidades respecto a las obligaciones de los supervisores y el manejo documental de los expedientes, Se hizo  socialización por correo. - Se reportó cumplimiento del 100% en la cuenta anual del 2021 a la CB"/>
    <s v="Carlos Andrés Guerra"/>
    <n v="1"/>
    <x v="1"/>
    <m/>
    <m/>
    <n v="243"/>
  </r>
  <r>
    <x v="243"/>
    <s v="Planeacion"/>
    <s v="Oficina asesora de planeacion"/>
    <s v="OAP"/>
    <s v="Gestión Financiera"/>
    <x v="9"/>
    <s v="Subdirección técnica administrativa y financiera"/>
    <s v="STAF"/>
    <s v="Presupuesto"/>
    <s v="Autorregulación"/>
    <s v="Aplicación y actualización de procedimientos y formatos"/>
    <s v="Adriana Botero Pinilla"/>
    <x v="1"/>
    <s v="PMCB-2021-023"/>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Verificar los documentos generados por SYSMAN e identificar y solicitar al área de Sistemas los ajustes requeridos en los mismos"/>
    <s v="No aplica"/>
    <s v="No aplica"/>
    <s v="No. de documentos verificados / No. de documentos que requieren ser ajustados"/>
    <n v="1"/>
    <s v="No aplica"/>
    <d v="2021-07-01T00:00:00"/>
    <d v="2021-08-31T00:00:00"/>
    <m/>
    <x v="0"/>
    <s v="SI"/>
    <n v="-272"/>
    <s v="12-09-2021: Se actualiza tablero de control, se incluyen hallazgos"/>
    <m/>
    <m/>
    <m/>
    <n v="0"/>
    <s v="SIN AVANCE"/>
    <n v="-12"/>
    <s v="VENCIDO"/>
    <s v="SIN DILIGENCIAR"/>
    <s v="SIN DILIGENCIAR"/>
    <s v="SIN DILIGENCIAR"/>
    <n v="0"/>
    <n v="0"/>
    <s v="INCUMPLIDA"/>
    <s v="ABIERTA"/>
    <s v="ABIERTA"/>
    <s v="En cuanto a la acción 2 (PMCB 2021-023) se observó acta con asunto &quot;Identificaciónde formatos y solitudde cambios en el diseño de los comprobantes contables generados por el aplicativo SYSMAN&quot; de mayo de 2020. allí se revisaron el comprobante de cuentas por pagar y comprobantes de contabilidad. Así mismo se observan correos que eveidcnacia la solicitud de ajustes a los formatos y respuesta con numero de radicado e inicio de revisión a las solicitud.Se sugiere cierre de acción ya que se cuenta con evidencia suficiente de ejecución de la misma"/>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272"/>
    <s v="VENCIDO"/>
    <x v="3"/>
    <s v="Acta asunto &quot;Identificación dé formatos y solitudes cambios en el diseño de los comprobantes contables generados por el aplicativo SYSMAN&quot; del mayo de 2020. correos de trazabilidad.  - Se reportó cumplimiento del 100% en la cuenta anual del 2021 a la CB"/>
    <s v="Carlos Andrés Guerra"/>
    <n v="1"/>
    <x v="1"/>
    <m/>
    <m/>
    <n v="244"/>
  </r>
  <r>
    <x v="244"/>
    <s v="Planeacion"/>
    <s v="Oficina asesora de planeacion"/>
    <s v="OAP"/>
    <s v="Sistemas"/>
    <x v="14"/>
    <s v="Subdirección técnica administrativa y financiera"/>
    <s v="STAF"/>
    <s v="Sistemas"/>
    <s v="Autorregulación"/>
    <s v="Aplicación y actualización de procedimientos y formatos"/>
    <s v="Adriana Botero Pinilla"/>
    <x v="1"/>
    <s v="PMCB-2021-024"/>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Solicitar al proveedor que se realicen los ajustes a los documentos identificados en el SYSMAN y verificar que éstos se realicen"/>
    <s v="No aplica"/>
    <s v="No aplica"/>
    <s v="No. de documentos ajustados / No. de documentos que requieren ser ajustados"/>
    <n v="1"/>
    <s v="No aplica"/>
    <d v="2021-09-01T00:00:00"/>
    <d v="2021-12-15T00:00:00"/>
    <m/>
    <x v="0"/>
    <s v="SI"/>
    <n v="-166"/>
    <s v="12-09-2021: Se actualiza tablero de control, se incluyen hallazgos"/>
    <m/>
    <m/>
    <m/>
    <n v="0"/>
    <s v="SIN AVANCE"/>
    <n v="94"/>
    <s v="CON TIEMPO"/>
    <s v="SIN DILIGENCIAR"/>
    <s v="SIN DILIGENCIAR"/>
    <s v="SIN DILIGENCIAR"/>
    <n v="0"/>
    <n v="0"/>
    <s v="EN EJECUCION"/>
    <s v="ABIERTA"/>
    <s v="ABIERTA"/>
    <s v="Se evidencia la solicitud realizada a SYSMAN para el ajuste en el formato y se adjunta como evidencia el formato ya corregido."/>
    <d v="2022-02-28T00:00:00"/>
    <s v="No"/>
    <s v="No aplica"/>
    <n v="1"/>
    <s v="CUMPLIMIENTO TOTAL"/>
    <n v="-44620"/>
    <s v="VENCIDO"/>
    <m/>
    <m/>
    <m/>
    <m/>
    <m/>
    <m/>
    <s v="PENDIENTE POR EVALUACION"/>
    <s v="No aplica,  ya fue reportada como finalizada en los dos anteriores seguimientos"/>
    <d v="2022-05-31T00:00:00"/>
    <s v="Ninguna"/>
    <n v="1"/>
    <s v="CUMPLIMIENTO TOTAL"/>
    <n v="-166"/>
    <s v="VENCIDO"/>
    <x v="3"/>
    <s v="Se realizo  solicitud a SYSMAN de la modificación del formato de egreso, se evidencia nuevo formato. - Se reportó cumplimiento del 100% en la cuenta anual del 2021 a la CB"/>
    <s v="Carlos Andrés Guerra"/>
    <n v="1"/>
    <x v="1"/>
    <m/>
    <m/>
    <n v="245"/>
  </r>
  <r>
    <x v="245"/>
    <s v="Planeacion"/>
    <s v="Oficina asesora de planeacion"/>
    <s v="OAP"/>
    <s v="Almacén"/>
    <x v="10"/>
    <s v="Subdirección técnica administrativa y financiera"/>
    <s v="STAF"/>
    <s v="almacén e inventarios"/>
    <s v="Autorregulación"/>
    <s v="Aplicación y actualización de procedimientos y formatos"/>
    <s v="Ingrid Carolina Ardila Muñoz"/>
    <x v="1"/>
    <s v="PMCB-2021-025"/>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Enviar correo electrónico a los contratistas indicando que, en los casos en que no se tengan asignados elementos de consumo en el formato certificación de entrega de elementos a cargo del contratista;  especificar en las observaciones que el contratista no tiene asignados elementos de consumo"/>
    <s v="No aplica"/>
    <s v="No aplica"/>
    <s v="Correo electrónico"/>
    <s v="No aplica"/>
    <s v="No aplica"/>
    <d v="2021-07-01T00:00:00"/>
    <d v="2021-11-15T00:00:00"/>
    <m/>
    <x v="0"/>
    <s v="SI"/>
    <n v="-196"/>
    <s v="12-09-2021: Se actualiza tablero de control, se incluyen hallazgos"/>
    <m/>
    <m/>
    <m/>
    <n v="0"/>
    <s v="SIN AVANCE"/>
    <n v="64"/>
    <s v="CON TIEMPO"/>
    <s v="SIN DILIGENCIAR"/>
    <s v="SIN DILIGENCIAR"/>
    <s v="SIN DILIGENCIAR"/>
    <n v="0"/>
    <n v="0"/>
    <s v="EN EJECUCION"/>
    <s v="ABIERTA"/>
    <s v="ABIERTA"/>
    <s v="&quot;Se verifica los soportes adjuntos en donde se evidencia en envio masivo del correo la cual contiene información de casos en que no se tengan asignados elementos de consumo en el formato certificación de entrega de elementos a cargo del contratista;  especificar en las observaciones que el contratista no tiene asignados elementos de consumo._x000a__x000a_Se solicia a la OCI el cierre preliminar del Hallazgo, ya que se evidencia que cumple con la actividad propuesta.&quot;"/>
    <d v="2022-02-28T00:00:00"/>
    <s v="No"/>
    <s v="No aplica"/>
    <n v="1"/>
    <s v="CUMPLIMIENTO TOTAL"/>
    <n v="-44620"/>
    <s v="VENCIDO"/>
    <m/>
    <m/>
    <m/>
    <m/>
    <m/>
    <m/>
    <s v="PENDIENTE POR EVALUACION"/>
    <s v="La actividad se encuentra por evaluación Por la Oficina de Control Interno"/>
    <d v="2022-05-31T00:00:00"/>
    <s v="No aplica ya que el cumplimiento es del 100%"/>
    <n v="1"/>
    <s v="CUMPLIMIENTO TOTAL"/>
    <n v="-196"/>
    <s v="VENCIDO"/>
    <x v="3"/>
    <s v="Se envía correo a todos los contratistas del instituto en relación del diligenciamiento del formato A-GCO-FT-024 - Se reportó cumplimiento del 100% en la cuenta anual del 2021 a la CB"/>
    <s v="Carlos Andrés Guerra"/>
    <n v="1"/>
    <x v="1"/>
    <m/>
    <m/>
    <n v="246"/>
  </r>
  <r>
    <x v="246"/>
    <s v="Planeacion"/>
    <s v="Oficina asesora de planeacion"/>
    <s v="OAP"/>
    <s v="OAP"/>
    <x v="2"/>
    <s v="Oficina asesora de planeacion"/>
    <s v="OAP"/>
    <s v="SIMI"/>
    <s v="Autorregulación"/>
    <s v="Aplicación y actualización de procedimientos y formatos"/>
    <s v="Yuli Cristel Peña"/>
    <x v="1"/>
    <s v="PMCB-2021-026"/>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de acuerdo al órgano de control la debilidad se presenta en el contenido del formato certificación de entrega de elementos a cargo del contratista_x000a__x000a_"/>
    <s v="Realizar verificación de los expedientes contractuales al terminar los contratos del SIMI "/>
    <s v="No aplica"/>
    <s v="No aplica"/>
    <s v="Actas de verificación/expedientes contractuales SIMI"/>
    <s v="No aplica"/>
    <s v="No aplica"/>
    <d v="2021-10-01T00:00:00"/>
    <d v="2021-11-30T00:00:00"/>
    <m/>
    <x v="0"/>
    <s v="SI"/>
    <n v="-181"/>
    <s v="12-09-2021: Se actualiza tablero de control, se incluyen hallazgos"/>
    <m/>
    <m/>
    <m/>
    <n v="0"/>
    <s v="SIN AVANCE"/>
    <n v="79"/>
    <s v="CON TIEMPO"/>
    <s v="SIN DILIGENCIAR"/>
    <s v="SIN DILIGENCIAR"/>
    <s v="SIN DILIGENCIAR"/>
    <n v="0"/>
    <n v="0"/>
    <s v="EN EJECUCION"/>
    <s v="ABIERTA"/>
    <s v="ABIERTA"/>
    <s v="Se evidencia acta del 21  octubre del 2021, donde se revisan las carpetas contractuales del quipo SIMI junto con la Auxiliar Administrativa de la OAP, de acuerdo con la lista de verificación documental para contratos de prestación de servicios profesionaes - A-GCO-FT-014"/>
    <d v="2022-02-28T00:00:00"/>
    <s v="No"/>
    <s v="No aplica"/>
    <n v="1"/>
    <s v="CUMPLIMIENTO TOTAL"/>
    <n v="-44620"/>
    <s v="VENCIDO"/>
    <m/>
    <m/>
    <m/>
    <m/>
    <m/>
    <m/>
    <s v="PENDIENTE POR EVALUACION"/>
    <s v="Se presento con anterioridad evidencia, esta en estado pendiente por evaluación"/>
    <d v="2022-05-31T00:00:00"/>
    <s v="No aplica"/>
    <n v="1"/>
    <s v="CUMPLIMIENTO TOTAL"/>
    <n v="-181"/>
    <s v="VENCIDO"/>
    <x v="3"/>
    <s v="Se realizo capacitación a los contratistas del equipo SIMI con el objetivo de recibir inducción , verificar y organizar carpetas según número de contrato año 2021. se evidencia acta y asistencia. - Se reportó cumplimiento del 100% en la cuenta anual del 2021 a la CB"/>
    <s v="Carlos Andrés Guerra"/>
    <n v="1"/>
    <x v="1"/>
    <m/>
    <m/>
    <n v="247"/>
  </r>
  <r>
    <x v="247"/>
    <s v="Planeacion"/>
    <s v="Oficina asesora de planeacion"/>
    <s v="OAP"/>
    <s v="Sistemas"/>
    <x v="14"/>
    <s v="Subdirección técnica administrativa y financiera"/>
    <s v="STAF"/>
    <s v="Sistemas"/>
    <s v="Autorregulación"/>
    <s v="Aplicación y actualización de procedimientos y formatos"/>
    <s v="Adriana Botero Pinilla"/>
    <x v="1"/>
    <s v="PMCB-2021-027"/>
    <s v="3.2.2"/>
    <n v="88"/>
    <n v="2021"/>
    <s v="3.2.2 Hallazgo administrativo por incumplimiento de las condiciones establecidas para la instalación de hardware en el procedimiento - Código A-TIC-PR-001 y diferencias en la información de los formatos hoja de vida A-TIC-FT-002, Registro de Capacitación (A-GH-FT-010) y en registro de soporte (A-TIC.FT.005)"/>
    <s v="Porque los procedimientos y formatos se encuentran desactualizados"/>
    <s v="Actualizar y socializar los procedimientos (A-TIC-PR-001) y los formatos establecidos (A-TIC-FT-002); (A-GH-FT-010); (A-TIC.FT.005)"/>
    <s v="No aplica"/>
    <s v="No aplica"/>
    <s v="No.  de procedimientos y formatos actualizados / No. Procedimientos y formatos para actualizar "/>
    <n v="1"/>
    <s v="No aplica"/>
    <d v="2021-09-01T00:00:00"/>
    <d v="2021-12-15T00:00:00"/>
    <m/>
    <x v="0"/>
    <s v="SI"/>
    <n v="-166"/>
    <s v="12-09-2021: Se actualiza tablero de control, se incluyen hallazgos"/>
    <m/>
    <m/>
    <m/>
    <n v="0"/>
    <s v="SIN AVANCE"/>
    <n v="94"/>
    <s v="CON TIEMPO"/>
    <s v="SIN DILIGENCIAR"/>
    <s v="SIN DILIGENCIAR"/>
    <s v="SIN DILIGENCIAR"/>
    <n v="0"/>
    <n v="0"/>
    <s v="EN EJECUCION"/>
    <s v="ABIERTA"/>
    <s v="ABIERTA"/>
    <s v="Se evidencia la actualización de los documentos programados y su socialización."/>
    <d v="2022-02-28T00:00:00"/>
    <s v="No"/>
    <s v="No aplica"/>
    <n v="1"/>
    <s v="CUMPLIMIENTO TOTAL"/>
    <n v="-44620"/>
    <s v="VENCIDO"/>
    <m/>
    <m/>
    <m/>
    <m/>
    <m/>
    <m/>
    <s v="PENDIENTE POR EVALUACION"/>
    <s v="No aplica,  ya fue reportada como finalizada en los dos anteriores seguimientos"/>
    <d v="2022-05-31T00:00:00"/>
    <s v="Ninguna"/>
    <n v="1"/>
    <s v="CUMPLIMIENTO TOTAL"/>
    <n v="-166"/>
    <s v="VENCIDO"/>
    <x v="3"/>
    <s v="Se actualizaron los formatos y procedimientos &quot;A-TIC-PR-001&quot;, &quot;A-TIC-FT-002&quot;, &quot;EQUIPOA-TIC-FT-005&quot; y &quot;A-GDH-FT-010&quot; - Se reportó cumplimiento del 100% en la cuenta anual del 2021 a la CB"/>
    <s v="Carlos Andrés Guerra"/>
    <n v="1"/>
    <x v="1"/>
    <m/>
    <m/>
    <n v="248"/>
  </r>
  <r>
    <x v="248"/>
    <s v="Planeacion"/>
    <s v="Oficina asesora de planeacion"/>
    <s v="OAP"/>
    <s v="OAP"/>
    <x v="2"/>
    <s v="Oficina asesora de planeacion"/>
    <s v="OAP"/>
    <s v="SIMI"/>
    <s v="Planeacion"/>
    <s v="Falta de resultados SIMI"/>
    <s v="Yuli Cristel Peña"/>
    <x v="1"/>
    <s v="PMCB-2021-028"/>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efinir y oficializar  documento de roles y responsabilidades para el cargue de la información en el SIMI"/>
    <s v="No aplica"/>
    <s v="No aplica"/>
    <s v="Documento de roles y responsabilidades oficializado"/>
    <s v="No aplica"/>
    <s v="No aplica"/>
    <d v="2021-06-21T00:00:00"/>
    <d v="2022-01-30T00:00:00"/>
    <m/>
    <x v="0"/>
    <s v="SI"/>
    <n v="-120"/>
    <s v="12-09-2021: Se actualiza tablero de control, se incluyen hallazgos"/>
    <m/>
    <m/>
    <m/>
    <n v="0"/>
    <s v="SIN AVANCE"/>
    <n v="140"/>
    <s v="CON TIEMPO"/>
    <s v="SIN DILIGENCIAR"/>
    <s v="SIN DILIGENCIAR"/>
    <s v="SIN DILIGENCIAR"/>
    <n v="0"/>
    <n v="0"/>
    <s v="EN EJECUCION"/>
    <s v="ABIERTA"/>
    <s v="ABIERTA"/>
    <s v="&quot;Se adjunta el documento ROL Y PERMISOS DE USUARIOS EN EL NUEVO SIMI - E-PLA-DI-006 _x000a_Tambien se adjuntan a tas realizadas en el mes de noviembre del 2021&quot;"/>
    <d v="2022-02-28T00:00:00"/>
    <s v="No"/>
    <s v="No aplica"/>
    <n v="1"/>
    <s v="CUMPLIMIENTO TOTAL"/>
    <n v="-44620"/>
    <s v="VENCIDO"/>
    <m/>
    <m/>
    <m/>
    <m/>
    <m/>
    <m/>
    <s v="PENDIENTE POR EVALUACION"/>
    <s v="Se presento con anterioridad evidencia, esta en estado pendiente por evaluación"/>
    <d v="2022-05-31T00:00:00"/>
    <s v="No aplica"/>
    <n v="1"/>
    <s v="CUMPLIMIENTO TOTAL"/>
    <n v="-120"/>
    <s v="VENCIDO"/>
    <x v="5"/>
    <s v="Se verifica el cumplimiento de la oficialización del documento de roles y responsabilidades para el cargue de información, documento oficializado el 04/02/2022 con código E-PLA-DI-006 v01"/>
    <s v="Carlos Andrés Guerra"/>
    <n v="1"/>
    <x v="1"/>
    <m/>
    <m/>
    <n v="249"/>
  </r>
  <r>
    <x v="249"/>
    <s v="Planeacion"/>
    <s v="Oficina asesora de planeacion"/>
    <s v="OAP"/>
    <s v="OAP"/>
    <x v="2"/>
    <s v="Oficina asesora de planeacion"/>
    <s v="OAP"/>
    <s v="SIMI"/>
    <s v="Planeacion"/>
    <s v="Falta de resultados SIMI"/>
    <s v="Yuli Cristel Peña"/>
    <x v="1"/>
    <s v="PMCB-2021-029"/>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ocumentar los cambios y/o modificaciones realizados al SIMI en matriz historial de cambios"/>
    <s v="No aplica"/>
    <s v="No aplica"/>
    <s v="cambios y/o modificaciones realizadas al SIMI/cambios y/o modificaciones ingresadas a la matriz"/>
    <s v="No aplica"/>
    <s v="No aplica"/>
    <d v="2021-06-21T00:00:00"/>
    <d v="2022-05-31T00:00:00"/>
    <m/>
    <x v="0"/>
    <s v="SI"/>
    <n v="1"/>
    <s v="12-09-2021: Se actualiza tablero de control, se incluyen hallazgos"/>
    <m/>
    <m/>
    <m/>
    <n v="0"/>
    <s v="SIN AVANCE"/>
    <n v="261"/>
    <s v="CON TIEMPO"/>
    <s v="SIN DILIGENCIAR"/>
    <s v="SIN DILIGENCIAR"/>
    <s v="SIN DILIGENCIAR"/>
    <n v="0"/>
    <n v="0"/>
    <s v="EN EJECUCION"/>
    <s v="ABIERTA"/>
    <s v="ABIERTA"/>
    <s v="Se adjunta la Matriz historial de cambios actualizada"/>
    <d v="2022-02-28T00:00:00"/>
    <s v="No"/>
    <s v="No aplica"/>
    <n v="1"/>
    <s v="CUMPLIMIENTO TOTAL"/>
    <n v="-44620"/>
    <s v="CON TIEMPO"/>
    <m/>
    <m/>
    <m/>
    <m/>
    <m/>
    <m/>
    <s v="PENDIENTE POR EVALUACION"/>
    <s v="Se presento con anterioridad evidencia, esta en estado pendiente por evaluación"/>
    <d v="2022-05-31T00:00:00"/>
    <s v="No aplica"/>
    <n v="1"/>
    <s v="CUMPLIMIENTO TOTAL"/>
    <n v="1"/>
    <s v="POR VENCER"/>
    <x v="5"/>
    <s v="Se verifica la matriz horizontal en la cual recaudan las modificaciones realizadas al SIMI y su trazabilidad."/>
    <s v="Carlos Andrés Guerra"/>
    <n v="100"/>
    <x v="1"/>
    <m/>
    <m/>
    <n v="250"/>
  </r>
  <r>
    <x v="250"/>
    <s v="Planeacion"/>
    <s v="Oficina asesora de planeacion"/>
    <s v="OAP"/>
    <s v="OAP"/>
    <x v="2"/>
    <s v="Oficina asesora de planeacion"/>
    <s v="OAP"/>
    <s v="SIMI"/>
    <s v="Planeacion"/>
    <s v="Falta de resultados SIMI"/>
    <s v="Yuli Cristel Peña"/>
    <x v="1"/>
    <s v="PMCB-2021-030"/>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efinir  e implementar indicadores al proyecto y a la administración  del SIMI"/>
    <s v="No aplica"/>
    <s v="No aplica"/>
    <s v="Indicadores implementados al proyecto y a la administración del SIMI /indicadores al proyecto y a la administración del SIMI"/>
    <s v="No aplica"/>
    <s v="No aplica"/>
    <d v="2021-06-21T00:00:00"/>
    <d v="2021-08-31T00:00:00"/>
    <m/>
    <x v="0"/>
    <s v="SI"/>
    <n v="-272"/>
    <s v="12-09-2021: Se actualiza tablero de control, se incluyen hallazgos"/>
    <m/>
    <m/>
    <m/>
    <n v="0"/>
    <s v="SIN AVANCE"/>
    <n v="-12"/>
    <s v="VENCIDO"/>
    <s v="SIN DILIGENCIAR"/>
    <s v="SIN DILIGENCIAR"/>
    <s v="SIN DILIGENCIAR"/>
    <n v="0"/>
    <n v="0"/>
    <s v="INCUMPLIDA"/>
    <s v="ABIERTA"/>
    <s v="ABIERTA"/>
    <s v="Se evidencia hoja de vida de indicadores y actas de seguimiento a los mismos."/>
    <d v="2022-02-28T00:00:00"/>
    <s v="No"/>
    <s v="No aplica"/>
    <n v="1"/>
    <s v="CUMPLIMIENTO TOTAL"/>
    <n v="-44620"/>
    <s v="VENCIDO"/>
    <m/>
    <m/>
    <m/>
    <m/>
    <m/>
    <m/>
    <s v="PENDIENTE POR EVALUACION"/>
    <s v="Se presento con anterioridad evidencia, esta en estado pendiente por evaluación"/>
    <d v="2022-05-31T00:00:00"/>
    <s v="No aplica"/>
    <n v="1"/>
    <s v="CUMPLIMIENTO TOTAL"/>
    <n v="-272"/>
    <s v="VENCIDO"/>
    <x v="3"/>
    <s v="Se establecieron indicadores para la administración del SIMI, se tiene seguimiento realizado a cada uno de los indicadores. - Se reportó cumplimiento del 100% en la cuenta anual del 2021 a la CB"/>
    <s v="Carlos Andrés Guerra"/>
    <n v="1"/>
    <x v="1"/>
    <m/>
    <m/>
    <n v="251"/>
  </r>
  <r>
    <x v="251"/>
    <s v="Planeacion"/>
    <s v="Oficina asesora de planeacion"/>
    <s v="OAP"/>
    <s v="OAP"/>
    <x v="2"/>
    <s v="Oficina asesora de planeacion"/>
    <s v="OAP"/>
    <s v="SIMI"/>
    <s v="Planeacion"/>
    <s v="Falta de resultados SIMI"/>
    <s v="Yuli Cristel Peña"/>
    <x v="1"/>
    <s v="PMCB-2021-031"/>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Realizar seguimientos mensuales a la ejecución del cronograma y presentarlos ante comité institucional de gestión y desempeño"/>
    <s v="No aplica"/>
    <s v="No aplica"/>
    <s v="Seguimientos mensuales/7 seguimientos"/>
    <s v="No aplica"/>
    <s v="No aplica"/>
    <d v="2021-06-21T00:00:00"/>
    <d v="2022-02-28T00:00:00"/>
    <m/>
    <x v="0"/>
    <s v="SI"/>
    <n v="-91"/>
    <s v="12-09-2021: Se actualiza tablero de control, se incluyen hallazgos"/>
    <m/>
    <m/>
    <m/>
    <n v="0"/>
    <s v="SIN AVANCE"/>
    <n v="169"/>
    <s v="CON TIEMPO"/>
    <s v="SIN DILIGENCIAR"/>
    <s v="SIN DILIGENCIAR"/>
    <s v="SIN DILIGENCIAR"/>
    <n v="0"/>
    <n v="0"/>
    <s v="EN EJECUCION"/>
    <s v="ABIERTA"/>
    <s v="ABIERTA"/>
    <s v="&quot;Se adjuntan los 7 seguimientos al proyecto con las siguientes fechas:_x000a_- Primer seguimiento 24062021_x000a_- Segundo seguimiento 28072021_x000a_- Tercer seguimiento 22072021_x000a_- Cuarto seguimiento 19082021_x000a_- Quinto seguimiento 09092021_x000a_- Sexto seguimiento 04102021_x000a_- Septimo seguimiento 18112021&quot;"/>
    <d v="2022-02-28T00:00:00"/>
    <s v="No"/>
    <s v="No aplica"/>
    <n v="1"/>
    <s v="CUMPLIMIENTO TOTAL"/>
    <n v="-44620"/>
    <s v="VENCIDO"/>
    <m/>
    <m/>
    <m/>
    <m/>
    <m/>
    <m/>
    <s v="PENDIENTE POR EVALUACION"/>
    <s v="Se presento con anterioridad evidencia, esta en estado pendiente por evaluación. Para este seguimiento se incluyen dos nuevas actas de presentación a comité institucional de gestión y desempeño del proyecto donde se presentan avances en el cargue de información en el SIMI 2.0: 10 de febrero y 4 de marzo de 2022."/>
    <d v="2022-05-31T00:00:00"/>
    <s v="No aplica"/>
    <n v="1"/>
    <s v="CUMPLIMIENTO TOTAL"/>
    <n v="-91"/>
    <s v="VENCIDO"/>
    <x v="1"/>
    <s v="Se recomienda revisar las actas adjuntas, toda vez que no todas cuentan con la lista de asistencia, este registro es importante ya que el representante y el secretario es la misma persona que firma las actas, y así evitar malas interpretaciones por parte del equipo auditor de la CB"/>
    <s v="Carlos Andrés Guerra"/>
    <n v="0.9"/>
    <x v="3"/>
    <m/>
    <m/>
    <n v="252"/>
  </r>
  <r>
    <x v="252"/>
    <s v="Planeacion"/>
    <s v="Oficina asesora de planeacion"/>
    <s v="OAP"/>
    <s v="OAP"/>
    <x v="2"/>
    <s v="Oficina asesora de planeacion"/>
    <s v="OAP"/>
    <s v="SIMI"/>
    <s v="Planeacion"/>
    <s v="Falta de resultados SIMI"/>
    <s v="Yuli Cristel Peña"/>
    <x v="1"/>
    <s v="PMCB-2021-032"/>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Establecer cronograma para el cargue de información al nuevo SIMI"/>
    <s v="No aplica"/>
    <s v="No aplica"/>
    <s v="Memorando enviado"/>
    <s v="No aplica"/>
    <s v="No aplica"/>
    <d v="2021-06-21T00:00:00"/>
    <d v="2021-08-31T00:00:00"/>
    <m/>
    <x v="0"/>
    <s v="SI"/>
    <n v="-272"/>
    <s v="12-09-2021: Se actualiza tablero de control, se incluyen hallazgos"/>
    <m/>
    <m/>
    <m/>
    <n v="0"/>
    <s v="SIN AVANCE"/>
    <n v="-12"/>
    <s v="VENCIDO"/>
    <s v="SIN DILIGENCIAR"/>
    <s v="SIN DILIGENCIAR"/>
    <s v="SIN DILIGENCIAR"/>
    <n v="0"/>
    <n v="0"/>
    <s v="INCUMPLIDA"/>
    <s v="ABIERTA"/>
    <s v="ABIERTA"/>
    <s v="&quot;Se evidencia los 7 seguimientos al cronograma, un acta de reunión con fecha del 11 de agosto del 2021._x000a_Ademas se adjunta el cronograma de seguimiento cargue de información 2021&quot;"/>
    <d v="2022-02-28T00:00:00"/>
    <s v="No"/>
    <s v="No aplica"/>
    <n v="1"/>
    <s v="CUMPLIMIENTO TOTAL"/>
    <n v="-44620"/>
    <s v="VENCIDO"/>
    <m/>
    <m/>
    <m/>
    <m/>
    <m/>
    <m/>
    <s v="PENDIENTE POR EVALUACION"/>
    <s v="Se presento con anterioridad evidencia, esta en estado pendiente por evaluación"/>
    <d v="2022-05-31T00:00:00"/>
    <s v="No aplica"/>
    <n v="1"/>
    <s v="CUMPLIMIENTO TOTAL"/>
    <n v="-272"/>
    <s v="VENCIDO"/>
    <x v="3"/>
    <s v="Se emitió memorando a los lideres de área misional y responsables de las UPIS, se realizo seguimiento mensual a la información del SIMI. - Se reportó cumplimiento del 100% en la cuenta anual del 2021 a la CB"/>
    <s v="Carlos Andrés Guerra"/>
    <n v="1"/>
    <x v="1"/>
    <m/>
    <m/>
    <n v="253"/>
  </r>
  <r>
    <x v="253"/>
    <s v="Planeacion"/>
    <s v="Oficina asesora de planeacion"/>
    <s v="OAP"/>
    <s v="OAP"/>
    <x v="2"/>
    <s v="Oficina asesora de planeacion"/>
    <s v="OAP"/>
    <s v="SIMI"/>
    <s v="Planeacion"/>
    <s v="Falta de resultados SIMI"/>
    <s v="Yuli Cristel Peña"/>
    <x v="1"/>
    <s v="PMCB-2021-033"/>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Presentar avance de cargue de información ante comité institucional de gestión y desempeño"/>
    <s v="No aplica"/>
    <s v="No aplica"/>
    <s v="Seguimientos presentados ante comité institucional de gestión y desempeño/3 seguimientos"/>
    <s v="No aplica"/>
    <s v="No aplica"/>
    <d v="2021-08-01T00:00:00"/>
    <d v="2022-04-30T00:00:00"/>
    <m/>
    <x v="0"/>
    <s v="SI"/>
    <n v="-30"/>
    <s v="12-09-2021: Se actualiza tablero de control, se incluyen hallazgos"/>
    <m/>
    <m/>
    <m/>
    <n v="0"/>
    <s v="SIN AVANCE"/>
    <n v="230"/>
    <s v="CON TIEMPO"/>
    <s v="SIN DILIGENCIAR"/>
    <s v="SIN DILIGENCIAR"/>
    <s v="SIN DILIGENCIAR"/>
    <n v="0"/>
    <n v="0"/>
    <s v="EN EJECUCION"/>
    <s v="ABIERTA"/>
    <s v="ABIERTA"/>
    <s v="En ejecucion"/>
    <d v="2022-02-28T00:00:00"/>
    <s v="No"/>
    <s v="Soporte de cumplimiento de actividades"/>
    <n v="0"/>
    <s v="SIN AVANCE"/>
    <n v="-44620"/>
    <s v="CON TIEMPO"/>
    <m/>
    <m/>
    <m/>
    <m/>
    <m/>
    <m/>
    <s v="ABIERTO"/>
    <s v="Se ievidencian  actas de presentación a comité institucional de gestión y desempeño del proyecto donde se presentan avances en el cargue de información en el SIMI 2.0: _x000a__x000a_Acta del 10 de febrero en la cual se presentan seguimientos desde abril hasta diciembre de 2021_x000a_Acta del 4 de marzo de 2022 se realiza presentacion de avances del SIMI_x000a__x000a_Analisis del indicador: Se realiza presentaciones de avance de cargue de informacion ante comite lo que genera un cumplimiento del 100%"/>
    <d v="2022-05-31T00:00:00"/>
    <s v="No aplica"/>
    <n v="1"/>
    <s v="CUMPLIMIENTO TOTAL"/>
    <n v="-30"/>
    <s v="VENCIDO"/>
    <x v="1"/>
    <s v="Si bien, se observa dos actas en las cuales se detalla el avance realizado en el simi 2.0, se debe tener en cuenta el indicador formulado, en el cual se indica que son 3 los seguimientos a realizar."/>
    <s v="Carlos Andrés Guerra "/>
    <n v="0.75"/>
    <x v="3"/>
    <m/>
    <m/>
    <n v="254"/>
  </r>
  <r>
    <x v="254"/>
    <s v="Planeacion"/>
    <s v="Oficina asesora de planeacion"/>
    <s v="OAP"/>
    <s v="Gestión Financiera / Sistemas / OAJ"/>
    <x v="9"/>
    <s v="Subdirección técnica administrativa y financiera"/>
    <s v="STAF"/>
    <s v="Tesoreria"/>
    <s v="Contratacion"/>
    <s v="Supervisión e interventoría"/>
    <s v="Adriana Botero Pinilla"/>
    <x v="1"/>
    <s v="PMCB-2021-034"/>
    <s v="3.2.5"/>
    <n v="88"/>
    <n v="2021"/>
    <s v="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
    <s v="Porque falta claridad en el alcance de los procedimientos y formatos establecidos por la entidad"/>
    <s v="Realizar mesa de trabajo con la Oficina Asesora Jurídica para definir el alcance y responsabilidades respecto a las obligaciones de los supervisores y del manejo documental de los expedientes"/>
    <s v="No aplica"/>
    <s v="No aplica"/>
    <s v="No. De actas de mesas de trabajo realizadas/ No. de mesas de trabajo programadas (1)"/>
    <n v="1"/>
    <s v="No aplica"/>
    <d v="2021-07-01T00:00:00"/>
    <d v="2021-07-31T00:00:00"/>
    <m/>
    <x v="0"/>
    <s v="SI"/>
    <n v="-303"/>
    <s v="12-09-2021: Se actualiza tablero de control, se incluyen hallazgos"/>
    <m/>
    <m/>
    <m/>
    <n v="0"/>
    <s v="SIN AVANCE"/>
    <n v="-43"/>
    <s v="VENCIDO"/>
    <s v="SIN DILIGENCIAR"/>
    <s v="SIN DILIGENCIAR"/>
    <s v="SIN DILIGENCIAR"/>
    <n v="0"/>
    <n v="0"/>
    <s v="INCUMPLIDA"/>
    <s v="ABIERTA"/>
    <s v="ABIERTA"/>
    <s v="Actividad 1: Se observa evidencia de acta de mesa de trabajo de julio de 2021 con asunto &quot;Definirelalcanceyresponsabilidadesrespectoalasobligacionesdelossupervisoresyelmanejodocumentalde losexpedientes&quot; en la que  las áreas de Gestión Financiera, Administración Documental y la Oficina Asesora Jurídica emitiendo  el concepto del alcance y responsabilidad de los supervisores de contratos. Allí establecieron también realizar la difusión de tips informativos con el fin de socializar los conceptos definidos y las responsabilidades de los supervisores e interventores.Así mismo se observa eviedncia de difusión de los tips identificados.Se da por cumplida la acción, se sugiere el cierre de la misma."/>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303"/>
    <s v="VENCIDO"/>
    <x v="3"/>
    <s v="Se realizó mesa de trabajo para definir el alcance y responsabilidades respecto a las obligaciones de los supervisores y el manejo documental de los expedientes, Se hizo  socialización por correo. - Se reportó cumplimiento del 100% en la cuenta anual del 2021 a la CB"/>
    <s v="Carlos Andrés Guerra"/>
    <n v="1"/>
    <x v="1"/>
    <m/>
    <m/>
    <n v="255"/>
  </r>
  <r>
    <x v="255"/>
    <s v="Planeacion"/>
    <s v="Oficina asesora de planeacion"/>
    <s v="OAP"/>
    <s v="Gestión Financiera"/>
    <x v="9"/>
    <s v="Subdirección técnica administrativa y financiera"/>
    <s v="STAF"/>
    <s v="Contabilidad"/>
    <s v="Contratacion"/>
    <s v="Supervisión e interventoría"/>
    <s v="Catalina Cárdenas Martínez "/>
    <x v="1"/>
    <s v="PMCB-2021-035"/>
    <s v="3.2.5"/>
    <n v="88"/>
    <n v="2021"/>
    <s v="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
    <s v="Porque falta claridad en el alcance de los procedimientos y formatos establecidos por la entidad"/>
    <s v="Emitir lineamiento sobre el número de días o periodo de pago a incluir dentro del formato de certificación de supervisión"/>
    <s v="No aplica"/>
    <s v="No aplica"/>
    <s v="Un memorando con lineamientos emitidos"/>
    <s v="No aplica"/>
    <s v="No aplica"/>
    <d v="2021-07-01T00:00:00"/>
    <d v="2021-08-31T00:00:00"/>
    <m/>
    <x v="0"/>
    <s v="SI"/>
    <n v="-272"/>
    <s v="12-09-2021: Se actualiza tablero de control, se incluyen hallazgos"/>
    <m/>
    <m/>
    <m/>
    <n v="0"/>
    <s v="SIN AVANCE"/>
    <n v="-12"/>
    <s v="VENCIDO"/>
    <s v="SIN DILIGENCIAR"/>
    <s v="SIN DILIGENCIAR"/>
    <s v="SIN DILIGENCIAR"/>
    <n v="0"/>
    <n v="0"/>
    <s v="INCUMPLIDA"/>
    <s v="ABIERTA"/>
    <s v="ABIERTA"/>
    <s v=" 2:Se observa memorando emitido en enero de 2022 con asunto &quot;Lineamiento para el registro del periodo certificado para pago&quot; que indica el número de días o periodo facturado para pago dentro del formato &quot;Certificado de Supervisión e Interventoría&quot;, tanto para contratos de prestación de servicios como para los contratos de bienes y servicios. Se da por cumplida la acción y se sugiere cierre de la misma."/>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272"/>
    <s v="VENCIDO"/>
    <x v="3"/>
    <s v="Se dio un Lineamientos a los supervisores y apoyos a la supervisión en relaciona a los periodos de pago para los contratos de CPS Y proveedores de bienes y servicios. -Se reportó cumplimiento del 100% en la cuenta anual del 2021 a la CB"/>
    <s v="Carlos Andrés Guerra"/>
    <n v="1"/>
    <x v="1"/>
    <m/>
    <m/>
    <n v="256"/>
  </r>
  <r>
    <x v="256"/>
    <s v="Planeacion"/>
    <s v="Oficina asesora de planeacion"/>
    <s v="OAP"/>
    <s v="Gestión Financiera / Sistemas / OAJ"/>
    <x v="9"/>
    <s v="Subdirección técnica administrativa y financiera"/>
    <s v="STAF"/>
    <s v="Contabilidad"/>
    <s v="Contratacion"/>
    <s v="Debilidades en la ejecucion presupuestal"/>
    <s v="Catalina Cárdenas Martínez "/>
    <x v="1"/>
    <s v="PMCB-2021-036"/>
    <s v="3.2.6"/>
    <n v="88"/>
    <n v="2021"/>
    <s v="3.2.6 Hallazgo administrativo con presunta incidencia disciplinaria, por inejecución de los recursos comprometidos por la entidad mediante la suscripción del contrato 1146/2020"/>
    <s v="Porque no existen lineamientos claros frente al principio de anualidad en los procesos contractuales"/>
    <s v="Realizar mesa de trabajo con Gestión Financiera y la Oficina Asesora Jurídica para aclarar el principio de anualidad en los procesos contractuales, así como socializar y difundir en la entidad, las conclusiones de la misma"/>
    <s v="No aplica"/>
    <s v="No aplica"/>
    <s v="No. De actas de mesas de trabajo realizadas/ No. de mesas de trabajo programadas (1)"/>
    <s v="No aplica"/>
    <s v="No aplica"/>
    <d v="2021-07-01T00:00:00"/>
    <d v="2021-07-31T00:00:00"/>
    <m/>
    <x v="0"/>
    <s v="SI"/>
    <n v="-303"/>
    <s v="12-09-2021: Se actualiza tablero de control, se incluyen hallazgos"/>
    <m/>
    <m/>
    <m/>
    <n v="0"/>
    <s v="SIN AVANCE"/>
    <n v="-43"/>
    <s v="VENCIDO"/>
    <s v="SIN DILIGENCIAR"/>
    <s v="SIN DILIGENCIAR"/>
    <s v="SIN DILIGENCIAR"/>
    <n v="0"/>
    <n v="0"/>
    <s v="INCUMPLIDA"/>
    <s v="ABIERTA"/>
    <s v="ABIERTA"/>
    <s v="&quot;Se evidencia acta de julio de 2021 donde se trata el tema de anualidad, memorando 2021IE6401 mediante el cual se envia a los supervisores y apoyos a la supervision el documento de buenas practicas en contratacion _x000a_Se evidencian actas de capacitacion en los cuales se trata el principio de anualidad&quot;"/>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303"/>
    <s v="VENCIDO"/>
    <x v="3"/>
    <s v="Se realizó una mesa de trabajo para aclarar el principio de anualidad en los procesos contractuales, se socializo y difundió en la entidad, se realizo capacitación de estudios previos.  - Se reportó cumplimiento del 100% en la cuenta anual del 2021 a la CB"/>
    <s v="Carlos Andrés Guerra"/>
    <n v="1"/>
    <x v="1"/>
    <m/>
    <m/>
    <n v="257"/>
  </r>
  <r>
    <x v="257"/>
    <s v="Todos los procesos"/>
    <s v="Todas las subdirecciones y oficinas"/>
    <s v="OAP_x000a_OAJ_x000a_STAF_x000a_STDH_x000a_STMEO"/>
    <s v="Oficina Asesora Jurídica / Mantenimiento de Bienes"/>
    <x v="5"/>
    <s v="Oficina asesora juridica"/>
    <s v="OAJ"/>
    <s v="Adquisiciones"/>
    <s v="Contratacion"/>
    <s v="Principio de Planeación"/>
    <s v="Catalina Cárdenas Martínez "/>
    <x v="1"/>
    <s v="PMCB-2021-037"/>
    <s v="3.1.3.1 "/>
    <n v="89"/>
    <n v="2021"/>
    <s v="Hallazgo administrativo por cuanto en los contratos de Consultoría 0536/2018 e interventoría 0644/2018 y Consultoría 1605/2019 e Interventoría 1578/2019, la entidad desatendió la finalidad del Gasto Público y el Principio de Planeación."/>
    <s v="El Manual de Contratación, no cuenta con lineamientos claros para procesos de contratación de Consultoría e Interventorí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adjunta Manua de Contratación - A-GCO-MA-002, versión 9 con vigencia del 17 de diciembre del 2021._x000a_En este Manual se puede observar el numeral 7.1.4.13.1. Análisis del sector relativo al objeto a contratar en casos de procesos de consultoría,_x000a_interventoría y obra de construcción, en donde se explican los lineamientos para los procesos de contrataciión de consultoria e interventoria"/>
    <d v="2022-05-31T00:00:00"/>
    <s v="N/A"/>
    <n v="1"/>
    <s v="CUMPLIMIENTO TOTAL"/>
    <n v="-30"/>
    <s v="VENCIDO"/>
    <x v="5"/>
    <s v="se observa cumplimiento de acción en fomato A-GCO-MA-2022 V 9 de 17 de dic. de 2021"/>
    <s v="Navis Alberto Florez Leon"/>
    <n v="1"/>
    <x v="1"/>
    <m/>
    <m/>
    <n v="258"/>
  </r>
  <r>
    <x v="258"/>
    <s v="Todos los procesos"/>
    <s v="Todas las subdirecciones y oficinas"/>
    <s v="OAP_x000a_OAJ_x000a_STAF_x000a_STDH_x000a_STMEO"/>
    <s v="Seguridad y Salud en el Trabajo -_x000a_Desarrollo Humano -_x000a_Oficina Asesora Jurídica "/>
    <x v="16"/>
    <s v="Subdirección técnica de desarrollo humano"/>
    <s v="STDH"/>
    <s v="Seguridad y salud en el trabajo"/>
    <s v="Seguridad y salud en el trabajo"/>
    <s v="Administradora de riesgos profesionales"/>
    <s v="Ingrid Carolina Ardila Muñoz"/>
    <x v="1"/>
    <s v="PMCB-2021-038"/>
    <s v="3.1.3.2"/>
    <n v="89"/>
    <n v="2021"/>
    <s v="Hallazgo administrativo, por la adquisición y suministro de elementos de_x000a_protección personal para el personal de IDIPRON con vinculación contratistas_x000a_Contrato 2584/2020"/>
    <s v="Porque se generó un proceso de contratación para adquirir EPP para contratistas y también para los funcionarios de la Entidad."/>
    <s v="_x000a_Solicitar por parte del IDIPRON concepto al Ministerio del Trabajo frente al decreto 676 de 2020 y el artículo 4 de dicho decreto que modifica el decreto 1072 de 2015 en el cual indica que los contratantes deben suministrar elementos de protección personal a los contratistas._x000a__x000a_"/>
    <n v="1"/>
    <s v="Concepto solicitado a MINTRABAJO"/>
    <s v="(Número conceptos solicitados a MINTRABAJO / Un concepto a solicitar a MinTrabajo (1))* 100_x000a__x000a_"/>
    <n v="1"/>
    <s v="No aplica"/>
    <d v="2021-10-19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quot;Se verifica los soportes adjuntos la cual se evidencia solicitud al misterio de trabajo mediante oficio 2021EE3101 del 18 de noviembre de 2021._x000a__x000a_Se solicia a la OCI el cierre preliminar del Hallazgo, ya que se evidencia que cumple con la actividad propuesta.&quot;"/>
    <d v="2022-02-28T00:00:00"/>
    <s v="No"/>
    <s v="No aplica"/>
    <n v="1"/>
    <s v="CUMPLIMIENTO TOTAL"/>
    <n v="-44620"/>
    <s v="CON TIEMPO"/>
    <m/>
    <m/>
    <m/>
    <m/>
    <m/>
    <m/>
    <s v="PENDIENTE POR EVALUACION"/>
    <s v="Se verifica los soportes adjuntos la cual se evidencia solicitud al misterio de trabajo mediante oficio 2021EE3101 del 18 de noviembre de 2021._x000a__x000a_Se evidencia que cumple con la actividad propuesta."/>
    <d v="2022-05-31T00:00:00"/>
    <s v="No aplica ya que el cumplimiento es del 100%"/>
    <n v="1"/>
    <s v="CUMPLIMIENTO TOTAL"/>
    <n v="31"/>
    <s v="CON TIEMPO"/>
    <x v="1"/>
    <s v="Se observa que se enviaron dos oficios al Ministerio de trabajo, solicitando el concepto, el primero el dia 18 de noviembre de 2021 radicado N. 2021EE3101 y el segundo el dia 8 de febrero de 2022 radicado N. 2022EE386. Analisis del indicador: 2/1 supero la meta en un 50% con cumplimiento del 100%"/>
    <s v="Ingrid Acosta"/>
    <n v="1"/>
    <x v="1"/>
    <m/>
    <m/>
    <n v="259"/>
  </r>
  <r>
    <x v="259"/>
    <s v="Todos los procesos"/>
    <s v="Todas las subdirecciones y oficinas"/>
    <s v="OAP_x000a_OAJ_x000a_STAF_x000a_STDH_x000a_STMEO"/>
    <s v="Área de Seguridad y Salud en el Trabajo "/>
    <x v="16"/>
    <s v="Subdirección técnica de desarrollo humano"/>
    <s v="STDH"/>
    <s v="Seguridad y salud en el trabajo"/>
    <s v="Seguridad y salud en el trabajo"/>
    <s v="Administradora de riesgos profesionales"/>
    <s v="Ingrid Carolina Ardila Muñoz"/>
    <x v="1"/>
    <s v="PMCB-2021-039"/>
    <s v="3.1.3.2"/>
    <n v="89"/>
    <n v="2021"/>
    <s v="Hallazgo administrativo, por la adquisición y suministro de elementos de_x000a_protección personal para el personal de IDIPRON con vinculación contratistas_x000a_Contrato 2584/2020"/>
    <s v="Porque se generó un proceso de contratación para adquirir EPP para contratistas y también para los funcionarios de la Entidad."/>
    <s v="Realizar dos seguimientos por parte del Área de SST a la ARL frente a la solicitud de Elementos de Protección Personal para los colaboradores (funcionarios y contratistas), en el marco de la emergencia sanitaria y registrarlos en Acta A-GDH-FT-004."/>
    <n v="2"/>
    <s v="Seguimiento a la entrega de EPP por parte de la ARL"/>
    <s v="(Número seguimientos realizados/ Dos seguimientos a realizar en el marco de la emergencia sanitaria) x 100"/>
    <n v="1"/>
    <s v="No aplica"/>
    <d v="2021-11-01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Cumplimiento de acciones formuladas"/>
    <n v="0"/>
    <s v="SIN AVANCE"/>
    <n v="-44620"/>
    <s v="CON TIEMPO"/>
    <m/>
    <m/>
    <m/>
    <m/>
    <m/>
    <m/>
    <s v="ABIERTO"/>
    <s v="Se verifica los soportes adjuntos la cual se evidencia dos seguimientos, acta primer seguimiento con fecha del 30 de diciembre de 2021 y segundo seguimiento mediante acta del 30 de abril de 2022_x000a__x000a_Se evidencia remision de Entrega de EPP _x000a__x000a_Se  evidencia que cumple con la actividad propuesta"/>
    <d v="2022-05-31T00:00:00"/>
    <s v="No aplica ya que el cumplimiento es del 100%"/>
    <n v="1"/>
    <s v="CUMPLIMIENTO TOTAL"/>
    <n v="31"/>
    <s v="CON TIEMPO"/>
    <x v="1"/>
    <s v="Se evidencio la realización de los dos seguimientos, se tienen las actas, la primera del 30 de diciembre de 2021 y la segunda del 30 de abril de 2022. con sus respectivas remisiones, analisis del indicador 2/2: 100%"/>
    <s v="Ingrid Acosta"/>
    <n v="1"/>
    <x v="1"/>
    <m/>
    <m/>
    <n v="260"/>
  </r>
  <r>
    <x v="260"/>
    <s v="Todos los procesos"/>
    <s v="Todas las subdirecciones y oficinas"/>
    <s v="OAP_x000a_OAJ_x000a_STAF_x000a_STDH_x000a_STMEO"/>
    <s v="Oficina Asesora Jurídica / Mantenimiento de Bienes"/>
    <x v="5"/>
    <s v="Oficina asesora juridica"/>
    <s v="OAJ"/>
    <s v="Adquisiciones"/>
    <s v="Contratacion"/>
    <s v="Principio de Planeación"/>
    <s v="Catalina Cárdenas Martínez "/>
    <x v="1"/>
    <s v="PMCB-2021-040"/>
    <s v="3.1.3.4"/>
    <n v="89"/>
    <n v="2021"/>
    <s v="Hallazgo administrativo por faltas al principio de planeación contractual."/>
    <s v="El Manual de Contratación, no cuenta con lineamientos claros para procesos de contratación de Consultoría e Interventorí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adjunta Manua de Contratación - A-GCO-MA-002, versión 9 con vigencia del 17 de diciembre del 2021._x000a_En este Manual se puede observar el numeral 7.1.4.13.1. Análisis del sector relativo al objeto a contratar en casos de procesos de consultoría,_x000a_interventoría y obra de construcción, en donde se explican los lineamientos para los procesos de contrataciión de consultoria e interventoria"/>
    <d v="2022-05-31T00:00:00"/>
    <s v="N/A"/>
    <n v="1"/>
    <s v="CUMPLIMIENTO TOTAL"/>
    <n v="-30"/>
    <s v="VENCIDO"/>
    <x v="5"/>
    <s v="se observa cumplimiento de la acción formato A-GCO-MA-2022 V9  de 17 de diciembre de 2022"/>
    <s v="Navis Alberto Florez Leon"/>
    <n v="1"/>
    <x v="1"/>
    <m/>
    <m/>
    <n v="261"/>
  </r>
  <r>
    <x v="261"/>
    <s v="Todos los procesos"/>
    <s v="Todas las subdirecciones y oficinas"/>
    <s v="OAP_x000a_OAJ_x000a_STAF_x000a_STDH_x000a_STMEO"/>
    <s v="Gestión Ambiental"/>
    <x v="13"/>
    <s v="Subdirección técnica administrativa y financiera"/>
    <s v="STAF"/>
    <s v="Gestión ambiental"/>
    <s v="Contratacion"/>
    <s v="Incumplimiento de las recomendaciones técnicas realizadas por el contratista"/>
    <s v="Willington Granados Herrera"/>
    <x v="1"/>
    <s v="PMCB-2021-041"/>
    <s v="3.1.3.5"/>
    <n v="89"/>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Crear la Matriz de aspectos e impactos ambientales, Matriz Legal Ambiental y actualizar el Manual de Saneamiento Básico, en donde se definan las gestiones necesarias para el manejo de los pozos sépticos en las Unidades donde cuenten con este tipo de infraestructura. "/>
    <n v="1"/>
    <s v="Documentos creados y /o actualizados para el manejo de pozos sépticos"/>
    <s v="(Número documentos creados y actualizados para manejo de pozos sépticos / Número de documentos requeridos para el manejo de pozos sépticos (3))*100"/>
    <n v="1"/>
    <s v="No aplica"/>
    <d v="2021-11-01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Se adjunta acta de reunión de fecha 23/11/2021 en la que se realiza seguimiento  a  las  actividades  establecidas  en  el  plan  de  acción  del  proceso  de  gestión  ambiental  y establecer las fechas de cumplimiento y presentación de los soportes para el IV Trimestre de 2021._x000a__x000a_Sin embargo no se evidencia la elaboración de la Matriz de aspectos e impactos ambientales, Matriz Legal Ambiental y actualización del Manual de Saneamiento Básico, en donde se definan las gestiones necesarias para le manejo de los pozos sépticos en las Unidades donde cuenten con este tipo de infraestructura. _x000a_"/>
    <d v="2022-02-28T00:00:00"/>
    <s v="No"/>
    <s v="Evidenciar la realización de las actividades propuestas"/>
    <n v="0"/>
    <s v="SIN AVANCE"/>
    <n v="-44620"/>
    <s v="CON TIEMPO"/>
    <m/>
    <m/>
    <m/>
    <m/>
    <m/>
    <m/>
    <s v="ABIERTO"/>
    <s v="El proceso informa que la actividad no ha presentado avance, sin embargo a la fecha ya han pasado 6 meses de los 8 inicialmente planeados y para este seguimiento se debería haber presentado un avance. Es importante que el proceso tome las medidas necesarias para que en el mes que queda se ejecuten las acciones."/>
    <d v="2022-05-31T00:00:00"/>
    <s v="Crear la Matriz de aspectos e impactos ambientales, Matriz Legal Ambiental y actualizar el Manual de Saneamiento Básico, "/>
    <n v="0"/>
    <s v="SIN AVANCE"/>
    <n v="31"/>
    <s v="CON TIEMPO"/>
    <x v="6"/>
    <s v="No se evidencia la elaboración de la Matriz de aspectos e impactos ambientales, Matriz Legal Ambiental y actualización del Manual de Saneamiento Básico."/>
    <s v="Verónica Muñoz"/>
    <n v="0"/>
    <x v="3"/>
    <m/>
    <m/>
    <n v="262"/>
  </r>
  <r>
    <x v="262"/>
    <s v="Todos los procesos"/>
    <s v="Todas las subdirecciones y oficinas"/>
    <s v="OAP_x000a_OAJ_x000a_STAF_x000a_STDH_x000a_STMEO"/>
    <s v="Gestión Ambiental"/>
    <x v="13"/>
    <s v="Subdirección técnica administrativa y financiera"/>
    <s v="STAF"/>
    <s v="Gestión ambiental"/>
    <s v="Contratacion"/>
    <s v="Incumplimiento de las recomendaciones técnicas realizadas por el contratista"/>
    <s v="Willington Granados Herrera"/>
    <x v="1"/>
    <s v="PMCB-2021-042"/>
    <s v="3.1.3.5"/>
    <n v="89"/>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Realizar el diagnóstico de acuerdo a la matriz de aspectos e impactos ambientales y matriz legal ambiental en las Unidades de Protección Integral de tipo rural. "/>
    <n v="2"/>
    <s v="Diagnósticos ambientales "/>
    <s v="Número de diagnósticos realizados / Número diagnósticos programados (4)*100"/>
    <n v="1"/>
    <s v="No aplica"/>
    <d v="2022-07-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Se adjunta acta de reunión de fecha 23/11/2021 en la que se realiza seguimiento  a  las  actividades  establecidas  en  el  plan  de  acción  del  proceso  de  gestión  ambiental  y establecer las fechas de cumplimiento y presentación de los soportes para el IV Trimestre de 2021._x000a_No se evidencia la realización del diagnóstico de acuerdo a la matriz de aspectos e impactos ambientales y matriz legal ambiental en las Unidades de Protección Integral de tipo rural no la realizaciónde la inspección técnica de los pozos sépticos de las Unidades de Protección Integral rurales. _x000a__x000a_La actividad continua en ejecución"/>
    <d v="2022-02-28T00:00:00"/>
    <s v="No"/>
    <s v="Evidenciar la realización de las actividades propuestas"/>
    <n v="0"/>
    <s v="SIN AVANCE"/>
    <n v="-44620"/>
    <s v="CON TIEMPO"/>
    <m/>
    <m/>
    <m/>
    <m/>
    <m/>
    <m/>
    <s v="ABIERTO"/>
    <s v="La actividad no ha iniciado"/>
    <d v="2022-05-31T00:00:00"/>
    <s v="Realizar el diagnóstico, una vez se haya creado la matriz de aspectos e impactos ambientales y matriz legal ambiental en las Unidades de Protección Integral de tipo rural. "/>
    <n v="0"/>
    <s v="SIN AVANCE"/>
    <n v="123"/>
    <s v="CON TIEMPO"/>
    <x v="6"/>
    <s v="No se evidencia la ejecucion del diagnóstico de acuerdo a la matriz de aspectos e impactos ambientales y matriz legal ambiental en las Unidades de Protección Integral de tipo rural. "/>
    <s v="Verónica Muñoz"/>
    <n v="0"/>
    <x v="3"/>
    <m/>
    <m/>
    <n v="263"/>
  </r>
  <r>
    <x v="263"/>
    <s v="Todos los procesos"/>
    <s v="Todas las subdirecciones y oficinas"/>
    <s v="OAP_x000a_OAJ_x000a_STAF_x000a_STDH_x000a_STMEO"/>
    <s v="Gestión Ambiental"/>
    <x v="13"/>
    <s v="Subdirección técnica administrativa y financiera"/>
    <s v="STAF"/>
    <s v="Gestión ambiental"/>
    <s v="Contratacion"/>
    <s v="Incumplimiento de las recomendaciones técnicas realizadas por el contratista"/>
    <s v="Willington Granados Herrera"/>
    <x v="1"/>
    <s v="PMCB-2021-043"/>
    <s v="3.1.3.5"/>
    <n v="89"/>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Realizar la inspección técnica de los pozos sépticos de las Unidades de Protección Integral rurales. "/>
    <n v="3"/>
    <s v="Inspección técnica a los pozos sépticos "/>
    <s v="(Número inspecciones técnicas realizadas a los pozos sépticos / Número de inspecciones técnicas programadas a los pozos sépticos (4)) *100"/>
    <n v="1"/>
    <s v="No aplica"/>
    <d v="2022-02-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Se adjunta acta de reunión de fecha 23/11/2021 en la que se realiza seguimiento  a  las  actividades  establecidas  en  el  plan  de  acción  del  proceso  de  gestión  ambiental  y establecer las fechas de cumplimiento y presentación de los soportes para el IV Trimestre de 2021._x000a__x000a_Sin embargo no se evidencia la inspección técnica de los pozos sépticos de las Unidades de Protección Integral rurales. _x000a_La actividad continua en ejecución"/>
    <d v="2022-02-28T00:00:00"/>
    <s v="No"/>
    <s v="Evidenciar la realización de las actividades propuestas"/>
    <n v="0"/>
    <s v="SIN AVANCE"/>
    <n v="-44620"/>
    <s v="CON TIEMPO"/>
    <m/>
    <m/>
    <m/>
    <m/>
    <m/>
    <m/>
    <s v="ABIERTO"/>
    <s v="El proceso informa que la actividad no ha presentado avance, sin embargo a la fecha ya han pasado 3 meses de los 8 inicialmente planeados y para este seguimiento se debería haber presentado un avance. Es importante que el proceso tome las medidas necesarias para que en el mes que queda se ejecuten las acciones."/>
    <d v="2022-05-31T00:00:00"/>
    <s v="Realizar la inspección técnica de los pozos sépticos de las Unidades de Protección Integral rurales. "/>
    <n v="0"/>
    <s v="SIN AVANCE"/>
    <n v="123"/>
    <s v="CON TIEMPO"/>
    <x v="6"/>
    <s v="No se evidencia  la inspección técnica de los pozos sépticos de las Unidades de Protección Integral rurales. "/>
    <s v="Verónica Muñoz"/>
    <n v="0"/>
    <x v="3"/>
    <m/>
    <m/>
    <n v="264"/>
  </r>
  <r>
    <x v="264"/>
    <s v="Todos los procesos"/>
    <s v="Todas las subdirecciones y oficinas"/>
    <s v="OAP_x000a_OAJ_x000a_STAF_x000a_STDH_x000a_STMEO"/>
    <s v="STAF- Convenios/_x000a_Contabilidad/  Gestión Logística/ G Doctal/ _x000a_OAJ"/>
    <x v="1"/>
    <s v="Subdirección técnica administrativa y financiera"/>
    <s v="STAF"/>
    <s v="Convenios"/>
    <s v="Contratacion"/>
    <s v="Supervisión e interventoría"/>
    <s v="Adriana Botero Pinilla "/>
    <x v="1"/>
    <s v="PMCB-2021-044"/>
    <s v="3.1.3.7"/>
    <n v="89"/>
    <n v="2021"/>
    <s v="Hallazgo administrativo por incumplimiento del supervisor del Contrato de Suministro 2039/2020 de las funciones a su cargo."/>
    <s v="Falta de seguimiento y validación de obligaciones establecidas en los procesos de contratación. "/>
    <s v="_x000a_Capacitar a los supervisores y apoyos a la supervisión del equipo de convenios, en: (I) las diferentes etapas asociadas a los procesos contractuales (II) en la gestión documental, contable, de ingreso y egresos de elementos, asociados a los procesos contractuales. _x000a__x000a__x000a_"/>
    <n v="1"/>
    <s v="Capacitaciones  realizadas"/>
    <s v="(Número capacitaciones realizadas / Número de capacitaciones solicitadas (4))*100"/>
    <n v="1"/>
    <s v="No aplica"/>
    <d v="2021-11-01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quot;Respecto a la actividad No. 1 se evidencia la realización de dos (2) capacitaciones respecto a las diferentes etapas asociadas a los procesos contractuales dictada por la Oficina Jurídica y  en la gestión documental, contable, de ingreso y egresos de elementos, asociados a los procesos contractuales dictada por el proceso de Gestión Documental_x000a__x000a_&quot;"/>
    <d v="2022-02-28T00:00:00"/>
    <s v="No"/>
    <s v="&quot;Actividad No. 1: Realizar dos capacitaciones adicionales para completr las 4 programadas_x000a__x000a_&quot;"/>
    <n v="0.5"/>
    <s v="AVANCE PARCIAL"/>
    <n v="-44620"/>
    <s v="CON TIEMPO"/>
    <m/>
    <m/>
    <m/>
    <m/>
    <m/>
    <m/>
    <s v="ABIERTO"/>
    <s v="Se observa ejecución de 3 de las 4 capacitaciones planeadas. Las capacitaciones realizadas fueron dirigidas a los supervisores y realizadas en fechas posteriores al 1 de noviembre de 2021. (revisar la feecha de finalización propuesta en el plan, ya que la registrada refiere al año 1900)"/>
    <d v="2022-05-31T00:00:00"/>
    <s v="falta 1 capacitación de las 4 programadas."/>
    <n v="0.75"/>
    <s v="AVANCE SIGNIFICATIVO"/>
    <n v="31"/>
    <s v="CON TIEMPO"/>
    <x v="1"/>
    <s v="De acuerdo a los soportes se evidencia 3 capacitaciones realizadas y 4 solicitudes de capacitaciones."/>
    <s v="Sulma Esperanza Avendaño Muñoz"/>
    <n v="0.75"/>
    <x v="3"/>
    <m/>
    <m/>
    <n v="265"/>
  </r>
  <r>
    <x v="265"/>
    <s v="Todos los procesos"/>
    <s v="Todas las subdirecciones y oficinas"/>
    <s v="OAP_x000a_OAJ_x000a_STAF_x000a_STDH_x000a_STMEO"/>
    <s v="STAF - Convenios"/>
    <x v="1"/>
    <s v="Subdirección técnica administrativa y financiera"/>
    <s v="STAF"/>
    <s v="Convenios"/>
    <s v="Contratacion"/>
    <s v="Supervisión e interventoría"/>
    <s v="Adriana Botero Pinilla "/>
    <x v="1"/>
    <s v="PMCB-2021-045"/>
    <s v="3.1.3.7"/>
    <n v="89"/>
    <n v="2021"/>
    <s v="Hallazgo administrativo por incumplimiento del supervisor del Contrato de Suministro 2039/2020 de las funciones a su cargo."/>
    <s v="Falta de seguimiento y validación de obligaciones establecidas en los procesos de contratación. "/>
    <s v="Realizar seguimientos periódicos con los supervisores y/o apoyo a la supervisión para verificar el estado de ejecución de los contratos asociados a la estrategia de convenios. "/>
    <n v="2"/>
    <s v="Seguimientos de verificación estado de ejecución de los contratos "/>
    <s v="Número de seguimientos realizados / Número de seguimientos programados (3)*100"/>
    <n v="1"/>
    <s v="No aplica"/>
    <d v="2021-11-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quot;_x000a_Actividad No. 2 se evidencia la realización de una (1) reunion en la que se realiza el seguimeinto al estado &quot;"/>
    <d v="2022-02-28T00:00:00"/>
    <s v="No"/>
    <s v="&quot;_x000a_Actividad No. 2: Realizar dos reuniones de seguimiento mas para completar las programadas&quot;"/>
    <n v="0.33"/>
    <s v="AVANCE PARCIAL"/>
    <n v="-44620"/>
    <s v="CON TIEMPO"/>
    <m/>
    <m/>
    <m/>
    <m/>
    <m/>
    <m/>
    <s v="ABIERTO"/>
    <s v="Se observan actas que evidencian el seguimiento periodico realizado con los supervisores y/o apoyo a la supervisión para verificar el estado de ejecución de los contratos asociados a la estrategia de convenios.  Dichos seguimeintos vienen realizandose desde diciembre de 2021 y a la fecha ascienden a 7, cifra por encima de lo planeado para esta acción. Acción cumplida."/>
    <d v="2022-05-31T00:00:00"/>
    <n v="0"/>
    <n v="1"/>
    <s v="CUMPLIMIENTO TOTAL"/>
    <n v="123"/>
    <s v="CON TIEMPO"/>
    <x v="1"/>
    <s v="Se evidencian 7 actas de seguimientos, superando las actas programadas de acuerdo al indicador."/>
    <s v="Sulma Esperanza Avendaño Muñoz"/>
    <n v="1"/>
    <x v="1"/>
    <m/>
    <m/>
    <n v="266"/>
  </r>
  <r>
    <x v="266"/>
    <s v="Todos los procesos"/>
    <s v="Todas las subdirecciones y oficinas"/>
    <s v="OAP_x000a_OAJ_x000a_STAF_x000a_STDH_x000a_STMEO"/>
    <s v="Oficina Asesora Jurídica"/>
    <x v="5"/>
    <s v="Oficina asesora juridica"/>
    <s v="OAJ"/>
    <s v="Adquisiciones"/>
    <s v="Contratacion"/>
    <s v="Supervisión e interventoría"/>
    <s v="Catalina Cárdenas Martínez "/>
    <x v="1"/>
    <s v="PMCB-2021-046"/>
    <s v="3.1.3.7"/>
    <n v="89"/>
    <n v="2021"/>
    <s v="Hallazgo administrativo por incumplimiento del supervisor del Contrato de Suministro 2039/2020 de las funciones a su cargo."/>
    <s v="Falta de seguimiento y validación de obligaciones establecidas en los procesos de contratación. _x000a_"/>
    <s v="Incluir dentro del Manual o Política de Buenas prácticas en Contratación lineamientos para el seguimiento de las obligaciones específicas establecidas en los contratos suscritos por la entidad"/>
    <n v="3"/>
    <s v="Manual o política con lineamiento incluido"/>
    <s v="Un (1) Manual o política con lineamiento incluido"/>
    <n v="1"/>
    <s v="No aplica"/>
    <d v="2021-11-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dentro del Manual de Buenas practicas en contratación - A-GCO-MA-003, en el numeral 5.2.6 Lineamientos para el correcto ejercicio de la supervisión e interventoria se dran los lineamientos para el seguimiento de la obligaciones especificas"/>
    <d v="2022-05-31T00:00:00"/>
    <s v="N/A"/>
    <n v="1"/>
    <s v="CUMPLIMIENTO TOTAL"/>
    <n v="123"/>
    <s v="CON TIEMPO"/>
    <x v="5"/>
    <s v="Se observa cumplimiento en las evidencias formato A-GCO-MA-003 V 2 DE 25 DE ABRIL DE 2022"/>
    <s v="Navis Alberto Florez Leon"/>
    <n v="1"/>
    <x v="1"/>
    <m/>
    <m/>
    <n v="267"/>
  </r>
  <r>
    <x v="267"/>
    <s v="Todos los procesos"/>
    <s v="Todas las subdirecciones y oficinas"/>
    <s v="OAP_x000a_OAJ_x000a_STAF_x000a_STDH_x000a_STMEO"/>
    <s v="Gestión Financiera-Oficina Asesora Jurídica"/>
    <x v="9"/>
    <s v="Subdirección técnica administrativa y financiera"/>
    <s v="STAF"/>
    <s v="Gestión Financiera"/>
    <s v="Contratacion"/>
    <s v="Pagos"/>
    <s v="Catalina Cárdenas Martínez "/>
    <x v="1"/>
    <s v="PMCB-2021-047"/>
    <s v="3.1.3.8 "/>
    <n v="89"/>
    <n v="2021"/>
    <s v="Hallazgo administrativo por cuanto las facturas presentadas por el contratista en el Contrato de Prestación de Servicios 1433/2020 no contienen la descripción detallada de los servicios prestados, el valor unitario ni la cantidad de servicios facturados. "/>
    <s v="No se ha brindado una capacitación específica de los requisitos que deben cumplir las facturas electrónicas que presentan los contratistas."/>
    <s v="*Emitir lineamientos frente a como se debe realizar la facturación de los procesos contractuales de la entidad. "/>
    <n v="1"/>
    <s v="Lineamientos en facturación"/>
    <s v="1 lineamiento emitido en facturación"/>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Se evidencia memorando de Lineamientos para el registro del periodo certificado para pago. "/>
    <d v="2022-02-28T00:00:00"/>
    <s v="No"/>
    <s v="N/A"/>
    <n v="1"/>
    <s v="CUMPLIMIENTO TOTAL"/>
    <n v="-44620"/>
    <s v="CON TIEMPO"/>
    <m/>
    <m/>
    <m/>
    <m/>
    <m/>
    <m/>
    <s v="PENDIENTE POR EVALUACION"/>
    <s v="ESTA ACTIVIDAD SE ENCUENTRA PENDIENTE POR EVALUACIÓN POR PARTE DE LA OFICINA DE CONTROL INTERNO"/>
    <d v="2022-05-31T00:00:00"/>
    <s v="N/A"/>
    <n v="1"/>
    <s v="CUMPLIMIENTO TOTAL"/>
    <n v="-30"/>
    <s v="VENCIDO"/>
    <x v="2"/>
    <s v="Aun cuando se expidió un memorando a los supervisores y al apoyo a la supervisión, dando instrucciones sobre los cortes mensuales para liquidar los honorarios de prestación de servicios, no se hace referencia a la descripción del servicio, tal y como se propuso en el Plan de mejoramiento, para las facturas electrónicas. Sin embargo las acciones de la siguiente actividad subsanan el hallazgo."/>
    <s v="Franklin Augusto Serrano Rojas"/>
    <n v="1"/>
    <x v="1"/>
    <m/>
    <m/>
    <n v="268"/>
  </r>
  <r>
    <x v="268"/>
    <s v="Todos los procesos"/>
    <s v="Todas las subdirecciones y oficinas"/>
    <s v="OAP_x000a_OAJ_x000a_STAF_x000a_STDH_x000a_STMEO"/>
    <s v="Gestión Financiera-Oficina Asesora Jurídica"/>
    <x v="9"/>
    <s v="Subdireccionadministrativa y financiera"/>
    <s v="STAF"/>
    <s v="Contabilidad"/>
    <s v="Contratacion"/>
    <s v="Pagos"/>
    <s v="Catalina Cárdenas Martínez "/>
    <x v="1"/>
    <s v="PMCB-2021-048"/>
    <s v="3.1.3.8 "/>
    <n v="89"/>
    <n v="2021"/>
    <s v="Hallazgo administrativo por cuanto las facturas presentadas por el contratista en el Contrato de Prestación de Servicios 1433/2020 no contienen la descripción detallada de los servicios prestados, el valor unitario ni la cantidad de servicios facturados. "/>
    <s v="No se ha brindado una capacitación específica de los requisitos que deben cumplir las facturas electrónicas que presentan los contratistas."/>
    <s v="Socialización de los lineamientos frente a como se debe realizar la facturación de los procesos contractuales de la entidad. "/>
    <n v="2"/>
    <s v="Socialización de lineamientos frente a facturación"/>
    <s v="(Número de socializaciones realizadas / Una socialización programada)*100"/>
    <n v="1"/>
    <s v="No aplica"/>
    <d v="2021-11-05T00:00:00"/>
    <d v="2022-05-30T00:00:00"/>
    <m/>
    <x v="0"/>
    <s v="SI"/>
    <n v="0"/>
    <s v="20-12-2021: Se incluye formulacion al tablero de control"/>
    <m/>
    <m/>
    <m/>
    <m/>
    <s v="SIN AVANCE"/>
    <n v="26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la citación a la socialización de los linemientos, listado de asistencia a la sociliazación y presentación en PP sobre lineamientos de facturación"/>
    <d v="2022-05-31T00:00:00"/>
    <s v="N/A"/>
    <n v="1"/>
    <s v="CUMPLIMIENTO TOTAL"/>
    <n v="0"/>
    <s v="VENCIDO"/>
    <x v="2"/>
    <s v="Las evidencias aportadas subsanan el hallazgo y mitigan la probabilidad de una nueva materialización del riesgo"/>
    <s v="Franklin Augusto Serrano Rojas"/>
    <n v="1"/>
    <x v="1"/>
    <m/>
    <m/>
    <n v="269"/>
  </r>
  <r>
    <x v="269"/>
    <s v="Todos los procesos"/>
    <s v="Todas las subdirecciones y oficinas"/>
    <s v="OAP_x000a_OAJ_x000a_STAF_x000a_STDH_x000a_STMEO"/>
    <s v="Área de Comunicaciones"/>
    <x v="7"/>
    <s v="Oficina asesora de planeacion"/>
    <s v="OAP"/>
    <s v="Comunicaciones"/>
    <s v="Comunicación"/>
    <s v="Solicitud  a la Imprenta Distrital de los bienes y servicios contratados"/>
    <s v="Catalina Cárdenas Martínez"/>
    <x v="1"/>
    <s v="PMCB-2021-049"/>
    <s v="3.1.3.9"/>
    <n v="89"/>
    <n v="2021"/>
    <s v="Hallazgo administrativo por inobservancia en el Contrato de Suministro 1014/2020, de las disposiciones contenidas en el Decreto 492 expedido por la Alcaldía Mayor de Bogotá el 15 de agosto de 2019 “Por el cual se expiden lineamientos generales sobre austeridad y transparencia del gasto público en las entidades y organismos del orden distrital y se dictan otras disposiciones”."/>
    <s v="Ausencia de documentos que confirmen que la Entidad cumplió con lo ordenado en el artículo 24 de Decreto 492/19 solicitando a la Imprenta Distrital los bienes y servicios contratados"/>
    <s v="Incluir como condición general dentro del procedimiento realización de piezas comunicacionales y el manual operativo de comunicaciones el requisito de solicitar en primera instancia a la imprenta distrital la necesidad de la edición, impresión y reproducción de piezas de comunicación, tales como avisos, folletos, cuadernillos, entre otros, a dos tintas (en blanco y negro) antes de realizar cualquier proceso contractual"/>
    <n v="1"/>
    <s v="procedimientos modificados"/>
    <s v="Procedimiento y manual modificado/ Procedimiento y manual programado a modificar"/>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Se evidencia el procedimiento Realización de piezas comunicativas E-COM-PR-001 con fecha de vigencia del 17-11-2021_x000a_Tambien se adjunta el documento Word del Manual operativo comunicaciones E-COM-MA-001"/>
    <d v="2022-02-23T00:00:00"/>
    <s v="No"/>
    <s v="Aprobar y oficializar el Manual Operativo de Comunicaciones E-COM-MA-001"/>
    <n v="0.5"/>
    <s v="AVANCE PARCIAL"/>
    <n v="-44620"/>
    <s v="CON TIEMPO"/>
    <m/>
    <m/>
    <m/>
    <m/>
    <m/>
    <m/>
    <s v="ABIERTO"/>
    <s v="* En la carpeta de evidencias del tablero de control no se encuentra los soportes mecionados en el avance. Si bien se adjuntan links de consulta, los documentos deben estar cargados en la carpeta de SharePoint asignada para los soportes del plan demejoramiento de Comunicaciones._x000a_* Se adjunta el archivo word del Manual Operativo de Comunicaciones E-COM-MA-001, el cual es un borrado y no el documento oficializado. El Manual Operativo se encuentra en este momento en proceso de revisión para su respectiva oficialización desde el caso en aranda 1548, con estado: Ajustes por dependencia. _x000a_* Se deja el % de avance del seguimiento pasado con fecha del 23/02/2022"/>
    <d v="2022-05-31T00:00:00"/>
    <s v="Aprobar y Oficializar el Manual Operativo de Comunicaciones - E-COM-MA-001"/>
    <n v="0.5"/>
    <s v="AVANCE PARCIAL"/>
    <n v="-30"/>
    <s v="VENCIDO"/>
    <x v="1"/>
    <s v="verificadas las evidencias se observa el documento código E-COM-PR-001 versión 05 de 17 de noviembre de 2021 en cual se indica el deber de comunicar a la imprenta previo a contratar la realización de piezas publicitarias. "/>
    <s v="Navis Alberto Florez Leon"/>
    <n v="1"/>
    <x v="1"/>
    <m/>
    <m/>
    <n v="270"/>
  </r>
  <r>
    <x v="270"/>
    <s v="Todos los procesos"/>
    <s v="Todas las subdirecciones y oficinas"/>
    <s v="OAP_x000a_OAJ_x000a_STAF_x000a_STDH_x000a_STMEO"/>
    <s v="Oficina Asesora Jurídica"/>
    <x v="5"/>
    <s v="Oficina asesora juridica"/>
    <s v="OAJ"/>
    <s v="Adquisiciones"/>
    <s v="Inventarios"/>
    <s v="Diferencias en los elementos adquiridos vs los entregados/instalados"/>
    <s v="Catalina Cárdenas Martínez "/>
    <x v="1"/>
    <s v="PMCB-2021-050"/>
    <s v="3.1.3.10"/>
    <n v="89"/>
    <n v="2021"/>
    <s v="Hallazgo administrativo con incidencia fiscal en cuantía de $139.830.255 y presunta disciplinaria porque se identifican diferencias en la entrega de los elementos adquiridos mediante Contrato de Suministro 1014/2020"/>
    <s v="El expediente contractual aportado por IDIPRON no contiene los informes de supervisión ni los de ejecución presentados por el contratista_x000a_"/>
    <s v="Realizar modificación de formato informe de supervisión de bienes y servicios A-GCO-FT-052, incluyendo la firma del contratista y del supervisor dando fe del cumplimiento de todas las obligaciones especificas"/>
    <n v="1"/>
    <s v="Formato informe de Supervisión Bienes y Servicios A-GCO-FT-052 modificado"/>
    <s v="FormatoA-GCO-FT-052 modificado"/>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el Formato Imforme de supervisión contratos de bienes y servicios - A-GCO-FT-052, Versión 2, con vigencia del 16 de marzo del 2022, en donde se puede observar el espacio para la firma del contratista, supervisor y apoyo a la supervisión."/>
    <d v="2022-05-31T00:00:00"/>
    <s v="N/A"/>
    <n v="1"/>
    <s v="CUMPLIMIENTO TOTAL"/>
    <n v="-61"/>
    <s v="VENCIDO"/>
    <x v="5"/>
    <m/>
    <s v="Navis Alberto Florez Leon"/>
    <n v="1"/>
    <x v="1"/>
    <m/>
    <m/>
    <n v="271"/>
  </r>
  <r>
    <x v="271"/>
    <s v="Todos los procesos"/>
    <s v="Todas las subdirecciones y oficinas"/>
    <s v="OAP_x000a_OAJ_x000a_STAF_x000a_STDH_x000a_STMEO"/>
    <s v="Area de comunicaciones"/>
    <x v="7"/>
    <s v="Oficina asesora de planeacion"/>
    <s v="OAP"/>
    <s v="Comunicaciones"/>
    <s v="Inventarios"/>
    <s v="Diferencias en los elementos adquiridos vs los entregados/instalados"/>
    <s v="Catalina Cárdenas Martínez"/>
    <x v="1"/>
    <s v="PMCB-2021-051"/>
    <s v="3.1.3.10"/>
    <n v="89"/>
    <n v="2021"/>
    <s v="Hallazgo administrativo con incidencia fiscal en cuantía de $139.830.255 y presunta disciplinaria porque se identifican diferencias en la entrega de los elementos adquiridos mediante Contrato de Suministro 1014/2020"/>
    <s v="No se proporcionó al Equipo Auditor evidencia de saldo, uso, destinación y/o entrega del total de los artículos adquiridos en el marco del Contrato de Suministro 1014/2020."/>
    <s v="Establecer punto de control para la entrega de elementos del área de comunicaciones "/>
    <n v="2"/>
    <s v="Punto de control"/>
    <s v="Punto de control establecido/Punto de control (1)*100"/>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En el procedimiento realización de piezas de comunicación se estableció en las condiciones generales Solicitar, en primera instancia, a la Imprenta Distrital la necesidad de la edición, impresión y producción de piezas de comunicación, tales como avisos, folletos, volantes, entre otros, a dos tintas (en blanco y negro) antes de realizar cualquier proceso contractual para realizar piezas de comunicación impresas"/>
    <d v="2022-02-23T00:00:00"/>
    <s v="No"/>
    <s v="N/A"/>
    <n v="1"/>
    <s v="CUMPLIMIENTO TOTAL"/>
    <n v="-44620"/>
    <s v="CON TIEMPO"/>
    <m/>
    <m/>
    <m/>
    <m/>
    <m/>
    <m/>
    <s v="PENDIENTE POR EVALUACION"/>
    <s v="EL SEGUIMIENTO DE ESTE HALLAZGO YA SE ENVIO A CONTROL INTERNO DESDE EL PASADO SEGUIMIENTO (23/02/2022) Y SE ENCUENTRA PENDIENTE POR EVALUACIÓN"/>
    <d v="2022-05-31T00:00:00"/>
    <s v="LA ACTIVIDAD YA SE ENCUENTRA AL 100%_x000a_PENDINTE POR EVALUACIÓN DE LA OCI"/>
    <n v="1"/>
    <s v="CUMPLIMIENTO TOTAL"/>
    <n v="-61"/>
    <s v="VENCIDO"/>
    <x v="1"/>
    <s v="No se identifica con la evidencia allegada elementos que permitan determinar cumplimiento respecto al hallazgo(elementos adquiridos vs. entregados contrato 1014-2020). la evidencia se refiere a un procedimiento de realización de piezas de comunicación. "/>
    <s v="Navis Alberto Florez Leon"/>
    <n v="0"/>
    <x v="2"/>
    <m/>
    <m/>
    <n v="272"/>
  </r>
  <r>
    <x v="272"/>
    <s v="Todos los procesos"/>
    <s v="Todas las subdirecciones y oficinas"/>
    <s v="OAP_x000a_OAJ_x000a_STAF_x000a_STDH_x000a_STMEO"/>
    <s v="Gestion Doctal/Mante de Bienes / Servicios Admtivos / Gestion Ambiental / OAJ /  Gestión Financiera"/>
    <x v="8"/>
    <s v="Subdirección técnica administrativa y financiera"/>
    <s v="STAF"/>
    <s v="Administración documental"/>
    <s v="Contratacion"/>
    <s v="Documentación contrato"/>
    <s v="Adriana Botero Pinilla "/>
    <x v="1"/>
    <s v="PMCB-2021-052"/>
    <s v="3.1.3.11"/>
    <n v="89"/>
    <n v="2021"/>
    <s v="Hallazgo administrativo por deficiencias en la gestión documental y debilidades observadas en el diligenciamiento de los formatos de los expedientes de los Contratos de Suministro Nos.1755 de 2019, 2525 de 2020 y Contratos de Prestación de Servicios Nos.1074, 1327, 2137, 2373, 2414, 2533 de 2020"/>
    <s v="No se realizan revisiones periódicas a los expedientes contractuales de las áreas"/>
    <s v="Realizar revisión de una muestra aleatoria del 20% de las carpetas contractuales de los procesos de contratación de bienes y servicios, tanto en  físico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
    <n v="1"/>
    <s v="Revisión expedientes contractuales "/>
    <s v="Número de revisiones a las carpetas contractuales  realizadas / Número de revisiones a las carpetas contractuales programadas (3)*100"/>
    <n v="1"/>
    <s v="No aplica"/>
    <d v="2021-11-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observa evidencia de una revisión aleatoria de los expedientes contractuales correspondientes a bienes y servicios, de las áreas de Mantenimiento de Bienes, Servicios Administrativos y Gestión Ambiental."/>
    <d v="2022-05-31T00:00:00"/>
    <s v="Es necesario realizar las 3 revisiones programadas a todos los procesos implicados. Así mismo se requiere evidenciar que las revisiones realizadas correspondan al 20% de los eexpedientes, tal como lo plantea la acción."/>
    <n v="0.33"/>
    <s v="AVANCE PARCIAL"/>
    <n v="123"/>
    <s v="CON TIEMPO"/>
    <x v="5"/>
    <s v="Se evidencia una revision aleatoria de los expedientes contratuales para una primera revision programada de tres solicitadas. Falta evidenciar que la muestra revisada corresponda al 20% de los expedientes."/>
    <s v="Verónica Muñoz"/>
    <n v="33"/>
    <x v="3"/>
    <m/>
    <m/>
    <n v="273"/>
  </r>
  <r>
    <x v="273"/>
    <s v="Todos los procesos"/>
    <s v="Todas las subdirecciones y oficinas"/>
    <s v="OAP_x000a_OAJ_x000a_STAF_x000a_STDH_x000a_STMEO"/>
    <s v="Servicios Administrativos"/>
    <x v="3"/>
    <s v="Subdirección técnica administrativa y financiera"/>
    <s v="STAF"/>
    <s v="Servicios administrativos"/>
    <s v="Contratacion"/>
    <s v="Principio de Planeación"/>
    <s v="Ingrid Carolina Ardila Muñoz"/>
    <x v="1"/>
    <s v="PMCB-2021-053"/>
    <s v="3.1.3.12"/>
    <n v="89"/>
    <n v="2021"/>
    <s v="Hallazgo administrativo por deficiencias en la planeación del Contrato de Prestación de Servicios No.2137 de 2020."/>
    <s v="En la planeación inicial del contrato de Prestación de Servicios No.2137 de 2020, no se previeron las mayores cantidades del servicio que surgieron con ocasión a la pandemia por Covid-19"/>
    <s v="Capacitar a los supervisores y/o apoyos a la supervisión del proceso Servicios Administrativos, respecto al Principio de Planeación en la contratación en referencia a  tener en cuenta los consumos históricos para el alcance de los nuevos procesos contractuales"/>
    <n v="1"/>
    <s v="Capacitación principio de Planeación en la Contratación"/>
    <s v="Número de capacitaciones realizadas /  Número de capacitaciones solicitadas (1)*100"/>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quot;Se evidencia la solicitud de la capacitación por parte del proceso de Servicios Administrativos a la Oficina Asesora Jurídica enviado el 25 de noviembre y la respuesta de la Oficina Asesora Jurídica, de fecha 26 de noviembre en la que solicita que a finales del mes de enero se reitere la solicitud. No obstante, no se evidencia que la capacitación se haya realizado aun. _x000a__x000a_La actividad aun se encuentra en ejecución&quot;"/>
    <d v="2022-02-28T00:00:00"/>
    <s v="No"/>
    <s v="Realizar la capacitación"/>
    <n v="0.1"/>
    <s v="AVANCE MINIMO"/>
    <n v="-44620"/>
    <s v="CON TIEMPO"/>
    <m/>
    <m/>
    <m/>
    <m/>
    <m/>
    <m/>
    <s v="ABIERTO"/>
    <s v="Se verifican los soportes adjuntos y se evidencia:_x000a__x000a_Capacitación realizada el 25 de marzo de 2022 a todos los suepervisores mediante acta de reunión._x000a__x000a_Se evidencia lista de asistencia y presentación de la capacitación _x000a__x000a_Se evidencia que se cumple la actividad propuesta. "/>
    <d v="2022-05-31T00:00:00"/>
    <s v="No aplica ya que el cumplimiento es del 100%"/>
    <n v="1"/>
    <s v="CUMPLIMIENTO TOTAL"/>
    <n v="-61"/>
    <s v="VENCIDO"/>
    <x v="5"/>
    <s v="Se observa que se realizó la capacitación dirigida a servicios administrativos con ocasión al hallazgo 3.1.3.12, la capacitación fue realizada por la oficina jurídica, se aporta acta y materia de la capacitación."/>
    <s v="Carlos Andrés Guerra"/>
    <n v="1"/>
    <x v="1"/>
    <m/>
    <m/>
    <n v="274"/>
  </r>
  <r>
    <x v="274"/>
    <s v="Todos los procesos"/>
    <s v="Todas las subdirecciones y oficinas"/>
    <s v="OAP_x000a_OAJ_x000a_STAF_x000a_STDH_x000a_STMEO"/>
    <s v="Oficina Asesora Jurídica / Mantenimiento de Bienes"/>
    <x v="5"/>
    <s v="Oficina asesora juridica"/>
    <s v="OAJ"/>
    <s v="Adquisiciones"/>
    <s v="Contratacion"/>
    <s v="Incumplimiento  de cronograma"/>
    <s v="Catalina Cárdenas Martínez "/>
    <x v="1"/>
    <s v="PMCB-2021-054"/>
    <s v="3.1.3.13"/>
    <n v="89"/>
    <n v="2021"/>
    <s v="Hallazgo Administrativo por evidenciarse una inefectiva gestión en el cumplimiento del cronograma general del contrato de consultoría No. 1680-19, suscrito con la firma Consorcio Alfa, para el desarrollo del objeto contractual de “Adelantar los planes, estudios, diseños, tramites y consecución de las licencias necesarias de las Unidades de Protección Integral: UPI Perdomo, UPI Oasis, UPI San Francisco para el cumplimiento de la normatividad urbanística, arquitectónica y estructural vigente”"/>
    <s v="El Manual de Contratación, no cuenta con lineamientos claros para procesos de contratación de Consultoría e Interventoría y Obr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adjunta Manua de Contratación - A-GCO-MA-002, versión 9 con vigencia del 17 de diciembre del 2021._x000a_En este Manual se puede observar el numeral 7.1.4.13.1. Análisis del sector relativo al objeto a contratar en casos de procesos de consultoría,_x000a_interventoría y obra de construcción, en donde se explican los lineamientos para los procesos de contrataciión de consultoria e interventoria"/>
    <d v="2022-05-31T00:00:00"/>
    <s v="N/A"/>
    <n v="1"/>
    <s v="CUMPLIMIENTO TOTAL"/>
    <n v="-30"/>
    <s v="VENCIDO"/>
    <x v="5"/>
    <s v="se observa en evidencias cumplimiento formato A-GCO-MA-2021 V 9 17 de dic 2021"/>
    <s v="Navis Alberto Florez Leon"/>
    <n v="1"/>
    <x v="1"/>
    <m/>
    <m/>
    <n v="275"/>
  </r>
  <r>
    <x v="275"/>
    <s v="Todos los procesos"/>
    <s v="Todas las subdirecciones y oficinas"/>
    <s v="OAP_x000a_OAJ_x000a_STAF_x000a_STDH_x000a_STMEO"/>
    <s v="Oficina Asesora Juridica"/>
    <x v="5"/>
    <s v="Oficina asesora juridica"/>
    <s v="OAJ"/>
    <s v="Adquisiciones"/>
    <s v="Gestion financiera"/>
    <s v="Comprobantes contables"/>
    <s v="Catalina Cárdenas Martínez "/>
    <x v="1"/>
    <s v="PMCB-2021-055"/>
    <s v="3.1.3.14"/>
    <n v="89"/>
    <n v="2021"/>
    <s v="Hallazgo administrativo por no evidenciarse en los respectivos comprobantes de pago y de egresos de acuerdo con la distribución de los centros de costos; la prestación de los servicios objeto del contrato interadministrativo No.2561-20 suscrito con la ETB, correspondiente a las UPI de Ruralidad y Comedores Comunitarios contemplados en la Oferta Comercial OF-14447"/>
    <s v="Falta de socialización de la operatividad y funcionamiento de las sedes y/o Unidades de Protección Integral"/>
    <s v="Incluir punto de control  dentro del formato de REQUERIMIENTOS TÉCNICOS CONTRATACIÓN DE BIENES, PRODUCTOS, OBRAS Y/O SERVICIOS A-GCO-FT-023 donde se solicite a la Subdirección de Métodos, para que se defina el número de unidades operativas con una anterioridad no mayor a 30 días, lo anterior también se debe evidenciar en la justificación den el formato ya relacionado."/>
    <n v="1"/>
    <s v=" Formato A-GCO-FT-023 con punto de control"/>
    <s v="Formato de REQUERIMIENTOS TÉCNICOS CONTRATACIÓN DE BIENES, PRODUCTOS, OBRAS Y/O SERVICIOS A-GCO-FT-023 actualizado"/>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el Formato Requerimientos técnicos contratación de bienes, productos, obras y/o servicios - A-GCO-FT-023, Versión 3, con vigencia del 19 de abril del 2022, en donde se puede observar en el numeral 2.3.1 la relación de unaidades operativas a intervenir y el lineamiento de que la subdirección de metodos debe suministrar esta información"/>
    <d v="2022-05-31T00:00:00"/>
    <s v="N/A"/>
    <n v="1"/>
    <s v="CUMPLIMIENTO TOTAL"/>
    <n v="-30"/>
    <s v="VENCIDO"/>
    <x v="5"/>
    <s v="se observa em evidencias cumplimiento de acción formato A-GCO-FT-023 V.3 abril 19 de 2022"/>
    <s v="Navis Alberto Florez Leon"/>
    <n v="1"/>
    <x v="1"/>
    <m/>
    <m/>
    <n v="276"/>
  </r>
  <r>
    <x v="276"/>
    <s v="Todos los procesos"/>
    <s v="Todas las subdirecciones y oficinas"/>
    <s v="OAP_x000a_OAJ_x000a_STAF_x000a_STDH_x000a_STMEO"/>
    <s v="Servicios Administrativos - Transportes"/>
    <x v="3"/>
    <s v="Subdirección técnica administrativa y financiera"/>
    <s v="STAF"/>
    <s v="Transporte"/>
    <s v="planes de mejoramiento"/>
    <s v="Acciones cumplidas inefectivas"/>
    <s v="Ingrid Carolina Ardila Muñoz"/>
    <x v="1"/>
    <s v="PMCB-2021-056"/>
    <s v="3.1.3.15"/>
    <n v="89"/>
    <n v="2021"/>
    <s v="Hallazgo administrativo por cuanto una vez evaluada la evidencia resultado de la ejecución de la acción correctiva #1 Hallazgo 3.2.22 Auditoría de Desempeño Código 98 PAD 2020 fue calificada como cumplida inefectiva"/>
    <s v="El punto de control no se estableció de manera clara y con responsables en los documentos del área de transporte "/>
    <s v="Establecer en el procedimiento PARQUE AUTOMOTOR A-SAD-PR-003, una actividad que garantice la verificación de la descripción detallada de las actividades realizadas en el período por parte de los contratistas"/>
    <n v="1"/>
    <s v="Procedimiento PARQUE AUTOMOTOR A-SAD-PR-003 ajustado"/>
    <s v="Procedimiento ajustado "/>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Se evidencia procedimiento actualizado"/>
    <d v="2022-02-28T00:00:00"/>
    <s v="No"/>
    <s v="No aplica"/>
    <n v="1"/>
    <s v="CUMPLIMIENTO TOTAL"/>
    <n v="-44620"/>
    <s v="CON TIEMPO"/>
    <m/>
    <m/>
    <m/>
    <m/>
    <m/>
    <m/>
    <s v="PENDIENTE POR EVALUACION"/>
    <s v="Se verifican los soportes adjuntos y se evidencia:_x000a__x000a_Actualización del procedimiento Administración del Parque automotor en donde se evidencia inclusión de las actividades_x000a__x000a_Se verifica soporte de oficialización del documento y publicación del mismo._x000a__x000a_Se evidencia que se cumple la actividad propuesta. "/>
    <d v="2022-05-31T00:00:00"/>
    <s v="No aplica ya que el cumplimiento es del 100%"/>
    <n v="1"/>
    <s v="CUMPLIMIENTO TOTAL"/>
    <n v="-61"/>
    <s v="VENCIDO"/>
    <x v="5"/>
    <s v="Se observa la actualización y modificación del procedimiento PARQUE AUTOMOTOR A-SAD-PR-003, estableciendo una actividad para garantizar el detalle de las actividades realizadas por los contratistas."/>
    <s v="Carlos Andrés Guerra"/>
    <n v="1"/>
    <x v="1"/>
    <m/>
    <m/>
    <n v="277"/>
  </r>
  <r>
    <x v="277"/>
    <s v="Todos los procesos"/>
    <s v="Todas las subdirecciones y oficinas"/>
    <s v="OAP_x000a_OAJ_x000a_STAF_x000a_STDH_x000a_STMEO"/>
    <s v="Oficina Asesora Jurídica"/>
    <x v="5"/>
    <s v="Oficina asesora juridica"/>
    <s v="OAJ"/>
    <s v="Contratación"/>
    <s v="planes de mejoramiento"/>
    <s v="Acciones cumplidas inefectivas"/>
    <s v="Catalina Cárdenas Martínez "/>
    <x v="1"/>
    <s v="PMCB-2021-057"/>
    <s v="3.1.3.15"/>
    <n v="89"/>
    <n v="2021"/>
    <s v="Hallazgo administrativo por cuanto una vez evaluada la evidencia resultado de la ejecución de la acción correctiva #1 Hallazgo 3.2.22 Auditoría de Desempeño Código 98 PAD 2020 fue calificada como cumplida inefectiva"/>
    <s v="El punto de control no se estableció de manera clara y con responsables en los documentos del área de transporte "/>
    <s v="Actualizar el formato &quot;INFORME DE ACTIVIDADES A-GCO-FT-002&quot; incluyendo el Visto Bueno del apoyo a la supervisión"/>
    <n v="2"/>
    <s v="Actualización formato &quot;INFORME DE ACTIVIDADES A-GCO-FT-002&quot; "/>
    <s v="Formato actualizado"/>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el Formato Informe de actividades contrato - A-GCO-FT-002, Versión 7, con vigencia del 16 de marzo del 2022, en donde se puede observar al final del formato que se incluye el espacio para la firma y visto bueno por el apoyo de la supervisión"/>
    <d v="2022-05-31T00:00:00"/>
    <s v="N/A"/>
    <n v="1"/>
    <s v="CUMPLIMIENTO TOTAL"/>
    <n v="-61"/>
    <s v="VENCIDO"/>
    <x v="5"/>
    <s v="se observa cumplimiento de la acción en formato A-GCO-FT-002 marzo 16 de 2022"/>
    <s v="Navis Alberto Florez Leon"/>
    <n v="1"/>
    <x v="1"/>
    <m/>
    <m/>
    <n v="278"/>
  </r>
  <r>
    <x v="278"/>
    <s v="Todos los procesos"/>
    <s v="Todas las subdirecciones y oficinas"/>
    <s v="OAP_x000a_OAJ_x000a_STAF_x000a_STDH_x000a_STMEO"/>
    <s v="Gestión Doctal/Mto de Bienes / Servicios Adtivos / Gestión Ambiental / OAJ /  Gestión Financiera"/>
    <x v="8"/>
    <s v="Subdirección técnica administrativa y financiera"/>
    <s v="STAF"/>
    <s v="Administración documental"/>
    <s v="planes de mejoramiento"/>
    <s v="Acciones cumplidas inefectivas"/>
    <s v="Adriana Botero Pinilla "/>
    <x v="1"/>
    <s v="PMCB-2021-058"/>
    <s v="3.1.3.16"/>
    <n v="89"/>
    <n v="2021"/>
    <s v="Hallazgo administrativo por el Incumplimiento a lo establecido por la Contraloría de Bogotá, D.C., a través de la Resolución Reglamentaria No.036 del 20 de septiembre de 2019, “Por la cual se reglamenta el trámite del Plan de Mejoramiento que presentan los Sujetos de Vigilancia y Control Fiscal a la Contraloría de Bogotá, D.C.”."/>
    <s v="No se realizan revisiones periódicas a los expedientes contractuales de las áreas"/>
    <s v="Realizar revisión trimestral de una muestra aleatoria del 20% de las carpetas contractuales de los procesos de contratación de bienes y servicios físicas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
    <n v="1"/>
    <s v="Revisión expedientes contractuales "/>
    <s v="Número de revisiones a las carpetas contractuales  realizadas / Número de revisiones a las carpetas contractuales programadas (3)*100"/>
    <n v="1"/>
    <s v="No aplica"/>
    <d v="2021-11-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
    <d v="2022-05-31T00:00:00"/>
    <s v="Es necesario realizar las 3 revisisoones programadas a todos los procesos implicados. Así mismo se requiere evidenciar que las revisiones realizadas correspondan al 20% de los eexpedientes, tal como lo plantea la acción."/>
    <n v="0"/>
    <s v="SIN AVANCE"/>
    <n v="123"/>
    <s v="CON TIEMPO"/>
    <x v="5"/>
    <s v="Es necesario realizar las 3 revisiones programadas a todos los procesos implicados. Así mismo se requiere evidenciar que las revisiones realizadas correspondan al 20% de los eexpedientes, tal como lo plantea la acción."/>
    <s v="Verónica Muñoz"/>
    <n v="33"/>
    <x v="3"/>
    <m/>
    <m/>
    <n v="279"/>
  </r>
  <r>
    <x v="279"/>
    <s v="Todos los procesos"/>
    <s v="Todas las subdirecciones y oficinas"/>
    <s v="OAP_x000a_OAJ_x000a_STAF_x000a_STDH_x000a_STMEO"/>
    <s v="Servicios Administrativos - Transportes"/>
    <x v="3"/>
    <s v="Subdirección técnica administrativa y financiera"/>
    <s v="STAF"/>
    <s v="Transporte"/>
    <s v="planes de mejoramiento"/>
    <s v="Acciones cumplidas inefectivas"/>
    <s v="Ingrid Carolina Ardila Muñoz"/>
    <x v="1"/>
    <s v="PMCB-2021-059"/>
    <s v="3.1.3.17"/>
    <n v="89"/>
    <n v="2021"/>
    <s v="Hallazgo administrativo por el incumplimiento del principio de efectividad, debido a que los actos realizados para el cumplimiento de las acciones correctivas, no subsanaron la causa de los hallazgos, 3.2.1, 3.2.13 y 3.2.14 de la Auditoría de Desempeño Código 98 respectivamente"/>
    <s v="El punto de control no se estableció de manera clara y con responsables en los documentos del área de transporte "/>
    <s v="Establecer en el procedimiento PARQUE AUTOMOTOR A-SAD-PR-003, una actividad que garantice la verificación de la descripción detallada de las actividades realizadas en el período por parte de los contratistas"/>
    <n v="1"/>
    <s v="Procedimiento PARQUE AUTOMOTOR A-SAD-PR-003 ajustado"/>
    <s v="Procedimiento ajustado "/>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Se evidencia procedimiento actualizado"/>
    <d v="2022-02-28T00:00:00"/>
    <s v="No"/>
    <s v="No aplica"/>
    <n v="1"/>
    <s v="CUMPLIMIENTO TOTAL"/>
    <n v="-44620"/>
    <s v="CON TIEMPO"/>
    <m/>
    <m/>
    <m/>
    <m/>
    <m/>
    <m/>
    <s v="PENDIENTE POR EVALUACION"/>
    <s v="Se verifican los soportes adjuntos y se evidencia:_x000a__x000a_Actualización del procedimiento Administración del Parque automotor en donde se evidencia inclusión de las actividades_x000a__x000a_Se verifica soporte de oficialización del documento y publicación del mismo._x000a__x000a_Se evidencia que se cumple la actividad propuesta. "/>
    <d v="2022-05-31T00:00:00"/>
    <s v="No aplica ya que el cumplimiento es del 100%"/>
    <n v="1"/>
    <s v="CUMPLIMIENTO TOTAL"/>
    <n v="-61"/>
    <s v="VENCIDO"/>
    <x v="5"/>
    <s v="Se observa la actualización y modificación del procedimiento PARQUE AUTOMOTOR A-SAD-PR-003, estableciendo una actividad para garantizar el detalle de las actividades realizadas por los contratistas."/>
    <s v="Carlos Andrés Guerra"/>
    <n v="1"/>
    <x v="1"/>
    <m/>
    <m/>
    <n v="280"/>
  </r>
  <r>
    <x v="280"/>
    <s v="Todos los procesos"/>
    <s v="Todas las subdirecciones y oficinas"/>
    <s v="OAP_x000a_OAJ_x000a_STAF_x000a_STDH_x000a_STMEO"/>
    <s v="Oficina Asesora Jurídica"/>
    <x v="5"/>
    <s v="Oficina asesora juridica"/>
    <s v="OAJ"/>
    <s v="Contratación"/>
    <s v="planes de mejoramiento"/>
    <s v="Acciones cumplidas inefectivas"/>
    <s v="Catalina Cárdenas Martínez "/>
    <x v="1"/>
    <s v="PMCB-2021-060"/>
    <s v="3.1.3.17"/>
    <n v="89"/>
    <n v="2021"/>
    <s v="Hallazgo administrativo por el incumplimiento del principio de efectividad, debido a que los actos realizados para el cumplimiento de las acciones correctivas, no subsanaron la causa de los hallazgos, 3.2.1, 3.2.13 y 3.2.14 de la Auditoría de Desempeño Código 98 respectivamente"/>
    <s v="El punto de control no se estableció de manera clara y con responsables en los documentos del área de transporte "/>
    <s v="Actualizar el formato &quot;INFORME DE ACTIVIDADES A-GCO-FT-002&quot; incluyendo el Visto Bueno del apoyo a la supervisión"/>
    <n v="2"/>
    <s v="Actualización formato &quot;INFORME DE ACTIVIDADES A-GCO-FT-002&quot; "/>
    <s v="Formato actualizado"/>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el Formato Informe de actividades contrato - A-GCO-FT-002, Versión 7, con vigencia del 16 de marzo del 2022, en donde se puede observar al final del formato que se incluye el espacio para la firma y visto bueno por el apoyo de la supervisión"/>
    <d v="2022-05-31T00:00:00"/>
    <s v="N/A"/>
    <n v="1"/>
    <s v="CUMPLIMIENTO TOTAL"/>
    <n v="-61"/>
    <s v="VENCIDO"/>
    <x v="5"/>
    <s v="Se observa cumplimiento de acción formato A-GCO-FT-002 V. 07 de 16 de marzo de 2022"/>
    <s v="Navis Alberto Florez Leon"/>
    <n v="1"/>
    <x v="1"/>
    <m/>
    <m/>
    <n v="281"/>
  </r>
  <r>
    <x v="281"/>
    <s v="Todos los procesos"/>
    <s v="Todas las subdirecciones y oficinas"/>
    <s v="OAP_x000a_OAJ_x000a_STAF_x000a_STDH_x000a_STMEO"/>
    <s v="OAP"/>
    <x v="2"/>
    <s v="Oficina asesora de planeacion"/>
    <s v="OAP"/>
    <s v="Proyectos"/>
    <s v="Planeacion"/>
    <s v="Herramientas de gestión (riesgos, indicadores, balance social, planes y proyectos de inversión)"/>
    <s v="Yuli Cristel Peña"/>
    <x v="1"/>
    <s v="PMCB-2021-061"/>
    <s v="3.2.1.1"/>
    <n v="89"/>
    <n v="2021"/>
    <s v="Hallazgo administrativo por incumplimiento a los lineamientos de la Secretaría Distrital de Planeación sobre la Formulación de las metas 1 y 3 del Proyecto 7720. "/>
    <s v="Porque la Formulación de las metas 1 y 3 del proyecto de inversión 7720 se proyectó en términos de unidad de medida porcentaje y no magnitudes en número de personas (NNAJ)"/>
    <s v="Solicitar a la Secretaria Distrital de Planeación concepto sobre la formulación de las metas del proyecto de inversión 7720; y si se ratifica su no cumplimiento, proceder a gestionar con DNP y Secretaría Distrital de Planeación las indicaciones por ellos formuladas."/>
    <n v="1"/>
    <s v="Solicitud de concepto"/>
    <s v="No. Conceptos solicitados recibidos/No. De conceptos solicitados*100"/>
    <n v="1"/>
    <s v="No aplica"/>
    <d v="2021-11-05T00:00:00"/>
    <d v="2022-10-03T00:00:00"/>
    <m/>
    <x v="0"/>
    <s v="SI"/>
    <n v="126"/>
    <s v="20-12-2021: Se incluye formulacion al tablero de control"/>
    <m/>
    <m/>
    <m/>
    <m/>
    <s v="SIN AVANCE"/>
    <n v="386"/>
    <s v="CON TIEMPO"/>
    <s v="SIN DILIGENCIAR"/>
    <s v="20-12-2021: Se incluye formulacion al tablero de control"/>
    <s v="SIN DILIGENCIAR"/>
    <n v="0"/>
    <n v="0"/>
    <s v="EN EJECUCION"/>
    <s v="NO APLICA"/>
    <s v="ABIERTA"/>
    <s v="Se evidencia el concepto tecnico enviado por la Secretaria de Planeación con fecha del 4 de enero del 2022 sobre la Solicitud concepto acerca a la metas del Proyeccto 7720, en ejecución en el IDIPRON"/>
    <d v="2022-02-28T00:00:00"/>
    <s v="No"/>
    <s v="No aplica"/>
    <n v="1"/>
    <s v="CUMPLIMIENTO TOTAL"/>
    <n v="-44620"/>
    <s v="CON TIEMPO"/>
    <m/>
    <m/>
    <m/>
    <m/>
    <m/>
    <m/>
    <s v="PENDIENTE POR EVALUACION"/>
    <s v="Accion pendiente por evaluacion. Reportada en seguimiento anterior._x000a_Producto del concepto solicitado a la Secretaría Distirtal de Planeación se adjunta Borrador de solicitud a DNP y a  Planeación Distrital"/>
    <d v="2022-05-31T00:00:00"/>
    <s v="No aplica"/>
    <n v="1"/>
    <s v="CUMPLIMIENTO TOTAL"/>
    <n v="126"/>
    <s v="CON TIEMPO"/>
    <x v="2"/>
    <s v="Si bien, se cuenta con el documento emitido por la SDP, dice “la SDP se abstiene de emitir concepto respecto a si las metas del proyecto 7720 cumplen con los lineamientos establecidos”; lo cual no es una acción efectiva para el hallazgo formulado."/>
    <s v="Carlos Andrés Guerra"/>
    <n v="0.8"/>
    <x v="3"/>
    <m/>
    <m/>
    <n v="282"/>
  </r>
  <r>
    <x v="282"/>
    <s v="Todos los procesos"/>
    <s v="Todas las subdirecciones y oficinas"/>
    <s v="OAP_x000a_OAJ_x000a_STAF_x000a_STDH_x000a_STMEO"/>
    <s v="OAP"/>
    <x v="12"/>
    <s v="Oficina asesora de planeacion"/>
    <s v="OAP"/>
    <s v="MIPG"/>
    <s v="Planeacion"/>
    <s v="Herramientas de gestión (riesgos, indicadores, balance social, planes y proyectos de inversión)"/>
    <s v="Willington Granados Herrera"/>
    <x v="1"/>
    <s v="PMCB-2021-062"/>
    <s v="3.2.1.2 "/>
    <n v="89"/>
    <n v="2021"/>
    <s v="Hallazgo administrativo por inadecuado seguimiento a indicadores de efectividad en la transgrediendo los principios del proceso planeación"/>
    <s v="Porque el seguimiento a los indicadores de efectividad no son analizados y tomados como herramienta aportante en la toma de decisiones de la entidad"/>
    <s v="Realizar la actualización e implementación de la metodología para la construcción, seguimiento y evaluación de los indicadores de la Entidad a la luz de los lineamientos establecidos por el DAFP."/>
    <n v="1"/>
    <s v="Metodología actualizada e implementada"/>
    <s v="Documento metodológico actualizado e implementado/1 Documento Metodológico para actualizar e implementar*100"/>
    <n v="1"/>
    <s v="No aplica"/>
    <d v="2021-11-05T00:00:00"/>
    <d v="2022-10-03T00:00:00"/>
    <m/>
    <x v="0"/>
    <s v="SI"/>
    <n v="126"/>
    <s v="20-12-2021: Se incluye formulacion al tablero de control"/>
    <m/>
    <m/>
    <m/>
    <m/>
    <s v="SIN AVANCE"/>
    <n v="386"/>
    <s v="CON TIEMPO"/>
    <s v="SIN DILIGENCIAR"/>
    <s v="20-12-2021: Se incluye formulacion al tablero de control"/>
    <s v="SIN DILIGENCIAR"/>
    <n v="0"/>
    <n v="0"/>
    <s v="EN EJECUCION"/>
    <s v="NO APLICA"/>
    <s v="ABIERTA"/>
    <s v="Se evidencia Manual para la formulación, monitoreo y seguimiento de Indicadores con fecha 10/02/2022"/>
    <d v="2022-02-28T00:00:00"/>
    <s v="No "/>
    <s v="implementacion de metodologia"/>
    <n v="0.5"/>
    <s v="AVANCE PARCIAL"/>
    <n v="-44620"/>
    <s v="CON TIEMPO"/>
    <m/>
    <m/>
    <m/>
    <m/>
    <m/>
    <m/>
    <s v="ABIERTO"/>
    <s v="se evidencia el ajuste realizado al documento y su oficialización"/>
    <d v="2022-05-31T00:00:00"/>
    <s v="Actividad terminada"/>
    <n v="1"/>
    <s v="CUMPLIMIENTO TOTAL"/>
    <n v="126"/>
    <s v="CON TIEMPO"/>
    <x v="2"/>
    <s v="El manual para la formulación, monitoreo y seguimiento de indicadores, presentado como evidencia, subsana el hallazgo y mitiga la probabilidad de una nueva materialización del riesgo."/>
    <s v="Franklin Augusto Serrano Rojas"/>
    <n v="1"/>
    <x v="1"/>
    <m/>
    <m/>
    <n v="283"/>
  </r>
  <r>
    <x v="283"/>
    <s v="Todos los procesos"/>
    <s v="Todas las subdirecciones y oficinas"/>
    <s v="OAP_x000a_OAJ_x000a_STAF_x000a_STDH_x000a_STMEO"/>
    <s v="OAP"/>
    <x v="12"/>
    <s v="Oficina asesora de planeacion"/>
    <s v="OAP"/>
    <s v="MIPG"/>
    <s v="Planeacion"/>
    <s v="Herramientas de gestión (riesgos, indicadores, balance social, planes y proyectos de inversión)"/>
    <s v="Willington Granados Herrera"/>
    <x v="1"/>
    <s v="PMCB-2021-063"/>
    <s v="3.2.1.3"/>
    <n v="89"/>
    <n v="2021"/>
    <s v="Hallazgo administrativo por incumplimiento a los principios de planeación al no contar con un Plan Estratégico Institucional aprobado. "/>
    <s v="Porque se encontraba pendiente por actualizar información que era parte del documento del plan estratégico"/>
    <s v="Publicar documento plan estratégico de la entidad"/>
    <n v="1"/>
    <s v="Publicación de documento"/>
    <s v="Documento publicado/1 Documento proyectado a publicar"/>
    <n v="1"/>
    <s v="No aplica"/>
    <d v="2021-11-01T00:00:00"/>
    <d v="2022-02-01T00:00:00"/>
    <m/>
    <x v="0"/>
    <s v="SI"/>
    <n v="-118"/>
    <s v="20-12-2021: Se incluye formulacion al tablero de control"/>
    <m/>
    <m/>
    <m/>
    <m/>
    <s v="SIN AVANCE"/>
    <n v="142"/>
    <s v="CON TIEMPO"/>
    <s v="SIN DILIGENCIAR"/>
    <s v="20-12-2021: Se incluye formulacion al tablero de control"/>
    <s v="SIN DILIGENCIAR"/>
    <n v="0"/>
    <n v="0"/>
    <s v="EN EJECUCION"/>
    <s v="NO APLICA"/>
    <s v="ABIERTA"/>
    <s v="Se evidencia correo y formato de solicitud de diagramacion"/>
    <d v="2022-02-28T00:00:00"/>
    <s v="No "/>
    <s v="Documento publicado"/>
    <n v="0.8"/>
    <s v="AVANCE SIGNIFICATIVO"/>
    <n v="-44620"/>
    <s v="VENCIDO"/>
    <m/>
    <m/>
    <m/>
    <m/>
    <m/>
    <m/>
    <s v="ABIERTO"/>
    <s v="Se evidencia la publicación del documento en la página web del Instituto"/>
    <d v="2022-05-31T00:00:00"/>
    <s v="No aplica"/>
    <n v="1"/>
    <s v="CUMPLIMIENTO TOTAL"/>
    <n v="-118"/>
    <s v="VENCIDO"/>
    <x v="2"/>
    <s v="Las evidencias aportadas y la verificación de la existencia del Plan estatégico en la página web del IDIPRON, subsanan el hallazgo"/>
    <s v="Franklin Augusto Serrano Rojas"/>
    <n v="1"/>
    <x v="1"/>
    <m/>
    <m/>
    <n v="284"/>
  </r>
  <r>
    <x v="284"/>
    <s v="Todos los procesos"/>
    <s v="Todas las subdirecciones y oficinas"/>
    <s v="OAP_x000a_OAJ_x000a_STAF_x000a_STDH_x000a_STMEO"/>
    <s v="OAP"/>
    <x v="2"/>
    <s v="Oficina asesora de planeacion"/>
    <s v="OAP"/>
    <s v="Proyectos"/>
    <s v="planes de mejoramiento"/>
    <s v="Acciones cumplidas inefectivas"/>
    <s v="Yuli Cristel Peña"/>
    <x v="1"/>
    <s v="PMCB-2021-064"/>
    <s v="3.2.1.4"/>
    <n v="89"/>
    <n v="2021"/>
    <s v="Hallazgo administrativo por la inefectividad e Ineficacia de la Acción # 1 del Hallazgo 3.1.1 de la Auditoria de Desempeño Código 105 - PAD 2020."/>
    <s v="Porque, la proyección de la meta fue sub programada atendiendo  el histórico de atención"/>
    <s v="Construir herramienta metodológica que permita proyectar con una mayor precisión la población que atenderá el IDIPRON"/>
    <n v="1"/>
    <s v="Herramienta de proyección metas poblacionales"/>
    <s v="No. De Herramientas construidas/No. De Herramientas proyectadas (1)*100"/>
    <n v="1"/>
    <s v="No aplica"/>
    <d v="2021-11-05T00:00:00"/>
    <d v="2022-10-03T00:00:00"/>
    <m/>
    <x v="0"/>
    <s v="SI"/>
    <n v="126"/>
    <s v="20-12-2021: Se incluye formulacion al tablero de control"/>
    <m/>
    <m/>
    <m/>
    <m/>
    <s v="SIN AVANCE"/>
    <n v="386"/>
    <s v="CON TIEMPO"/>
    <s v="SIN DILIGENCIAR"/>
    <s v="20-12-2021: Se incluye formulacion al tablero de control"/>
    <s v="SIN DILIGENCIAR"/>
    <n v="0"/>
    <n v="0"/>
    <s v="EN EJECUCION"/>
    <s v="NO APLICA"/>
    <s v="ABIERTA"/>
    <s v="Se adjunta el primer borrador de la proyección de la formula proyección metas proyecto 7720"/>
    <d v="2022-02-28T00:00:00"/>
    <s v="No"/>
    <s v="Herramienta proyectada y aprobada"/>
    <n v="0.5"/>
    <s v="AVANCE PARCIAL"/>
    <n v="-44620"/>
    <s v="CON TIEMPO"/>
    <m/>
    <m/>
    <m/>
    <m/>
    <m/>
    <m/>
    <s v="ABIERTO"/>
    <s v="Se evidencia borrador en excel"/>
    <d v="2022-05-31T00:00:00"/>
    <s v="herramienta metodológica  en version final que permita proyectar con una mayor precisión la población que atenderá el IDIPRON"/>
    <n v="0.5"/>
    <s v="AVANCE PARCIAL"/>
    <n v="126"/>
    <s v="CON TIEMPO"/>
    <x v="1"/>
    <s v="En la evidencia a portada se observa un archivo en Excel, se recomienda avanzar en las accione propuestas."/>
    <s v="Carlos Andrés Guerra"/>
    <n v="0.25"/>
    <x v="3"/>
    <m/>
    <m/>
    <n v="285"/>
  </r>
  <r>
    <x v="285"/>
    <s v="Todos los procesos"/>
    <s v="Todas las subdirecciones y oficinas"/>
    <s v="OAP_x000a_OAJ_x000a_STAF_x000a_STDH_x000a_STMEO"/>
    <s v="Mantenimiento de Bienes"/>
    <x v="4"/>
    <s v="Subdirección técnica administrativa y financiera"/>
    <s v="STAF"/>
    <s v="Mantenimiento de bienes"/>
    <s v="Inventarios"/>
    <s v=" Vida útil de la propiedad, planta y equipo"/>
    <s v="Ingrid Carolina Ardila Muñoz"/>
    <x v="1"/>
    <s v="PMCB-2021-065"/>
    <s v="3.3.2.1"/>
    <n v="89"/>
    <n v="2021"/>
    <s v="Hallazgo administrativo por omisión de revisión periódica de la vida útil de la propiedad, planta y equipo del IDIPRON"/>
    <s v="Incumplimiento de lo dispuesto en la normatividad vigente afectando el proceso contable en detrimento de la calidad y oportunidad de la información"/>
    <s v="Actualizar el avalúo de bienes inmuebles de la entidad"/>
    <n v="1"/>
    <s v="Avalúo"/>
    <s v="Avalúo actualizado"/>
    <n v="1"/>
    <s v="No aplica"/>
    <d v="2022-02-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El proceso no aporta evidencia de avance en la actividad, dado que inicia en febrero de 2022"/>
    <d v="2022-02-28T00:00:00"/>
    <s v="No"/>
    <s v="Pendiente actualizar el avalúo de bienes inmuebles de la entidad"/>
    <n v="0"/>
    <s v="SIN AVANCE"/>
    <n v="-44620"/>
    <s v="CON TIEMPO"/>
    <m/>
    <m/>
    <m/>
    <m/>
    <m/>
    <m/>
    <s v="ABIERTO"/>
    <s v="El proceso no aporta evidencia de avance en la actividad._x000a__x000a_Actividad aun se encuentra en ejecución"/>
    <d v="2022-05-31T00:00:00"/>
    <s v="Pendiente actualizar el avalúo de bienes inmuebles de la entidad"/>
    <n v="0"/>
    <s v="SIN AVANCE"/>
    <n v="123"/>
    <s v="CON TIEMPO"/>
    <x v="1"/>
    <s v="No se evidencia soporte de la actualización avaluo de bienes inmuebles de la entidad_x000a_Analisis del indicador: 0%"/>
    <s v="Ingrid Acosta"/>
    <n v="0"/>
    <x v="3"/>
    <m/>
    <m/>
    <n v="286"/>
  </r>
  <r>
    <x v="286"/>
    <s v="Todos los procesos"/>
    <s v="Todas las subdirecciones y oficinas"/>
    <s v="OAP_x000a_OAJ_x000a_STAF_x000a_STDH_x000a_STMEO"/>
    <s v="Gestión Financiera "/>
    <x v="9"/>
    <s v="Subdirección técnica administrativa y financiera"/>
    <s v="STAF"/>
    <s v="Contabilidad"/>
    <s v="Inventarios"/>
    <s v=" Vida útil de la propiedad, planta y equipo"/>
    <s v="Catalina Cárdenas Martínez "/>
    <x v="1"/>
    <s v="PMCB-2021-066"/>
    <s v="3.3.2.1"/>
    <n v="89"/>
    <n v="2021"/>
    <s v="Hallazgo administrativo por omisión de revisión periódica de la vida útil de la propiedad, planta y equipo del IDIPRON"/>
    <s v="Incumplimiento de lo dispuesto en la normatividad vigente afectando el proceso contable en detrimento de la calidad y oportunidad de la información"/>
    <s v="Crear y socializar lineamientos  que faciliten el flujo de información de hechos económicos hacia el área contable, en términos de tiempo, responsabilidad, forma y tipo de información con relación a la propiedad, planta y equipo de bienes inmuebles del IDIPRON."/>
    <n v="2"/>
    <s v="Creación y socialización de lineamientos "/>
    <s v="Lineamientos creados y socializados"/>
    <n v="1"/>
    <s v="No aplica"/>
    <d v="2021-11-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Se evidencia manual de politicas contables con fecha 03/01/2022 y resolucion 517 de 2021"/>
    <d v="2022-02-28T00:00:00"/>
    <s v="No"/>
    <s v="No aplica"/>
    <n v="1"/>
    <s v="CUMPLIMIENTO TOTAL"/>
    <n v="-44620"/>
    <s v="CON TIEMPO"/>
    <m/>
    <m/>
    <m/>
    <m/>
    <m/>
    <m/>
    <s v="PENDIENTE POR EVALUACION"/>
    <s v="ESTA ACTIVIDAD SE ENCUENTRA PENDIENTE POR EVALUACIÓN POR PARTE DE LA OFICINA DE CONTROL INTERNO"/>
    <d v="2022-05-31T00:00:00"/>
    <s v="N/A"/>
    <n v="1"/>
    <s v="CUMPLIMIENTO TOTAL"/>
    <n v="123"/>
    <s v="CON TIEMPO"/>
    <x v="2"/>
    <s v="Las evidencias aportadas subsanan el hallazgo en lo correspondiente a la creación de los lineamientos, pero no hay evidencia de su socialización."/>
    <s v="Franklin Augusto Serrano Rojas"/>
    <n v="0.8"/>
    <x v="3"/>
    <m/>
    <m/>
    <n v="287"/>
  </r>
  <r>
    <x v="287"/>
    <s v="Todos los procesos"/>
    <s v="Todas las subdirecciones y oficinas"/>
    <s v="OAP_x000a_OAJ_x000a_STAF_x000a_STDH_x000a_STMEO"/>
    <s v="Gestión Logística"/>
    <x v="10"/>
    <s v="Subdirección técnica administrativa y financiera"/>
    <s v="STAF"/>
    <s v="almacén e inventarios"/>
    <s v="Inventarios"/>
    <s v=" Vida útil de la propiedad, planta y equipo"/>
    <s v="Ingrid Carolina Ardila Muñoz"/>
    <x v="1"/>
    <s v="PMCB-2021-067"/>
    <s v="3.3.2.2"/>
    <n v="89"/>
    <n v="2021"/>
    <s v="Hallazgo administrativo por falta de revisión del deterioro en Propiedad, Planta y Equipo del IDIPRON."/>
    <s v="Los criterios respecto al reporte de la vida útil y el valor residual de los bienes muebles, no se encuentran actualizados."/>
    <s v="Incluir en el informe final de toma física el informe de indicios de deterioro de bienes muebles"/>
    <n v="1"/>
    <s v="Informe de indicios de deterioro de bienes muebles "/>
    <s v="Informe de indicios de deterioro de bienes muebles incluido en el informe final de toma física"/>
    <n v="1"/>
    <s v="No aplica"/>
    <d v="2021-1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Al verificar el proceso no adjunta información de avance o ejecución de la actividad programada, ya que aun se encuentra en ejecución. "/>
    <d v="2022-02-28T00:00:00"/>
    <s v="No"/>
    <s v="Informe de indicios de deterioro de bienes muebles incluido en el informe final de toma física"/>
    <n v="0"/>
    <s v="SIN AVANCE"/>
    <n v="-44620"/>
    <s v="CON TIEMPO"/>
    <m/>
    <m/>
    <m/>
    <m/>
    <m/>
    <m/>
    <s v="ABIERTO"/>
    <s v="Se verifica los soportes adjuntos se observa:_x000a__x000a_Informe final de toma de inventarios vigencia 2021 en donde se incluye indicios de deterioro de bienes muebles_x000a__x000a_Se evidencia acta de Comité institucional en donde se presenta el informe._x000a__x000a_Se evidencia que se cumple la actividad propuesta. _x000a__x000a_"/>
    <d v="2022-05-31T00:00:00"/>
    <s v="No aplica ya que el cumplimiento es del 100%"/>
    <n v="1"/>
    <s v="CUMPLIMIENTO TOTAL"/>
    <n v="-61"/>
    <s v="VENCIDO"/>
    <x v="1"/>
    <s v="Se observa que se dio cumplimiento a la actividad del informe toma fisica de inventarios 2021, y se tiene el acta de reunión del dia 17 de febrero de 2022, del Comite de Gestión y Desempeño en donde se aprobo el Informe de toma fisica 2021."/>
    <s v="Ingrid Acosta"/>
    <n v="1"/>
    <x v="1"/>
    <m/>
    <m/>
    <n v="288"/>
  </r>
  <r>
    <x v="288"/>
    <s v="Todos los procesos"/>
    <s v="Todas las subdirecciones y oficinas"/>
    <s v="OAP_x000a_OAJ_x000a_STAF_x000a_STDH_x000a_STMEO"/>
    <s v="Gestión Financiera"/>
    <x v="9"/>
    <s v="Subdirección técnica administrativa y financiera"/>
    <s v="STAF"/>
    <s v="Contabilidad"/>
    <s v="Inventarios"/>
    <s v=" Vida útil de la propiedad, planta y equipo"/>
    <s v="Catalina Cárdenas Martínez "/>
    <x v="1"/>
    <s v="PMCB-2021-068"/>
    <s v="3.3.2.2"/>
    <n v="89"/>
    <n v="2021"/>
    <s v="Hallazgo administrativo por falta de revisión del deterioro en Propiedad, Planta y Equipo del IDIPRON."/>
    <s v="Los criterios respecto al reporte de la vida útil y el valor residual de los bienes muebles, no se encuentran actualizados."/>
    <s v="Actualizar la Política Contable de Propiedad, Planta y Equipo"/>
    <n v="2"/>
    <s v="Actualización Política Contable"/>
    <s v="Política Contable actualizada"/>
    <n v="1"/>
    <s v="No aplica"/>
    <d v="2021-11-01T00:00:00"/>
    <d v="2022-05-30T00:00:00"/>
    <m/>
    <x v="0"/>
    <s v="SI"/>
    <n v="0"/>
    <s v="20-12-2021: Se incluye formulacion al tablero de control"/>
    <m/>
    <m/>
    <m/>
    <m/>
    <s v="SIN AVANCE"/>
    <n v="260"/>
    <s v="CON TIEMPO"/>
    <s v="SIN DILIGENCIAR"/>
    <s v="20-12-2021: Se incluye formulacion al tablero de control"/>
    <s v="SIN DILIGENCIAR"/>
    <n v="0"/>
    <n v="0"/>
    <s v="EN EJECUCION"/>
    <s v="NO APLICA"/>
    <s v="ABIERTA"/>
    <s v="Se evidencia manual de politicas contables con fecha 03/01/2022 y resolucion 517 de 2021"/>
    <d v="2022-02-28T00:00:00"/>
    <s v="No"/>
    <s v="No aplica"/>
    <n v="1"/>
    <s v="CUMPLIMIENTO TOTAL"/>
    <n v="-44620"/>
    <s v="CON TIEMPO"/>
    <m/>
    <m/>
    <m/>
    <m/>
    <m/>
    <m/>
    <s v="PENDIENTE POR EVALUACION"/>
    <s v="ESTA ACTIVIDAD SE ENCUENTRA PENDIENTE POR EVALUACIÓN POR PARTE DE LA OFICINA DE CONTROL INTERNO"/>
    <d v="2022-05-31T00:00:00"/>
    <s v="N/A"/>
    <n v="1"/>
    <s v="CUMPLIMIENTO TOTAL"/>
    <n v="0"/>
    <s v="VENCIDO"/>
    <x v="2"/>
    <s v="Las evidencias aportadas subsanan el hallazgo y mitigan la probabilidad de una nueva materialización del riesgo, sin embargo se recomienda la socialización del documento."/>
    <s v="Franklin Augusto Serrano Rojas"/>
    <n v="1"/>
    <x v="1"/>
    <m/>
    <m/>
    <n v="289"/>
  </r>
  <r>
    <x v="289"/>
    <s v="Todos los procesos"/>
    <s v="Todas las subdirecciones y oficinas"/>
    <s v="OAP_x000a_OAJ_x000a_STAF_x000a_STDH_x000a_STMEO"/>
    <s v="Gestión Tecnológica y de la Información"/>
    <x v="14"/>
    <s v="Subdirección técnica administrativa y financiera"/>
    <s v="STAF"/>
    <s v="Sistemas"/>
    <s v="planes de mejoramiento"/>
    <s v="Acciones cumplidas inefectivas"/>
    <s v="Adriana Botero Pinilla"/>
    <x v="1"/>
    <s v="PMCB-2021-069"/>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Elaborar y remitir al área de almacén los conceptos técnicos de baja de los equipos tecnológicos que se encuentren inservibles y que sean solicitados por las diferentes sedes y/o unidades o de acuerdo a la ejecución de la actividad 5 del procedimiento MANTENIMIENTO PREVENTIVO DE SOFTWARE Y HARDWARE A-TIC-PR-004"/>
    <n v="1"/>
    <s v="Conceptos de Baja emitidos"/>
    <s v="Número de conceptos técnicos de baja emitidos / Número de Conceptos técnicos de baja solicitados*100"/>
    <n v="1"/>
    <s v="No aplica"/>
    <d v="2021-11-01T00:00:00"/>
    <d v="2022-07-30T00:00:00"/>
    <m/>
    <x v="0"/>
    <s v="SI"/>
    <n v="61"/>
    <s v="20-12-2021: Se incluye formulacion al tablero de control"/>
    <m/>
    <m/>
    <m/>
    <m/>
    <s v="SIN AVANCE"/>
    <n v="321"/>
    <s v="CON TIEMPO"/>
    <s v="SIN DILIGENCIAR"/>
    <s v="20-12-2021: Se incluye formulacion al tablero de control"/>
    <s v="SIN DILIGENCIAR"/>
    <n v="0"/>
    <n v="0"/>
    <s v="EN EJECUCION"/>
    <s v="NO APLICA"/>
    <s v="ABIERTA"/>
    <s v="Se evidencia que se han remitido al área de almacén 6 conceptos técnicos de baja de los equipos tecnológicos _x000a__x000a_La actividad continua en desarrollo"/>
    <d v="2022-02-28T00:00:00"/>
    <s v="No"/>
    <s v="Seguir remitiendo  los coneptos técnicos de baja de los equipos "/>
    <n v="0.5"/>
    <s v="AVANCE PARCIAL"/>
    <n v="-44620"/>
    <s v="CON TIEMPO"/>
    <m/>
    <m/>
    <m/>
    <m/>
    <m/>
    <m/>
    <s v="ABIERTO"/>
    <s v="Se evidencia existencia de conceptos tecnicos emitidos durante el peridodo de la acción. Sin embargo, para poder establecer el cumplimiento de la acción, así como para  medir el indicador y alcance de la meta es necesario conocer las solicitudes de conceptos tecnicos relaizados (evidenciar soporte y cantidad de ellas) . Teniendo en cuenta lo anterior y dado el reporte y evidencias entregados no es posible la medición del  indicador._x000a_"/>
    <d v="2022-05-31T00:00:00"/>
    <s v="Para poder establecer el cumplimiento de la acción, así como para  medir el indicador y alcance de la meta es necesario conocer las solicitudes de conceptos tecnicos relaizados (evidenciar soporte y cantidad de ellas) . Teniendo en cuenta lo anterior y dado el reporte y evidencias entregados no es posible la medición del  indicador._x000a__x000a_"/>
    <n v="0"/>
    <s v="SIN AVANCE"/>
    <n v="61"/>
    <s v="CON TIEMPO"/>
    <x v="1"/>
    <s v="Se evidencia que se realizaron un total de 22 Conceptos Tecnicos a diferentes areas y unidades tales como: San blas, Distrito Convenios, La florida, La rioja, OASIS, El perdomo, Planeación, entre otros, en las siguientes fechas; 12 de abril y 27 de abril de 2022. _x000a_Analisis del indicador: No es posible medir el indicador toda vez que no se tiene establecido el numero de cotizaciones a realizar versus las solicitudes. Por tanto se deja en 50% en estado ABIERTO. Hasta que se aporten las solciitudes y asi poder medir el indicador."/>
    <s v="Ingrid Acosta"/>
    <n v="0.5"/>
    <x v="3"/>
    <m/>
    <m/>
    <n v="290"/>
  </r>
  <r>
    <x v="290"/>
    <s v="Todos los procesos"/>
    <s v="Todas las subdirecciones y oficinas"/>
    <s v="OAP_x000a_OAJ_x000a_STAF_x000a_STDH_x000a_STMEO"/>
    <s v="Gestión Financiera"/>
    <x v="9"/>
    <s v="Subdirección técnica administrativa y financiera"/>
    <s v="STAF"/>
    <s v="Contabilidad"/>
    <s v="planes de mejoramiento"/>
    <s v="Acciones cumplidas inefectivas"/>
    <s v="Catalina Cárdenas Martínez "/>
    <x v="1"/>
    <s v="PMCB-2021-070"/>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Aprobar el manual de políticas contables de la entidad"/>
    <n v="2"/>
    <s v="Aprobación Manual de políticas contables"/>
    <s v="Manual aprobado"/>
    <n v="1"/>
    <s v="No aplica"/>
    <d v="2021-10-14T00:00:00"/>
    <d v="2021-12-30T00:00:00"/>
    <m/>
    <x v="0"/>
    <s v="SI"/>
    <n v="-151"/>
    <s v="20-12-2021: Se incluye formulacion al tablero de control"/>
    <m/>
    <m/>
    <m/>
    <m/>
    <s v="SIN AVANCE"/>
    <n v="109"/>
    <s v="CON TIEMPO"/>
    <s v="SIN DILIGENCIAR"/>
    <s v="20-12-2021: Se incluye formulacion al tablero de control"/>
    <s v="SIN DILIGENCIAR"/>
    <n v="0"/>
    <n v="0"/>
    <s v="EN EJECUCION"/>
    <s v="NO APLICA"/>
    <s v="ABIERTA"/>
    <s v="Se evidencia Resolución 517 de 2021 - Actualización de políticas contables y 001 MANUAL DE POLÍTICAS CONTABLES IDIPRON A-GFI-MA-001"/>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151"/>
    <s v="VENCIDO"/>
    <x v="3"/>
    <s v="Se Aprobación y socialización Manual de políticas contables del IDIPRON A-GFI-MA-001. - Se reportó cumplimiento del 100% en la cuenta anual del 2021 a la CB"/>
    <s v="Carlos Andrés Guerra"/>
    <n v="1"/>
    <x v="1"/>
    <m/>
    <m/>
    <n v="291"/>
  </r>
  <r>
    <x v="291"/>
    <s v="Todos los procesos"/>
    <s v="Todas las subdirecciones y oficinas"/>
    <s v="OAP_x000a_OAJ_x000a_STAF_x000a_STDH_x000a_STMEO"/>
    <s v="Gestión Financiera"/>
    <x v="9"/>
    <s v="Subdirección técnica administrativa y financiera"/>
    <s v="STAF"/>
    <s v="Contabilidad"/>
    <s v="planes de mejoramiento"/>
    <s v="Acciones cumplidas inefectivas"/>
    <s v="Catalina Cárdenas Martínez "/>
    <x v="1"/>
    <s v="PMCB-2021-071"/>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Socializar el Manual de Políticas Contables"/>
    <n v="3"/>
    <s v="Socialización del Manual de Políticas Contables"/>
    <s v="Número de socializaciones realizadas / Número de socializaciones programadas (1)*100"/>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Se evidencia correo de socializacion del dia 03-01-2022 mediante el cual se realiza la socializacion del manual de politicas contables"/>
    <d v="2022-02-28T00:00:00"/>
    <s v="No"/>
    <s v="No aplica"/>
    <n v="1"/>
    <s v="CUMPLIMIENTO TOTAL"/>
    <n v="-44620"/>
    <s v="CON TIEMPO"/>
    <m/>
    <m/>
    <m/>
    <m/>
    <m/>
    <m/>
    <s v="PENDIENTE POR EVALUACION"/>
    <s v="ESTA ACTIVIDAD SE ENCUENTRA PENDIENTE POR EVALUACIÓN POR PARTE DE LA OFICINA DE CONTROL INTERNO"/>
    <d v="2022-05-31T00:00:00"/>
    <s v="N/A"/>
    <n v="1"/>
    <s v="CUMPLIMIENTO TOTAL"/>
    <n v="-30"/>
    <s v="VENCIDO"/>
    <x v="2"/>
    <s v="La evidencia aportada subsana el hallazgo y corresponde a la actividad propuesta"/>
    <s v="Franklin Augusto Serrano Rojas"/>
    <n v="1"/>
    <x v="1"/>
    <m/>
    <m/>
    <n v="292"/>
  </r>
  <r>
    <x v="292"/>
    <s v="Todos los procesos"/>
    <s v="Todas las subdirecciones y oficinas"/>
    <s v="OAP_x000a_OAJ_x000a_STAF_x000a_STDH_x000a_STMEO"/>
    <s v="Gestión Financiera"/>
    <x v="9"/>
    <s v="Subdirección técnica administrativa y financiera"/>
    <s v="STAF"/>
    <s v="Contabilidad"/>
    <s v="planes de mejoramiento"/>
    <s v="Acciones cumplidas inefectivas"/>
    <s v="Catalina Cárdenas Martínez "/>
    <x v="1"/>
    <s v="PMCB-2021-072"/>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Debilidad de conocimiento en la relevancia por parte de los supervisores y apoyos a la supervisión, de la causación de los hechos económicos que  faciliten el flujo de información de hechos económicos hacia el área contable y otras áreas"/>
    <s v="Crear el Manual de Operaciones Contables en el que se indique que  los hechos económicos se deben causar durante el periodo en el cual ocurren_x000a_"/>
    <n v="4"/>
    <s v="Creación del Manual de Operaciones Contables"/>
    <s v="Manual de Operaciones Contables"/>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Se evidencia manual de politicas contables con fecha 03/01/2022"/>
    <d v="2022-02-28T00:00:00"/>
    <s v="No"/>
    <s v="Manual de Operaciones Contables en el que se indique que  los hechos económicos se deben causar durante el periodo en el cual ocurren"/>
    <n v="0.4"/>
    <s v="AVANCE PARCIAL"/>
    <n v="-44620"/>
    <s v="CON TIEMPO"/>
    <m/>
    <m/>
    <m/>
    <m/>
    <m/>
    <m/>
    <s v="ABIERTO"/>
    <s v="De acuerdo a los soportes que adjunta el proceso, se tiene las siguientes observaciones:_x000a__x000a_* si bien dentro del avance se dice que para el comité realizado el 13 de mayo del 2022 se aprobo el Manual operativo de Políticas Contables, se solicita que se adjunte el acta de reunión de dicho comité en donde conste que el Manual fue aprobado._x000a_* Se adjuntan otras políticas como de estimación del deterioror activos no generadores de efecetivo, Políticas operativas cuenta por cobrar y políticas operativas relacionadas con el efectivo y equivalentes de efectivo, que no se relacionan dentro de los soportes y avances."/>
    <d v="2022-05-31T00:00:00"/>
    <s v="* Adjuntar el acta de comité realizado el 13 de mayo del 2022 donde conste que se aprueba el manual operativo de Políticas Contabes._x000a_* Ajustar la versión final del Manual a la plantilla de Manual que se encuentra en el Manual de procesos y procedimientos/Procesos estratégicos/ Gestión de mejoramiento/ Formatos_x000a_* Aprobación y oficialización del manual."/>
    <n v="0.5"/>
    <s v="AVANCE PARCIAL"/>
    <n v="-30"/>
    <s v="VENCIDO"/>
    <x v="2"/>
    <s v="El Manual de Operaciones Contables aportado como evidencia no estáoficializado ni publicado"/>
    <s v="Franklin Augusto Serrano Rojas"/>
    <n v="0.5"/>
    <x v="2"/>
    <m/>
    <m/>
    <n v="293"/>
  </r>
  <r>
    <x v="293"/>
    <s v="Todos los procesos"/>
    <s v="Todas las subdirecciones y oficinas"/>
    <s v="OAP_x000a_OAJ_x000a_STAF_x000a_STDH_x000a_STMEO"/>
    <s v="Oficina Asesora Jurídica-  STAF - STMEO"/>
    <x v="5"/>
    <s v="Oficina asesora juridica"/>
    <s v="OAJ"/>
    <s v="Adquisiciones"/>
    <s v="planes de mejoramiento"/>
    <s v="Acciones cumplidas inefectivas"/>
    <s v="Catalina Cárdenas Martínez "/>
    <x v="1"/>
    <s v="PMCB-2021-073"/>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Debilidad de conocimiento en la relevancia por parte de los supervisores y apoyos a la supervisión, de la causación de los hechos económicos que  faciliten el flujo de información de hechos económicos hacia el área contable y otras áreas"/>
    <s v="Incluir dentro del manual de supervisión lineamiento frente a  &quot;que  los hechos económicos se deben causar durante el periodo en el cual ocurren&quot; "/>
    <n v="5"/>
    <s v="Manual de supervisión con lineamiento de los hechos económicos"/>
    <s v="Manual de supervisión con lineamiento de los hechos económicos"/>
    <n v="1"/>
    <s v="No aplica"/>
    <d v="2021-11-01T00:00:00"/>
    <d v="2022-09-30T00:00:00"/>
    <m/>
    <x v="0"/>
    <s v="SI"/>
    <n v="123"/>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No presenta avance"/>
    <d v="2022-05-31T00:00:00"/>
    <s v="Ejecuion de actividades"/>
    <n v="0"/>
    <s v="SIN AVANCE"/>
    <n v="123"/>
    <s v="CON TIEMPO"/>
    <x v="5"/>
    <s v="No se observa de las evidencias avance en la acción"/>
    <s v="Navis Alberto Florez Leon"/>
    <n v="0"/>
    <x v="3"/>
    <m/>
    <m/>
    <n v="294"/>
  </r>
  <r>
    <x v="294"/>
    <s v="Todos los procesos"/>
    <s v="Todas las subdirecciones y oficinas"/>
    <s v="OAP_x000a_OAJ_x000a_STAF_x000a_STDH_x000a_STMEO"/>
    <s v="Gestión Financiera / Oficina Asesora Jurídica"/>
    <x v="9"/>
    <s v="Subdirección técnica administrativa y financiera"/>
    <s v="STAF"/>
    <s v="Presupuesto"/>
    <s v="Presupuesto"/>
    <s v="Pasivos exigibles"/>
    <s v="Catalina Cárdenas Martínez "/>
    <x v="1"/>
    <s v="PMCB-2021-074"/>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Crear un instructivo para la liberación y/o reconocimiento y pago de pasivos exigibles"/>
    <n v="1"/>
    <s v="Instructivo pasivos exigibles"/>
    <s v="Instructivo creado"/>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No presenta avance"/>
    <d v="2022-02-28T00:00:00"/>
    <s v="No"/>
    <s v="&quot; instructivo para la liberación y/o reconocimiento y pago de pasivos exigibles._x000a_&quot;"/>
    <n v="0"/>
    <s v="SIN AVANCE"/>
    <n v="-44620"/>
    <s v="CON TIEMPO"/>
    <m/>
    <m/>
    <m/>
    <m/>
    <m/>
    <m/>
    <s v="ABIERTO"/>
    <s v="* Se evidencia la creación del Instructivo para la depuración de pasivos exigibles - A-GFI-IN-011 con versión 1 y vigencia del 29 de abril del 2022._x000a_* Es importante que el correo enviado desde MIPG informando de la oficialización del documento es una divulgación NO una socialización._x000a_La socialización del documento se debe realizar desde el proceso."/>
    <d v="2022-05-31T00:00:00"/>
    <s v="N/A"/>
    <n v="1"/>
    <s v="CUMPLIMIENTO TOTAL"/>
    <n v="-30"/>
    <s v="VENCIDO"/>
    <x v="2"/>
    <s v="El Instructivo para la Depuración de Pasivos Exigibles, aportado com oevidencia, subsana el hallazgo y mitiga la probabilidad de materalización del riesgo"/>
    <s v="Franklin Augusto Serrano Rojas"/>
    <n v="1"/>
    <x v="1"/>
    <m/>
    <m/>
    <n v="295"/>
  </r>
  <r>
    <x v="295"/>
    <s v="Todos los procesos"/>
    <s v="Todas las subdirecciones y oficinas"/>
    <s v="OAP_x000a_OAJ_x000a_STAF_x000a_STDH_x000a_STMEO"/>
    <s v="Gestión Financiera"/>
    <x v="9"/>
    <s v="Subdirección técnica administrativa y financiera"/>
    <s v="STAF"/>
    <s v="Presupuesto"/>
    <s v="Presupuesto"/>
    <s v="Pasivos exigibles"/>
    <s v="Catalina Cárdenas Martínez "/>
    <x v="1"/>
    <s v="PMCB-2021-075"/>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Realizar seguimiento bimestral a la ejecución de las reservas presupuestales"/>
    <n v="2"/>
    <s v="Acta y/o memorando"/>
    <s v="Número de seguimientos realizados / Número de seguimientos programados (4)*100"/>
    <n v="1"/>
    <s v="No aplica"/>
    <d v="2021-11-01T00:00:00"/>
    <d v="2022-08-30T00:00:00"/>
    <m/>
    <x v="0"/>
    <s v="SI"/>
    <n v="92"/>
    <s v="20-12-2021: Se incluye formulacion al tablero de control"/>
    <m/>
    <m/>
    <m/>
    <m/>
    <s v="SIN AVANCE"/>
    <n v="352"/>
    <s v="CON TIEMPO"/>
    <s v="SIN DILIGENCIAR"/>
    <s v="20-12-2021: Se incluye formulacion al tablero de control"/>
    <s v="SIN DILIGENCIAR"/>
    <n v="0"/>
    <n v="0"/>
    <s v="EN EJECUCION"/>
    <s v="NO APLICA"/>
    <s v="ABIERTA"/>
    <s v="No presenta avance"/>
    <d v="2022-02-28T00:00:00"/>
    <s v="No"/>
    <s v="&quot;_x000a_ seguimiento bimestral a la ejecución de las reservas presupuestales&quot;"/>
    <n v="0"/>
    <s v="SIN AVANCE"/>
    <n v="-44620"/>
    <s v="CON TIEMPO"/>
    <m/>
    <m/>
    <m/>
    <m/>
    <m/>
    <m/>
    <s v="ABIERTO"/>
    <s v="* Se evidencia dos seguimientos realizados por el área uno con fecha del 31 de enero del 2022 y el otro con fecha del 28 de marzo del 2022"/>
    <d v="2022-05-31T00:00:00"/>
    <s v="Quedan pendientes dos seguimientos por realizar"/>
    <n v="0.5"/>
    <s v="AVANCE PARCIAL"/>
    <n v="92"/>
    <s v="CON TIEMPO"/>
    <x v="2"/>
    <s v="Se aportan evidencias de dos seguimentos"/>
    <s v="Franklin Augusto Serrano Rojas"/>
    <n v="0.4"/>
    <x v="3"/>
    <m/>
    <m/>
    <n v="296"/>
  </r>
  <r>
    <x v="296"/>
    <s v="Todos los procesos"/>
    <s v="Todas las subdirecciones y oficinas"/>
    <s v="OAP_x000a_OAJ_x000a_STAF_x000a_STDH_x000a_STMEO"/>
    <s v="Oficina Asesora Jurídica/Gestión Financiera"/>
    <x v="5"/>
    <s v="Oficina asesora juridica"/>
    <s v="OAJ"/>
    <s v="Adquisiciones"/>
    <s v="Presupuesto"/>
    <s v="Pasivos exigibles"/>
    <s v="Catalina Cárdenas Martínez "/>
    <x v="1"/>
    <s v="PMCB-2021-076"/>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Incluir en el Manual de buenas prácticas en Contratación los lineamientos para la liberación y/o reconocimiento y pago de pasivos exigibles"/>
    <n v="3"/>
    <s v="Documento pasivos exigibles"/>
    <s v="Documento creado"/>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dentro del Manual de Buenas practicas en contratación - A-GCO-MA-003, en el numeral 5.3 Etapa Postcontratual los lineamientos para la liberación y/o reconocimiento y pago de pasivos exigibles."/>
    <d v="2022-05-31T00:00:00"/>
    <s v="N/A"/>
    <n v="1"/>
    <s v="CUMPLIMIENTO TOTAL"/>
    <n v="-30"/>
    <s v="VENCIDO"/>
    <x v="5"/>
    <s v="se evidencia cumplimiento de acción en manuel de buenas prácticas A-GCO-MA-003 version 2 de 25 de abril de 2022"/>
    <s v="Navis Alberto Florez Leon"/>
    <n v="1"/>
    <x v="1"/>
    <m/>
    <m/>
    <n v="297"/>
  </r>
  <r>
    <x v="297"/>
    <s v="Todos los procesos"/>
    <s v="Todas las subdirecciones y oficinas"/>
    <s v="OAP_x000a_OAJ_x000a_STAF_x000a_STDH_x000a_STMEO"/>
    <s v="Oficina Asesora Jurídica"/>
    <x v="5"/>
    <s v="Oficina asesora juridica"/>
    <s v="OAJ"/>
    <s v="Adquisiciones"/>
    <s v="Presupuesto"/>
    <s v="Pasivos exigibles"/>
    <s v="Catalina Cárdenas Martínez "/>
    <x v="1"/>
    <s v="PMCB-2021-077"/>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Socializar el documento de buenas prácticas en Contratación con los lineamientos para la liberación y/o reconocimiento y pago de pasivos exigibles"/>
    <n v="4"/>
    <s v="Socialización del documento de buenas prácticas en contratación"/>
    <s v="Número de socializaciones realizadas / Número de socializaciones programadas (1)*100"/>
    <n v="1"/>
    <s v="No aplica"/>
    <d v="2021-11-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acta de reunión sobre la socialización del Manual de buenas practicas en contratación y linemiento sobre pasivos exigibles, realizada el 26 de abril del 2022"/>
    <d v="2022-05-31T00:00:00"/>
    <s v="N/A"/>
    <n v="1"/>
    <s v="CUMPLIMIENTO TOTAL"/>
    <n v="-30"/>
    <s v="VENCIDO"/>
    <x v="5"/>
    <s v="se evidencia cumplimiento se reporta acta de fecha 29 de abril de 2022. acta A-GDO-FT-004 solicialización de buenas prácticas pasivos xigibles"/>
    <s v="Navis Alberto Florez Leon"/>
    <n v="1"/>
    <x v="1"/>
    <m/>
    <m/>
    <n v="298"/>
  </r>
  <r>
    <x v="298"/>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Supervisor del contrato de dotación"/>
    <x v="16"/>
    <s v="Subdirección técnica de desarrollo humano"/>
    <s v="STDH"/>
    <s v="Carrera administrativa, bienestar social y capacitación"/>
    <m/>
    <m/>
    <s v="Ingrid Carolina Ardila Muñoz"/>
    <x v="1"/>
    <s v="PMCB-2021-078"/>
    <s v="3.2.2"/>
    <n v="94"/>
    <n v="2021"/>
    <s v="Hallazgo administrativo por incumplimiento de la fecha establecida en el Decreto 1978 de 1989 para la entrega de la primera y la segunda dotación de la vigencia 2021 a los funcionarios que desempeñan funciones administrativas o de conducción"/>
    <s v="Porque la solicitud del inicio del proceso no se realizó oportunamente.  "/>
    <s v="Radicar en enero  a la Oficina Asesora Jurídica el proceso de dotación año 2022, adjuntando memorando de solicitud que informe:_x000a_1.  Las fechas de entrega de cada una de las dotaciones._x000a_2. Aclarando los tiempos que requiere el proceso una vez adjudicado, los cuales deben ser incluidos para que las fechas se puedan cumplir._x000a_En caso que el proceso de dotación vigencia 2022 se realice en diferentes compras  la radicación sería:_x000a_1ra radicación: Enero_x000a_2da radicación: Mayo_x000a_3ra radicación: Septiembre"/>
    <n v="1"/>
    <s v="Entrega oportuna de dotaciones"/>
    <s v="# De dotaciones entregadas oportunamente /  (3) dotaciones a entregar"/>
    <n v="1"/>
    <s v="Registro A-GDH-FT- 036 &quot;Entrega de dotación de Ley&quot; firmada por los funcionarios"/>
    <d v="2022-01-01T00:00:00"/>
    <d v="2022-12-15T00:00:00"/>
    <m/>
    <x v="0"/>
    <s v="SI"/>
    <n v="199"/>
    <s v="03-01-2022:Se incluye formulacion al tablero de control"/>
    <m/>
    <m/>
    <m/>
    <m/>
    <s v="SIN AVANCE"/>
    <n v="459"/>
    <s v="CON TIEMPO"/>
    <s v="SIN DILIGENCIAR"/>
    <s v="03-01-2022:Se incluye formulacion al tablero de control"/>
    <s v="SIN DILIGENCIAR"/>
    <n v="0"/>
    <n v="0"/>
    <s v="EN EJECUCION"/>
    <s v="NO APLICA"/>
    <s v="ABIERTA"/>
    <s v="En ejecucion"/>
    <d v="2022-02-28T00:00:00"/>
    <s v="No"/>
    <s v="Cumplimiento de acciones formuladas"/>
    <n v="0"/>
    <s v="SIN AVANCE"/>
    <n v="-44620"/>
    <s v="CON TIEMPO"/>
    <m/>
    <m/>
    <m/>
    <m/>
    <m/>
    <m/>
    <s v="ABIERTO"/>
    <s v="Se verifica los soportes adjuntos, la cual se evidencia memorando a la Oficina Asesora Juridica solicitando información de fechas de entrega de dotación y tiempos mediante el memorando 2022IE1113 del 31 de enero de 2022, dandole alcance mediante el memorando 2022IE1165 del 3 de Febrero de 2022._x000a__x000a_Se  evidencia primera entrega de dotación a los funcionarios mediante formato A-GDH-FT-036 diligenciado y firmado correctamente por los fucnionarios._x000a__x000a_La actividad aun se encuentra en ejecución "/>
    <d v="2022-05-31T00:00:00"/>
    <s v="Pendiente segunda y tercera entrega de Dotación"/>
    <n v="0.33300000000000002"/>
    <s v="AVANCE PARCIAL"/>
    <n v="199"/>
    <s v="CON TIEMPO"/>
    <x v="1"/>
    <s v="Se realizo la primera entrega formal de dotación para los funcionarios, soportado con la entrega el formato &quot;&quot;A-GDH-FT-036 ENTREGA DOTACIÓN&quot;&quot; con fecha del 30/04/2022; Análisis del indicador: Se realiza la primera entrega de dotación a personal administrativo y conductores de acuerdo a los tiempos legales establecidos por la Resolución 414 de 2014 &quot;&quot; Por la cual se dictan disposiciones para la entrega de dotación de los empleados públicos del IDIPRON&quot;&quot;. (1/3)*100=33,33% de ejecución"/>
    <s v="Ingrid Acosta"/>
    <n v="0.33"/>
    <x v="3"/>
    <m/>
    <m/>
    <n v="299"/>
  </r>
  <r>
    <x v="299"/>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Responsable Área de Nómina"/>
    <x v="16"/>
    <s v="Subdirección técnica de desarrollo humano"/>
    <s v="STDH"/>
    <s v="Nomina y liquidaciones"/>
    <m/>
    <m/>
    <s v="Ingrid Carolina Ardila Muñoz"/>
    <x v="1"/>
    <s v="PMCB-2021-079"/>
    <s v="3.2.3"/>
    <n v="94"/>
    <n v="2021"/>
    <s v="Hallazgo administrativo, por diferencias entre los valores de ejecución en el Rubro Factores Salariales Especiales, pago de Prima Técnica, según los soportes de información suministrados por la entidad"/>
    <s v="La información solicitada era muy extensa y no se realizó una verificación de lo enviado contra lo solicitado."/>
    <s v="Elaborar semestralmente informe sobre las variaciones de las primas técnicas."/>
    <n v="1"/>
    <s v="Informes de variación de primas técnicas"/>
    <s v="# De informes presentados/ (2) informes proyectados"/>
    <n v="1"/>
    <s v="Memorandos"/>
    <d v="2022-01-15T00:00:00"/>
    <d v="2022-12-16T00:00:00"/>
    <m/>
    <x v="0"/>
    <s v="SI"/>
    <n v="200"/>
    <s v="03-01-2022:Se incluye formulacion al tablero de control"/>
    <m/>
    <m/>
    <m/>
    <m/>
    <s v="SIN AVANCE"/>
    <n v="460"/>
    <s v="CON TIEMPO"/>
    <s v="SIN DILIGENCIAR"/>
    <s v="03-01-2022:Se incluye formulacion al tablero de control"/>
    <s v="SIN DILIGENCIAR"/>
    <n v="0"/>
    <n v="0"/>
    <s v="EN EJECUCION"/>
    <s v="NO APLICA"/>
    <s v="ABIERTA"/>
    <s v="En ejecucion"/>
    <d v="2022-02-28T00:00:00"/>
    <s v="No"/>
    <s v="Cumplimiento de acciones formuladas"/>
    <n v="0"/>
    <s v="SIN AVANCE"/>
    <n v="-44620"/>
    <s v="CON TIEMPO"/>
    <m/>
    <m/>
    <m/>
    <m/>
    <m/>
    <m/>
    <s v="ABIERTO"/>
    <s v="Se verifica los soportes adjuntos, Se evidencia primer informe semestral a las variaciones de las primas Técnicas (julio a Diciembre del 2021) enviado al Subdirector, mediante correo electronico y adjunto a el archivo en mención el dia 4 de febrero de 2022_x000a__x000a_La actividad aun se encuentra en ejecución "/>
    <d v="2022-05-31T00:00:00"/>
    <s v="Pendiente segundo seguimiento semestral a las variaciones de las primas Técnicas."/>
    <n v="0.5"/>
    <s v="AVANCE PARCIAL"/>
    <n v="200"/>
    <s v="CON TIEMPO"/>
    <x v="1"/>
    <s v="Avance de Actividades:_x000a_El 04/02/2022 se remitio mediante corrreo electrónico  a la Subdirección Técnica de Desarrollo Humano del IDIPRON, el primer informe semestral a las variaciones de las primas tecnicas, dicho informe se envío en archivo excel._x000a__x000a_Análisis indicador: Se ejecuta el indicador en un 50% mediante el envío del primer informe semestral de variaciones de Prima Técnica al Subdirector. 1/2"/>
    <s v="Ingrid Acosta"/>
    <n v="0.5"/>
    <x v="3"/>
    <m/>
    <m/>
    <n v="300"/>
  </r>
  <r>
    <x v="300"/>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Servicios administrativos / Gestión Financiera (Contabilidad)"/>
    <x v="3"/>
    <s v="Subdirección técnica administrativa y financiera"/>
    <s v="STAF"/>
    <s v="Servicios administrativos"/>
    <m/>
    <m/>
    <s v="Ingrid Carolina Ardila Muñoz"/>
    <x v="1"/>
    <s v="PMCB-2021-080"/>
    <s v="3.2.5"/>
    <n v="94"/>
    <n v="2021"/>
    <s v="Hallazgo administrativo por la falta de coherencia en la información suministrada por el IDIPRON al Organismo de Control Fiscal, contenida tanto en el archivo de información general como en el archivo de información detallada; así como la no entrega de información adicional solicitada, referente a la ejecución del presupuesto para el Rubro de Servicios Públicos de Gobierno (Energía, acueducto y alcantarillado y aseo)."/>
    <s v="Se manejan dos bases de datos, una base de datos es de ejecución y la otra de seguimiento a las facturas de servicios públicos."/>
    <s v="Realizar mesas de trabajo trimestralmente entre el proceso Servicios Administrativos y el área de contabilidad, para conciliar la información de las dos bases de datos de seguimiento a los servicios públicos."/>
    <n v="1"/>
    <s v="Conciliaciones de servicios públicos"/>
    <s v="Mesas de trabajo realizadas / Mesas de trabajo programadas (4)*100"/>
    <n v="1"/>
    <s v="Actas de reunión _x000a_Registro de asistencia "/>
    <d v="2022-01-03T00:00:00"/>
    <d v="2022-12-15T00:00:00"/>
    <m/>
    <x v="0"/>
    <s v="SI"/>
    <n v="199"/>
    <s v="03-01-2022:Se incluye formulacion al tablero de control"/>
    <m/>
    <m/>
    <m/>
    <m/>
    <s v="SIN AVANCE"/>
    <n v="459"/>
    <s v="CON TIEMPO"/>
    <s v="SIN DILIGENCIAR"/>
    <s v="03-01-2022:Se incluye formulacion al tablero de control"/>
    <s v="SIN DILIGENCIAR"/>
    <n v="0"/>
    <n v="0"/>
    <s v="EN EJECUCION"/>
    <s v="NO APLICA"/>
    <s v="ABIERTA"/>
    <s v="En ejecucion"/>
    <d v="2022-02-28T00:00:00"/>
    <s v="No"/>
    <s v="ejecucion de actividades definidas"/>
    <n v="0"/>
    <s v="SIN AVANCE"/>
    <n v="-44620"/>
    <s v="CON TIEMPO"/>
    <m/>
    <m/>
    <m/>
    <m/>
    <m/>
    <m/>
    <s v="ABIERTO"/>
    <s v="Se verifica los soportes y se evidencia:_x000a__x000a_Acta de reunión del 18 de abril del 2022 con el Proceso Servicios Administrativos y el de Contabilidad, la cual se realiza conciliación de la información de servicos publicos y posteriormente registro en Sysma, el soporte cuenta con lista de asistencia._x000a__x000a_Actividad aun se encuentra en ejecución."/>
    <d v="2022-05-31T00:00:00"/>
    <s v="Pendiente Tres (3) reuniones la cual tenga como fin la conciliación de la información con el area de contabilidad."/>
    <n v="0.25"/>
    <s v="AVANCE MINIMO"/>
    <n v="199"/>
    <s v="CON TIEMPO"/>
    <x v="1"/>
    <s v="Se evidencio que el dia 18 de abril de 2022, se realizo´reunión soportada con acta de reunión de revision trimestral servicios publicos 1er trimestre Cod. A-GDO-FT-004._x000a_Analisis del indicador:   De cuatro reuniones se ha realizado solo una. 1/4: 25%"/>
    <s v="Ingrid Acosta"/>
    <n v="0.25"/>
    <x v="3"/>
    <m/>
    <m/>
    <n v="301"/>
  </r>
  <r>
    <x v="301"/>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Oficina Asesora Jurídica - Subdirección Técnica de Desarrollo Humano-bienestar y capacitaciones"/>
    <x v="5"/>
    <s v="Oficina asesora juridica"/>
    <s v="OAJ"/>
    <s v="Adquisiciones"/>
    <m/>
    <m/>
    <s v="Catalina Cárdenas Martínez "/>
    <x v="1"/>
    <s v="PMCB-2021-081"/>
    <s v="3.2.6"/>
    <n v="94"/>
    <n v="2021"/>
    <s v="Hallazgo administrativo por faltas al Artículo 2.2.1.2.1.4.1. del Decreto 1082 de 2015, en la suscripción del contrato 1033 de 2021"/>
    <s v="Porque el artículo 2.2.1.2.1.4.9 del Decreto 1082 de 2015 establece que el acto administrativo no es necesario cuando el contrato a celebrar es de prestación de servicios profesionales y de apoyo a la gestión y este argumento no es válido para la Contraloría."/>
    <s v="Elaborar una mesa de trabajo Técnica y Jurídica  liderada por la Oficina Asesora Jurídica, para determinar la modalidad de contratación de cara a la Ley de garantías y a las necesidades propias del Área."/>
    <n v="1"/>
    <s v="Mesa de Trabajo"/>
    <s v="Una mesa de trabajo técnica y jurídica "/>
    <n v="1"/>
    <s v="Listado de asistencia A-GDH-FT-010 y Acta A-GDO-FT-004"/>
    <d v="2022-01-01T00:00:00"/>
    <d v="2022-07-18T00:00:00"/>
    <m/>
    <x v="0"/>
    <s v="SI"/>
    <n v="49"/>
    <s v="03-01-2022:Se incluye formulacion al tablero de control"/>
    <m/>
    <m/>
    <m/>
    <m/>
    <s v="SIN AVANCE"/>
    <n v="309"/>
    <s v="CON TIEMPO"/>
    <s v="SIN DILIGENCIAR"/>
    <s v="03-01-2022:Se incluye formulacion al tablero de control"/>
    <s v="SIN DILIGENCIAR"/>
    <n v="0"/>
    <n v="0"/>
    <s v="EN EJECUCION"/>
    <s v="NO APLICA"/>
    <s v="ABIERTA"/>
    <s v="En ejecucion"/>
    <d v="2022-02-28T00:00:00"/>
    <s v="SI"/>
    <s v="ejecucion de actividades definidas"/>
    <n v="0"/>
    <s v="SIN AVANCE"/>
    <n v="-44620"/>
    <s v="CON TIEMPO"/>
    <m/>
    <m/>
    <m/>
    <m/>
    <m/>
    <m/>
    <s v="ABIERTO"/>
    <s v="* Se evidencia acta de reunión sobre Definición modalidad de contratación vigencia 2022 para Plan de mejoramiento Bienestar e incentivos, realizada el 9 de febrero del 2022"/>
    <d v="2022-05-31T00:00:00"/>
    <s v="N/A"/>
    <n v="1"/>
    <s v="CUMPLIMIENTO TOTAL"/>
    <n v="49"/>
    <s v="CON TIEMPO"/>
    <x v="1"/>
    <s v="Se observo que el dia 9 de febrero de 2022, se realizo mea de trabajo para la definición modalidad de contratación 2022, para plan de mejormiento bienestar e incentivos y PIC, soportado con acta de reunión A-GDO-FT-004._x000a_Analisis del indicador: 1/1 : 100%"/>
    <s v="Ingrid Acosta"/>
    <n v="1"/>
    <x v="1"/>
    <m/>
    <m/>
    <n v="302"/>
  </r>
  <r>
    <x v="302"/>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Responsable Área de Bienestar "/>
    <x v="16"/>
    <s v="Subdirección técnica de desarrollo humano"/>
    <s v="STDH"/>
    <s v="Carrera administrativa, bienestar social y capacitación"/>
    <m/>
    <m/>
    <s v="Ingrid Carolina Ardila Muñoz"/>
    <x v="1"/>
    <s v="PMCB-2021-082"/>
    <s v="3.2.7"/>
    <n v="94"/>
    <n v="2021"/>
    <s v="Hallazgo administrativo por fallas en los estudios previos artículo 2.2.1.1.1.6.1. del decreto 1082 de 2015 y manual de supervisión e interventoría de la entidad."/>
    <s v="Porque el Plan de Bienestar contempla actividades con costo que al momento de ser cotizadas en el mercado, se reciben diferentes propuestas de ejecución contempladas a nivel global."/>
    <s v="Al momento de adelantar las cotizaciones, solicitar que se discriminen los precios requeridos para la ejecución de la actividad con costo contemplados en el Plan de Bienestar e Incentivos."/>
    <n v="1"/>
    <s v="Cotizaciones detalladas"/>
    <s v="# De cotizaciones en las que se discriminan los precios en las actividades con costo de bienestar/Total de cotizaciones recibidas de las actividades con costo de bienestar"/>
    <n v="1"/>
    <s v="Requerimiento de cotizaciones_x000a_Cotizaciones recibidas "/>
    <d v="2022-01-01T00:00:00"/>
    <d v="2022-06-30T00:00:00"/>
    <m/>
    <x v="0"/>
    <s v="SI"/>
    <n v="31"/>
    <s v="03-01-2022:Se incluye formulacion al tablero de control"/>
    <m/>
    <m/>
    <m/>
    <m/>
    <s v="SIN AVANCE"/>
    <n v="291"/>
    <s v="CON TIEMPO"/>
    <s v="SIN DILIGENCIAR"/>
    <s v="03-01-2022:Se incluye formulacion al tablero de control"/>
    <s v="SIN DILIGENCIAR"/>
    <n v="0"/>
    <n v="0"/>
    <s v="EN EJECUCION"/>
    <s v="NO APLICA"/>
    <s v="ABIERTA"/>
    <s v="En ejecucion"/>
    <d v="2022-02-28T00:00:00"/>
    <s v="No"/>
    <s v="Cumplimiento de acciones formuladas"/>
    <n v="0"/>
    <s v="SIN AVANCE"/>
    <n v="-44620"/>
    <s v="CON TIEMPO"/>
    <m/>
    <m/>
    <m/>
    <m/>
    <m/>
    <m/>
    <s v="ABIERTO"/>
    <s v="Se verifica los soportes adjuntos, Se evidencia tres cotizaciones las cuales discriminan los costos o precios de las actividades del plan de Bienestar e Incentivos de las cajas de compensación Cafam, Compensar y Colsubsidio._x000a__x000a_Se evidencia correos de solicitud y envio de contizaciones._x000a__x000a_Se evidencia que cumple con la actividad propuesta_x000a__x000a_"/>
    <d v="2022-05-31T00:00:00"/>
    <s v="No aplica ya que el cumplimiento es del 100%"/>
    <n v="1"/>
    <s v="CUMPLIMIENTO TOTAL"/>
    <n v="31"/>
    <s v="CON TIEMPO"/>
    <x v="1"/>
    <s v="Se observa que el dia 7 de febrero de 2022, se enviaron tres correos solicitando corización detallada con catidades y especificaciones para el plan de bienestar e incentivos 2022, a las cajas de compensacion CAFAM, COLSUBISIDO Y COMPENSAR, asi mismo, se tiene soporte de las respuestas de las cajas de compensación._x000a_Analisis del indicador: # De cotizaciones en las que se discriminan los precios en las actividades con costo de bienestar/Total de cotizaciones recibidas de las actividades con costo de bienestar, 3/3. Se observa que el indicador esta mal formulado debe invertirse el numerador por el denominador para que la ponderación de un correcto resutado aqui coincidio porque se recibiron la 3 corizaciones requeridas, pero si solo hubieran llegado 2 el indicador seria 3/2: 150%. lo que seria incorrecto, verificar formulación de indicadores"/>
    <s v="Ingrid Acosta"/>
    <n v="1"/>
    <x v="1"/>
    <m/>
    <m/>
    <n v="303"/>
  </r>
  <r>
    <x v="303"/>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Servicios administrativos / Oficina Asesora Jurídica"/>
    <x v="3"/>
    <s v="Subdirección técnica administrativa y financiera"/>
    <s v="STAF"/>
    <s v="Servicios administrativos"/>
    <m/>
    <m/>
    <s v="Ingrid Carolina Ardila Muñoz"/>
    <x v="1"/>
    <s v="PMCB-2021-083"/>
    <s v="3.2.8"/>
    <n v="94"/>
    <n v="2021"/>
    <s v="Hallazgo administrativo por falta al principio de planeación en el contrato 1494 de 2021"/>
    <s v="En la planeación inicial de la suscripción de los convenios, no se tuvieron en cuenta los consumos históricos para el alcance de los nuevos procesos contractuales."/>
    <s v="Capacitar a los supervisores y/o apoyos a la supervisión del proceso Servicios Administrativos, respecto al Principio de Planeación que permita tener en cuenta los consumos históricos para el alcance de los nuevos procesos contractuales."/>
    <n v="1"/>
    <s v="Capacitación principio de Planeación en la Contratación"/>
    <s v="Número de capacitaciones realizadas /  Número de capacitaciones solicitadas (1)*100"/>
    <n v="1"/>
    <s v="Listado de asistencia A-GDH-FT-010 y Acta A-GDO-FT-004"/>
    <d v="2022-01-03T00:00:00"/>
    <d v="2022-04-30T00:00:00"/>
    <m/>
    <x v="0"/>
    <s v="SI"/>
    <n v="-30"/>
    <s v="03-01-2022:Se incluye formulacion al tablero de control"/>
    <m/>
    <m/>
    <m/>
    <m/>
    <s v="SIN AVANCE"/>
    <n v="230"/>
    <s v="CON TIEMPO"/>
    <s v="SIN DILIGENCIAR"/>
    <s v="03-01-2022:Se incluye formulacion al tablero de control"/>
    <s v="SIN DILIGENCIAR"/>
    <n v="0"/>
    <n v="0"/>
    <s v="EN EJECUCION"/>
    <s v="NO APLICA"/>
    <s v="ABIERTA"/>
    <s v="En ejecucion"/>
    <d v="2022-02-28T00:00:00"/>
    <s v="No"/>
    <s v="ejecucion de actividades definidas"/>
    <n v="0"/>
    <s v="SIN AVANCE"/>
    <n v="-44620"/>
    <s v="CON TIEMPO"/>
    <m/>
    <m/>
    <m/>
    <m/>
    <m/>
    <m/>
    <s v="ABIERTO"/>
    <s v="Se verifican los soportes adjuntos y se evidencia:_x000a__x000a_Capacitación realizada el 25 de marzo de 2022 a todos los suepervisores mediante acta de reunión._x000a__x000a_Se evidencia lista de asistencia y presentación de la capacitación _x000a__x000a_Se evidencia que se cumple la actividad propuesta. "/>
    <d v="2022-05-31T00:00:00"/>
    <s v="No aplica ya que el cumplimiento es del 100%"/>
    <n v="1"/>
    <s v="CUMPLIMIENTO TOTAL"/>
    <n v="-30"/>
    <s v="VENCIDO"/>
    <x v="1"/>
    <s v="Se observo que el dia 25 de marzo de 2022, se realizo capacitación en principio de planeación de contratación._x000a_Analisis del indicador: 1/1 : 100%"/>
    <s v="Ingrid Acosta"/>
    <n v="1"/>
    <x v="1"/>
    <m/>
    <m/>
    <n v="304"/>
  </r>
  <r>
    <x v="304"/>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Oficina Asesora Jurídica - Subdirección Técnica de Desarrollo Humano-bienestar y capacitaciones"/>
    <x v="5"/>
    <s v="Oficina asesora juridica"/>
    <s v="OAJ"/>
    <s v="Adquisiciones"/>
    <m/>
    <m/>
    <s v="Catalina Cárdenas Martínez "/>
    <x v="1"/>
    <s v="PMCB-2021-084"/>
    <s v="3.2.9"/>
    <n v="94"/>
    <n v="2021"/>
    <s v="Hallazgo administrativo por faltas al Artículo 2.2.1.2.1.4.1. del decreto 1082 de 2015, faltas al manual de supervisión e interventoría de la entidad. "/>
    <s v="Porque el artículo 2.2.1.2.1.4.9 del Decreto 1082 de 2015 establece que el acto administrativo no es necesario cuando el contrato a celebrar es de prestación de servicios profesionales y de apoyo a la gestión y este argumento no es válido para la Contraloría."/>
    <s v="Elaborar una mesa de trabajo Técnica y Jurídica  liderada por la Oficina Asesora Jurídica, para determinar la modalidad de contratación de cara a la Ley de garantías y a las necesidades propias del Área."/>
    <n v="1"/>
    <s v="Mesa de Trabajo"/>
    <s v="Una mesa de trabajo técnica y jurídica"/>
    <n v="1"/>
    <s v="Listado de asistencia A-GDH-FT-010 y Acta A-GDO-FT-004"/>
    <d v="2022-01-01T00:00:00"/>
    <d v="2022-07-18T00:00:00"/>
    <m/>
    <x v="0"/>
    <s v="SI"/>
    <n v="49"/>
    <s v="03-01-2022:Se incluye formulacion al tablero de control"/>
    <m/>
    <m/>
    <m/>
    <m/>
    <s v="SIN AVANCE"/>
    <n v="309"/>
    <s v="CON TIEMPO"/>
    <s v="SIN DILIGENCIAR"/>
    <s v="03-01-2022:Se incluye formulacion al tablero de control"/>
    <s v="SIN DILIGENCIAR"/>
    <n v="0"/>
    <n v="0"/>
    <s v="EN EJECUCION"/>
    <s v="NO APLICA"/>
    <s v="ABIERTA"/>
    <s v="En ejecucion"/>
    <d v="2022-02-28T00:00:00"/>
    <s v="SI"/>
    <s v="ejecucion de actividades definidas"/>
    <n v="0"/>
    <s v="SIN AVANCE"/>
    <n v="-44620"/>
    <s v="CON TIEMPO"/>
    <m/>
    <m/>
    <m/>
    <m/>
    <m/>
    <m/>
    <s v="ABIERTO"/>
    <s v="* Se evidencia acta de reunión sobre Definición modalidad de contratación vigencia 2022 para Plan de mejoramiento Bienestar e incentivos, realizada el 9 de febrero del 2022"/>
    <d v="2022-05-31T00:00:00"/>
    <s v="N/A"/>
    <n v="1"/>
    <s v="CUMPLIMIENTO TOTAL"/>
    <n v="49"/>
    <s v="CON TIEMPO"/>
    <x v="1"/>
    <s v="Se evidencia que el dia 9 de febrero de 2022, soportada con acta de reunión sobre Definición modalidad de contratación vigencia 2022 para Plan de mejoramiento Bienestar e incentivos._x000a_Analisis del indicador.. realizada la capacitación 1/1: 100%"/>
    <s v="Ingrid Acosta"/>
    <n v="1"/>
    <x v="1"/>
    <m/>
    <m/>
    <n v="305"/>
  </r>
  <r>
    <x v="305"/>
    <s v="Gestion de mejoramiento"/>
    <s v="Oficina asesora de planeacion"/>
    <s v="OAP"/>
    <s v="STAF- Area sistemas_x000a__x000a_OAP - MIPG"/>
    <x v="14"/>
    <s v="Subdirección técnica administrativa y financiera"/>
    <s v="STAF"/>
    <s v="Sistemas"/>
    <s v="Planeacion"/>
    <s v="Herramientas de gestión (riesgos, indicadores, balance social, planes y proyectos de inversión)"/>
    <s v="Adriana Botero Pinilla"/>
    <x v="3"/>
    <s v="PMVD-2021-001"/>
    <s v="5.8"/>
    <s v="Seguimiento a la meta del Sector Gestión Pública"/>
    <n v="2021"/>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Definir la metodología para la identificación de los riesgos de seguridad digital"/>
    <n v="1"/>
    <s v="Metodología identificación de  riesgos de seguridad digital"/>
    <s v="Metodología para la identificación de los riesgos de seguridad digital realizada / Metodología para la identificación de los riesgos de seguridad digital programada (1)*100"/>
    <n v="1"/>
    <s v="Metodología para la identificación de los riesgos de seguridad digital"/>
    <d v="2022-01-03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 evidencia la existencia del manual para la administración del riesgo en su versión 6, el cuál contempla la tecnologia y su seguridad dentro de los factores de riesgo y establece lineamientos para la administración de los riesgos de seguridad._x000a__x000a__x000a__x000a__x000a__x000a__x000a__x000a__x000a__x000a__x000a__x000a_"/>
    <d v="2022-05-31T00:00:00"/>
    <s v="No aplica"/>
    <n v="1"/>
    <s v="CUMPLIMIENTO TOTAL"/>
    <n v="31"/>
    <s v="CON TIEMPO"/>
    <x v="0"/>
    <m/>
    <m/>
    <m/>
    <x v="0"/>
    <m/>
    <m/>
    <n v="306"/>
  </r>
  <r>
    <x v="306"/>
    <s v="Gestion de mejoramiento"/>
    <s v="Oficina asesora de planeacion"/>
    <s v="OAP"/>
    <s v="GESTION DOCUMENTAL"/>
    <x v="8"/>
    <s v="Subdirección técnica administrativa y financiera"/>
    <s v="STAF"/>
    <s v="Administración documental"/>
    <s v="Planeacion"/>
    <s v="Herramientas de gestión (riesgos, indicadores, balance social, planes y proyectos de inversión)"/>
    <s v="Adriana Botero Pinilla "/>
    <x v="3"/>
    <s v="PMVD-2021-002"/>
    <s v="5.8"/>
    <s v="Seguimiento a la meta del Sector Gestión Pública)"/>
    <n v="2021"/>
    <s v="Realizar el monitoreo y control (con equipos de medición) de las condiciones ambientales, en los sitios donde se conservan los soportes físicos de la gestión de la entidad."/>
    <s v="No se efectuaba control de las condiciones ambientales de los sitios donde se conservan los soportes físicos de la gestión de la entidad."/>
    <s v="Realizar reporte mensual de los sistemas de monitoreo y control de las condiciones ambientales de los sitios donde se conserva la documentación de la entidad"/>
    <n v="1"/>
    <s v="Reporte de los sistemas de monitoreo y control"/>
    <s v="Reportes de los sistemas de monitoreo y control realizados / Reportes de los sistemas de monitoreo y control programados (12)*100"/>
    <n v="1"/>
    <s v="Reporte de los sistemas de monitoreo y control "/>
    <d v="2021-01-01T00:00:00"/>
    <d v="2022-12-30T00:00:00"/>
    <m/>
    <x v="0"/>
    <s v="SI"/>
    <n v="214"/>
    <s v="20-12-2021: Se incluye formulacion al tablero de control"/>
    <m/>
    <m/>
    <m/>
    <m/>
    <s v="SIN AVANCE"/>
    <n v="474"/>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 observa evidencia de los reportes realizados para los meses de febrero, marzo y abril"/>
    <d v="2022-05-31T00:00:00"/>
    <s v="Aportar evidencias de los reportes mensuales de los sistemas de monitoreo y control de las condiciones ambientales de los sitios donde se conserva la documentación de la entidad correspondientes a los mess siguientes."/>
    <n v="0.25"/>
    <s v="AVANCE MINIMO"/>
    <n v="214"/>
    <s v="CON TIEMPO"/>
    <x v="0"/>
    <m/>
    <m/>
    <m/>
    <x v="0"/>
    <m/>
    <m/>
    <n v="307"/>
  </r>
  <r>
    <x v="307"/>
    <s v="Gestion de mejoramiento"/>
    <s v="Oficina asesora de planeacion"/>
    <s v="OAP"/>
    <s v="STAF- Area sistemas_x000a__x000a_OAP - MIPG"/>
    <x v="14"/>
    <s v="Subdirección técnica administrativa y financiera"/>
    <s v="STAF"/>
    <s v="Sistemas"/>
    <s v="Planeacion"/>
    <s v="Herramientas de gestión (riesgos, indicadores, balance social, planes y proyectos de inversión)"/>
    <s v="Adriana Botero Pinilla"/>
    <x v="3"/>
    <s v="PMVD-2021-003"/>
    <s v="5.8"/>
    <s v="Seguimiento a la meta del Sector Gestión Pública"/>
    <n v="2021"/>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m/>
    <x v="0"/>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gún lo reportado, aún no se ha realizado la socialización del documento."/>
    <d v="2022-05-31T00:00:00"/>
    <s v="Pendiente ejecutar la acción planteada"/>
    <n v="0"/>
    <s v="SIN AVANCE"/>
    <n v="62"/>
    <s v="CON TIEMPO"/>
    <x v="0"/>
    <m/>
    <m/>
    <m/>
    <x v="0"/>
    <m/>
    <m/>
    <n v="308"/>
  </r>
  <r>
    <x v="308"/>
    <s v="Gestion de mejoramiento"/>
    <s v="Oficina asesora de planeacion"/>
    <s v="OAP"/>
    <s v="STAF- Area sistemas_x000a__x000a_OAP - MIPG"/>
    <x v="14"/>
    <s v="Subdirección técnica administrativa y financiera"/>
    <s v="STAF"/>
    <s v="Sistemas"/>
    <s v="Planeacion"/>
    <s v="Herramientas de gestión (riesgos, indicadores, balance social, planes y proyectos de inversión)"/>
    <s v="Adriana Botero Pinilla"/>
    <x v="3"/>
    <s v="PMVD-2021-004"/>
    <s v="5.8"/>
    <s v="Seguimiento a la meta del Sector Gestión Pública"/>
    <n v="202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Definir la metodología para la identificación de los riesgos de seguridad digital"/>
    <n v="1"/>
    <s v="Metodología identificación de  riesgos de seguridad digital"/>
    <s v="Metodología para la identificación de los riesgos de seguridad digital realizada / Metodología para la identificación de los riesgos de seguridad digital programada (1)*100"/>
    <n v="1"/>
    <s v="Metodología para la identificación de los riesgos de seguridad digital"/>
    <d v="2022-01-03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 evidencia la existencia del manual para la administración del riesgo en su versión 6, el cuál contempla la tecnologia y su seguridad dentro de los factores de riesgo y establece lineamientos para la administración de los riesgos de seguridad._x000a__x000a__x000a__x000a__x000a__x000a__x000a__x000a__x000a__x000a_"/>
    <d v="2022-05-31T00:00:00"/>
    <s v="No aplica"/>
    <n v="1"/>
    <s v="CUMPLIMIENTO TOTAL"/>
    <n v="31"/>
    <s v="CON TIEMPO"/>
    <x v="0"/>
    <m/>
    <m/>
    <m/>
    <x v="0"/>
    <m/>
    <m/>
    <n v="309"/>
  </r>
  <r>
    <x v="309"/>
    <s v="Gestion de mejoramiento"/>
    <s v="Oficina asesora de planeacion"/>
    <s v="OAP"/>
    <s v="STAF- Area sistemas_x000a__x000a_OAP - MIPG"/>
    <x v="14"/>
    <s v="Subdirección técnica administrativa y financiera"/>
    <s v="STAF"/>
    <s v="Sistemas"/>
    <s v="Planeacion"/>
    <s v="Herramientas de gestión (riesgos, indicadores, balance social, planes y proyectos de inversión)"/>
    <s v="Adriana Botero Pinilla"/>
    <x v="3"/>
    <s v="PMVD-2021-005"/>
    <s v="5.8"/>
    <s v="Seguimiento a la meta del Sector Gestión Pública"/>
    <n v="202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m/>
    <x v="0"/>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gún lo reportado, aún no se ha realizado la socialización del documento."/>
    <d v="2022-05-31T00:00:00"/>
    <s v="Pendiente ejecutar la acción planteada"/>
    <n v="0"/>
    <s v="SIN AVANCE"/>
    <n v="62"/>
    <s v="CON TIEMPO"/>
    <x v="0"/>
    <m/>
    <m/>
    <m/>
    <x v="0"/>
    <m/>
    <m/>
    <n v="310"/>
  </r>
  <r>
    <x v="310"/>
    <s v="Gestion de mejoramiento"/>
    <s v="Oficina asesora de planeacion"/>
    <s v="OAP"/>
    <s v="OAP - MIPG"/>
    <x v="12"/>
    <s v="Oficina asesora de planeacion"/>
    <s v="OAP"/>
    <s v="MIPG"/>
    <s v="Planeacion"/>
    <s v="Herramientas de gestión (riesgos, indicadores, balance social, planes y proyectos de inversión)"/>
    <s v="Willington Granados Herrera"/>
    <x v="3"/>
    <s v="PMVD-2021-006"/>
    <s v="5.8"/>
    <s v="Seguimiento a la meta del Sector Gestión Pública"/>
    <n v="2021"/>
    <s v="Monitorear desde le CICCI, el estado de los riesgos aceptados (apetito por el riesgo), con el fin de identificar cambios sustantivos que afecten el funcionamiento de la entidad."/>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Actividad No. 1. Si bien se adjunta acta de reunión con el grupo de SST, el documento no evidencia que se haya desarrollado el tema especifico que era la definición de las necesidades de la señalética.  Se recomienda al proceso que en proximas ocasiones en las actas ese deje explícito el desarrollo  del tema objeto del hallazgo._x000a__x000a__x000a_Actividad No. 2 No obstante lo anterior, se evidencia la adquisición e  instalacion de la señaletica en los diferentes puntos de la entidad que incluyen los puntos de atención a la ciudadanía "/>
    <d v="2022-05-31T00:00:00"/>
    <s v="ninguna"/>
    <n v="1"/>
    <s v="CUMPLIMIENTO TOTAL"/>
    <n v="-60"/>
    <s v="VENCIDO"/>
    <x v="0"/>
    <m/>
    <m/>
    <m/>
    <x v="0"/>
    <m/>
    <m/>
    <n v="311"/>
  </r>
  <r>
    <x v="311"/>
    <s v="Gestion de mejoramiento"/>
    <s v="Oficina asesora de planeacion"/>
    <s v="OAP"/>
    <s v="OAP - MIPG"/>
    <x v="12"/>
    <s v="Oficina asesora de planeacion"/>
    <s v="OAP"/>
    <s v="MIPG"/>
    <s v="Planeacion"/>
    <s v="Herramientas de gestión (riesgos, indicadores, balance social, planes y proyectos de inversión)"/>
    <s v="Willington Granados Herrera"/>
    <x v="3"/>
    <s v="PMVD-2021-007"/>
    <s v="5.8"/>
    <s v="Seguimiento a la meta del Sector Gestión Pública"/>
    <n v="2021"/>
    <s v="Realizar seguimiento a los indicadores de gestión y utilizar los resultados para llevar a cabo mejoras a los procesos y procedimientos de la entidad. "/>
    <s v="Falta de formulación e implementación de una metodología que establezca los lineamientos frente a la formulación, medición y seguimiento a los indicadores de gestión del IDIPRON "/>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Se evidencia la implementación de la metodología, el monitoreo de los mapas de riesgo y su seguimiento."/>
    <d v="2022-05-31T00:00:00"/>
    <s v="Presentación de los resultados al CICCI"/>
    <n v="0.8"/>
    <s v="AVANCE SIGNIFICATIVO"/>
    <n v="-60"/>
    <s v="VENCIDO"/>
    <x v="0"/>
    <m/>
    <m/>
    <m/>
    <x v="0"/>
    <m/>
    <m/>
    <n v="312"/>
  </r>
  <r>
    <x v="312"/>
    <s v="Gestion de mejoramiento"/>
    <s v="Oficina asesora de planeacion"/>
    <s v="OAP"/>
    <s v="OAP - MIPG"/>
    <x v="12"/>
    <s v="Oficina asesora de planeacion"/>
    <s v="OAP"/>
    <s v="MIPG"/>
    <s v="Planeacion"/>
    <s v="Herramientas de gestión (riesgos, indicadores, balance social, planes y proyectos de inversión)"/>
    <s v="Willington Granados Herrera"/>
    <x v="3"/>
    <s v="PMVD-2021-008"/>
    <s v="5.8"/>
    <s v="Seguimiento a la meta del Sector Gestión Pública"/>
    <n v="2021"/>
    <s v="Fomentar la generación de acciones para apoyar la segunda línea de defensa frente al seguimiento del riesgo, por parte del CICCI."/>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Se evidencia la implementación de la metodología, el monitoreo de los mapas de riesgo y su seguimiento."/>
    <d v="2022-05-31T00:00:00"/>
    <s v="Presentación de los resultados al CICCI"/>
    <n v="0.8"/>
    <s v="AVANCE SIGNIFICATIVO"/>
    <n v="-60"/>
    <s v="VENCIDO"/>
    <x v="0"/>
    <m/>
    <m/>
    <m/>
    <x v="0"/>
    <m/>
    <m/>
    <n v="313"/>
  </r>
  <r>
    <x v="313"/>
    <s v="Gestion de mejoramiento"/>
    <s v="Oficina asesora de planeacion"/>
    <s v="OAP"/>
    <s v="OAP - MIPG"/>
    <x v="12"/>
    <s v="Oficina asesora de planeacion"/>
    <s v="OAP"/>
    <s v="MIPG"/>
    <s v="Planeacion"/>
    <s v="Herramientas de gestión (riesgos, indicadores, balance social, planes y proyectos de inversión)"/>
    <s v="Willington Granados Herrera"/>
    <x v="3"/>
    <s v="PMVD-2021-009"/>
    <s v="5.8"/>
    <s v="Seguimiento a la meta del Sector Gestión Pública"/>
    <n v="2021"/>
    <s v="Aumentar los mecanismos y controles para evitar la materialización de posibles riesgos de corrupción, mediante las acciones de racionalización de trámites y de otros procedimientos administrativos implementados por la entidad."/>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Se evidencia la implementación de la metodología, el monitoreo de los mapas de riesgo y su seguimiento."/>
    <d v="2022-05-31T00:00:00"/>
    <s v="Presentación de los resultados al CICCI"/>
    <n v="0.8"/>
    <s v="AVANCE SIGNIFICATIVO"/>
    <n v="-60"/>
    <s v="VENCIDO"/>
    <x v="0"/>
    <m/>
    <m/>
    <m/>
    <x v="0"/>
    <m/>
    <m/>
    <n v="314"/>
  </r>
  <r>
    <x v="314"/>
    <s v="Gestion de mejoramiento"/>
    <s v="Oficina asesora de planeacion"/>
    <s v="OAP"/>
    <s v="OAP - MIPG"/>
    <x v="12"/>
    <s v="Oficina asesora de planeacion"/>
    <s v="OAP"/>
    <s v="MIPG"/>
    <s v="Planeacion"/>
    <s v="Herramientas de gestión (riesgos, indicadores, balance social, planes y proyectos de inversión)"/>
    <s v="Willington Granados Herrera"/>
    <x v="3"/>
    <s v="PMVD-2021-010"/>
    <s v="5.8"/>
    <s v="Seguimiento a la meta del Sector Gestión Pública"/>
    <n v="2021"/>
    <s v="Incluir el propósito del control y el manejo de las desviaciones del control en los controles definidos por la entidad para mitigar los riesgos de corrupción."/>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Se evidencia la implementación de la metodología, el monitoreo de los mapas de riesgo y su seguimiento."/>
    <d v="2022-05-31T00:00:00"/>
    <s v="Presentación de los resultados al CICCI"/>
    <n v="0.8"/>
    <s v="AVANCE SIGNIFICATIVO"/>
    <n v="-60"/>
    <s v="VENCIDO"/>
    <x v="0"/>
    <m/>
    <m/>
    <m/>
    <x v="0"/>
    <m/>
    <m/>
    <n v="315"/>
  </r>
  <r>
    <x v="315"/>
    <s v="Gestion Contractual"/>
    <s v="Oficina asesora juridica"/>
    <s v="OAJ"/>
    <s v="GESTIÓN CONTRACTUAL-Oficina de Comunicaciones"/>
    <x v="5"/>
    <s v="Oficina asesora juridica"/>
    <s v="OAJ"/>
    <s v="Adquisiciones"/>
    <s v="Contratacion"/>
    <s v="Publicación SECOP"/>
    <s v="Catalina Cárdenas Martínez "/>
    <x v="3"/>
    <s v="PMVD-2021-011"/>
    <n v="1"/>
    <s v="Establecer posibles actos de corrupción en el Instituto Distrital para la Protección de la Niñez y la Juventud-IDIPRON."/>
    <n v="2021"/>
    <s v="1._x0009_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
    <s v="No hay claridad en los lineamientos. _x000a_No se socializan los tiempos para subir la documentación a SECOP II."/>
    <s v="Dar línea a través del envio bimestral (agosto - octubre y diciembre) de medios visuales a todo el IDIPRON haciendo referencia a la actualización del expediente virtual en el SECOP II."/>
    <n v="1"/>
    <s v="No aplica"/>
    <s v="No. envíos realizados/ 3 envíos programados "/>
    <s v="3 envíos de medio audiovisual a todos los correos institucionales del Instituto."/>
    <s v="No aplica"/>
    <d v="2021-08-09T00:00:00"/>
    <d v="2022-02-09T00:00:00"/>
    <m/>
    <x v="0"/>
    <s v="SI"/>
    <n v="-110"/>
    <s v="20-12-2021: Se incluye formulacion al tablero de control"/>
    <m/>
    <m/>
    <m/>
    <m/>
    <s v="SIN AVANCE"/>
    <n v="150"/>
    <s v="CON TIEMPO"/>
    <s v="SIN DILIGENCIAR"/>
    <s v="20-12-2021: Se incluye formulacion al tablero de control"/>
    <s v="SIN DILIGENCIAR"/>
    <n v="0"/>
    <n v="0"/>
    <s v="EN EJECUCION"/>
    <s v="NO APLICA"/>
    <s v="ABIERTA"/>
    <s v="No presenta seguimiento"/>
    <d v="2022-02-28T00:00:00"/>
    <s v="SI"/>
    <s v="ejecucion de actividades definidas"/>
    <n v="0"/>
    <s v="SIN AVANCE"/>
    <n v="-44620"/>
    <s v="VENCIDO"/>
    <d v="2022-03-18T00:00:00"/>
    <s v="No se encuentran evidencias que permitan establecer el envío de medios audiovisuales al todo el IDIPRON, haciendo referencia a la actualización del expediente virtual en el SECOP II."/>
    <s v="FRANKLIN AUGUSTO SERRANO ROJAS"/>
    <n v="0"/>
    <s v="VENCIDO"/>
    <m/>
    <s v="ABIERTO"/>
    <s v="* Se evidencia el envio por correo electronico de la pieza comunicativa &quot;Paso a paso de cómo cargar información del contrato en SECOP II&quot; en las siguiente fechas:_x000a_- 13/10/2022_x000a_- 17/11/2022 _x000a_- 10/12/2022 "/>
    <d v="2022-05-31T00:00:00"/>
    <s v="N/A"/>
    <n v="1"/>
    <s v="CUMPLIMIENTO TOTAL"/>
    <n v="-110"/>
    <s v="VENCIDO"/>
    <x v="0"/>
    <m/>
    <m/>
    <m/>
    <x v="0"/>
    <m/>
    <m/>
    <n v="316"/>
  </r>
  <r>
    <x v="316"/>
    <s v="Gestion Contractual"/>
    <s v="Oficina asesora juridica"/>
    <s v="OAJ"/>
    <s v="GESTIÓN CONTRACTUAL-Oficina de Comunicaciones"/>
    <x v="5"/>
    <s v="Oficina asesora juridica"/>
    <s v="OAJ"/>
    <s v="Contratación"/>
    <s v="Contratacion"/>
    <s v="Publicación SECOP"/>
    <s v="Catalina Cárdenas Martínez "/>
    <x v="3"/>
    <s v="PMVD-2021-012"/>
    <n v="1"/>
    <s v="Establecer posibles actos de corrupción en el Instituto Distrital para la Protección de la Niñez y la Juventud-IDIPRON."/>
    <n v="2021"/>
    <s v="1._x0009_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
    <s v="No hay claridad en los lineamientos. _x000a_No se socializan los tiempos para subir la documentación a SECOP II."/>
    <s v="Diseñar un instrumento de comunicación didáctica donde se de claridad a los contratistas del cómo cargar el informe con sus respetivos soportes en el SECOP II y divulgarlo de manera trimestral vía correo electrónico y página Web institucional."/>
    <n v="2"/>
    <s v="No aplica"/>
    <s v="No. envíos realizados/ 3 envíos programados "/>
    <s v="1 Instrumento de comunicación didáctica divulgado a todos los correos institucionales del Instituto y en la página Web del Instituto."/>
    <s v="No aplica"/>
    <d v="2021-08-16T00:00:00"/>
    <d v="2022-03-16T00:00:00"/>
    <m/>
    <x v="0"/>
    <s v="SI"/>
    <n v="-75"/>
    <s v="20-12-2021: Se incluye formulacion al tablero de control"/>
    <m/>
    <m/>
    <m/>
    <m/>
    <s v="SIN AVANCE"/>
    <n v="185"/>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d v="2022-03-17T00:00:00"/>
    <s v="No se encuetran evidencias que permitan establecer cumplimiento de la accion por ende no hay claridad en los lineamientos, ni observa  socialización de los tiempos para subir la documentación a SECOP II."/>
    <s v="NAVIS ALBERTO FLOREZ LEON"/>
    <n v="0"/>
    <s v="VENCIDO"/>
    <m/>
    <s v="ABIERTO"/>
    <s v="* Se evidencia el envio por correo electronico de la pieza comunicativa &quot;Paso a paso de cómo cargar información del contrato en SECOP II&quot; en las siguiente fechas:_x000a_- 13/10/2022_x000a_- 17/11/2022 _x000a_- 10/12/2022 "/>
    <d v="2022-05-31T00:00:00"/>
    <s v="N/A"/>
    <n v="1"/>
    <s v="CUMPLIMIENTO TOTAL"/>
    <n v="-75"/>
    <s v="VENCIDO"/>
    <x v="0"/>
    <m/>
    <m/>
    <m/>
    <x v="0"/>
    <m/>
    <m/>
    <n v="317"/>
  </r>
  <r>
    <x v="317"/>
    <s v="Gestion Contractual"/>
    <s v="Oficina asesora juridica"/>
    <s v="OAJ"/>
    <s v="GESTIÓN CONTRACTUAL"/>
    <x v="5"/>
    <s v="Oficina asesora juridica"/>
    <s v="OAJ"/>
    <s v="Contratación"/>
    <s v="Contratacion"/>
    <s v="Publicación SECOP"/>
    <s v="Catalina Cárdenas Martínez "/>
    <x v="3"/>
    <s v="PMVD-2021-013"/>
    <n v="2"/>
    <s v="Establecer posibles actos de corrupción en el Instituto Distrital para la Protección de la Niñez y la Juventud-IDIPRON."/>
    <n v="2021"/>
    <s v="&quot;2._x0009_Establecer puntos de control para la verificación de la publicación de los informes de ejecución de los contratos que suscriba el instituto.&quot;"/>
    <s v="Los contratistas omiten el cargue de los informes de ejecución mensual de los contratos de SECOP II "/>
    <s v="Expedir memorando dirigido a los Supervisores y Apoyos a la supervisión donde se indique que es requisito para la aprobación de la respectiva cuenta de cobro que el informe del periodo anterior se encuentre debidamente publicado en el SECOP II en la sección de ejecución. "/>
    <n v="1"/>
    <s v="No aplica"/>
    <s v="1 Memorando elaborado y divulgado"/>
    <s v="1 Memorando o circular"/>
    <s v="No aplica"/>
    <d v="2021-09-01T00:00:00"/>
    <d v="2021-09-10T00:00:00"/>
    <m/>
    <x v="0"/>
    <s v="SI"/>
    <n v="-262"/>
    <s v="20-12-2021: Se incluye formulacion al tablero de control"/>
    <m/>
    <m/>
    <m/>
    <m/>
    <s v="SIN AVANCE"/>
    <n v="-2"/>
    <s v="VENCIDO"/>
    <s v="SIN DILIGENCIAR"/>
    <s v="20-12-2021: Se incluye formulacion al tablero de control"/>
    <s v="SIN DILIGENCIAR"/>
    <n v="0"/>
    <n v="0"/>
    <s v="INCUMPLIDA"/>
    <s v="NO APLICA"/>
    <s v="ABIERTA"/>
    <s v="No presenta seguimiento"/>
    <d v="2022-02-28T00:00:00"/>
    <s v="SI"/>
    <s v="ejecucion de actividades definidas"/>
    <n v="0"/>
    <s v="SIN AVANCE"/>
    <n v="-44620"/>
    <s v="VENCIDO"/>
    <d v="2022-03-17T00:00:00"/>
    <s v="Se observa en las evidencias que no hay sustento documental que permita identificar la expdición del 1 memorando dirigido a suervisores para efectos de cumplir con la presente acción"/>
    <s v="NAVIS ALBERTO FLOREZ LEON"/>
    <n v="0"/>
    <s v="VENCIDO"/>
    <m/>
    <s v="ABIERTO"/>
    <s v="* Se evidencia el envio del memorando con fecha del 2 de noviembre del 2021 "/>
    <d v="2022-05-31T00:00:00"/>
    <s v="N/A"/>
    <n v="1"/>
    <s v="CUMPLIMIENTO TOTAL"/>
    <n v="-262"/>
    <s v="VENCIDO"/>
    <x v="0"/>
    <m/>
    <m/>
    <m/>
    <x v="0"/>
    <m/>
    <m/>
    <n v="318"/>
  </r>
  <r>
    <x v="318"/>
    <s v="Gestion Contractual"/>
    <s v="Oficina asesora juridica"/>
    <s v="OAJ"/>
    <s v="GESTIÓN CONTRACTUAL-Oficina de Comunicaciones"/>
    <x v="5"/>
    <s v="Oficina asesora juridica"/>
    <s v="OAJ"/>
    <s v="Contratación"/>
    <s v="Contratacion"/>
    <s v="Resoluciones de fijación de honorarios"/>
    <s v="Catalina Cárdenas Martínez "/>
    <x v="3"/>
    <s v="PMVD-2021-015"/>
    <n v="3"/>
    <s v="Establecer posibles actos de corrupción en el Instituto Distrital para la Protección de la Niñez y la Juventud-IDIPRON."/>
    <n v="2021"/>
    <s v="&quot;3._x0009_Instruir a los servidores públicos y contratistas responsables de la revisión de los documentos precontractuales para que den aplicación estricta a las resoluciones de fijación de honorarios profesionales, para que se apliquen en su integridad cada de los requisitos o cuando sea necesario invocar las excepciones que existen en la misma.&quot;_x000a_"/>
    <s v="La resolución esta redactada con un lenguaje que da lugar a la ambigüedad_  En la resolución 025 de 2020 resolución, parágrafo 2 se menciona que los honorarios se aplican  como referencia. Información aclaratoria frente a la interpretación correcta que se debe hacer._x000a_"/>
    <s v="Publicar cápsulas de información aclarando la interpretación correcta de la resolucion de honorarios."/>
    <n v="2"/>
    <s v="No aplica"/>
    <s v="Capsula de información/ 3 envíos realizados"/>
    <s v="1 cápsula de información bimestral divulgada "/>
    <s v="No aplica"/>
    <d v="2021-09-01T00:00:00"/>
    <d v="2022-02-02T00:00:00"/>
    <m/>
    <x v="0"/>
    <s v="SI"/>
    <n v="-117"/>
    <s v="20-12-2021: Se incluye formulacion al tablero de control"/>
    <m/>
    <m/>
    <m/>
    <m/>
    <s v="SIN AVANCE"/>
    <n v="143"/>
    <s v="CON TIEMPO"/>
    <s v="SIN DILIGENCIAR"/>
    <s v="20-12-2021: Se incluye formulacion al tablero de control"/>
    <s v="SIN DILIGENCIAR"/>
    <n v="0"/>
    <n v="0"/>
    <s v="EN EJECUCION"/>
    <s v="NO APLICA"/>
    <s v="ABIERTA"/>
    <s v="No presenta seguimiento"/>
    <d v="2022-02-28T00:00:00"/>
    <s v="SI"/>
    <s v="ejecucion de actividades definidas"/>
    <n v="0"/>
    <s v="SIN AVANCE"/>
    <n v="-44620"/>
    <s v="VENCIDO"/>
    <d v="2022-03-18T00:00:00"/>
    <s v="No se encontró evidencia de Publicación de cápsulas de información aclarando la interpretación correcta de la resolucion de honorarios."/>
    <s v="FRANKLIN AUGUSTO SERRANO ROJAS"/>
    <n v="0"/>
    <s v="VENCIDO"/>
    <m/>
    <s v="ABIERTO"/>
    <s v="* Se evidencia las piezas counicativas sobre la resolución de honorarios con fecha del:_x000a_- 21 de abril del 2022_x000a_- 27 de abril del 2022_x000a_- 4 de mayo del 2022"/>
    <d v="2022-05-31T00:00:00"/>
    <s v="N/A"/>
    <n v="1"/>
    <s v="CUMPLIMIENTO TOTAL"/>
    <n v="-117"/>
    <s v="VENCIDO"/>
    <x v="0"/>
    <m/>
    <m/>
    <m/>
    <x v="0"/>
    <m/>
    <m/>
    <n v="319"/>
  </r>
  <r>
    <x v="319"/>
    <s v="Gestion Contractual"/>
    <s v="Oficina asesora juridica"/>
    <s v="OAJ"/>
    <s v="GESTIÓN CONTRACTUAL"/>
    <x v="5"/>
    <s v="Oficina asesora juridica"/>
    <s v="OAJ"/>
    <s v="Contratación"/>
    <s v="Contratacion"/>
    <s v="Documentación contrato"/>
    <s v="Catalina Cárdenas Martínez "/>
    <x v="3"/>
    <s v="PMVD-2021-016"/>
    <n v="4"/>
    <s v="Establecer posibles actos de corrupción en el Instituto Distrital para la Protección de la Niñez y la Juventud-IDIPRON."/>
    <n v="2021"/>
    <s v="4. Impartir instrucciones a los centros de gestión para que al momento de iniciar los procesos de contratación de personal se verifique con estricto cumplimiento a las normas vigentes, la revisión y verificación de los documentos soporte de los futuros contratistas"/>
    <s v="Faltan más puntos de control para la verificación de documentos"/>
    <s v="Revisión de manera aleatoria del 10% de los expedientes contractuales de los contratos  de prestación de servicios suscritos por la entidad para el primer semestre de 2022"/>
    <n v="4"/>
    <s v="No aplica"/>
    <s v="(Numero de expedientes revisados de contratos de prestación de servicios suscritos en el primer semestre de 2022/Numero de expedientes  de contratos de prestación de servicios suscritos en el primer semestre de 2022)*100"/>
    <s v="Revisar de manera aleatoria del 10% de los expedientes contractuales de los contratos  de prestación de servicios suscritos por la entidad para el primer semestre de 2022"/>
    <s v="No aplica"/>
    <d v="2022-03-03T00:00:00"/>
    <d v="2022-04-29T00:00:00"/>
    <m/>
    <x v="0"/>
    <s v="SI"/>
    <n v="-31"/>
    <s v="20-12-2021: Se incluye formulacion al tablero de control"/>
    <m/>
    <m/>
    <m/>
    <m/>
    <s v="SIN AVANCE"/>
    <n v="22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Verificando la matriz que adjunta el proceso esta cuenta con 56 contrattos de los cuales de realializo la validación a 18 contratos, lo que equivale un 32,1%"/>
    <d v="2022-05-31T00:00:00"/>
    <s v="N/A"/>
    <n v="1"/>
    <s v="CUMPLIMIENTO TOTAL"/>
    <n v="-31"/>
    <s v="VENCIDO"/>
    <x v="0"/>
    <m/>
    <m/>
    <m/>
    <x v="0"/>
    <m/>
    <m/>
    <n v="320"/>
  </r>
  <r>
    <x v="320"/>
    <s v="Gestion Contractual"/>
    <s v="Oficina asesora juridica"/>
    <s v="OAJ"/>
    <s v="GESTIÓN CONTRACTUAL"/>
    <x v="5"/>
    <s v="Oficina asesora juridica"/>
    <s v="OAJ"/>
    <s v="Contratación"/>
    <s v="Contratacion"/>
    <s v="Documentación contrato"/>
    <s v="Catalina Cárdenas Martínez "/>
    <x v="3"/>
    <s v="PMVD-2021-015"/>
    <n v="5"/>
    <s v="Establecer posibles actos de corrupción en el Instituto Distrital para la Protección de la Niñez y la Juventud-IDIPRON."/>
    <n v="2021"/>
    <s v="5. Establecer puntos de control previos a la contratación para verificación de las revisiones efectuadas por los centros de gestión a los documentos contractuales."/>
    <s v="Los documentos de los contratistas vienen con falencias."/>
    <s v="Revisión por parte del Grupo Precontractual de los documentos y reportar las novedades (observaciones, devoluciones) que se encuentren en la documentación del futuro contratista aportada por cada Proyecto de Inversión."/>
    <n v="5"/>
    <s v="No aplica"/>
    <s v="Contratos revisados/ contratos allegados al área precontratuales"/>
    <s v="100% de los contratos"/>
    <s v="No aplica"/>
    <d v="2021-09-01T00:00:00"/>
    <d v="2022-02-02T00:00:00"/>
    <m/>
    <x v="0"/>
    <s v="SI"/>
    <n v="-117"/>
    <s v="20-12-2021: Se incluye formulacion al tablero de control"/>
    <m/>
    <m/>
    <m/>
    <m/>
    <s v="SIN AVANCE"/>
    <n v="143"/>
    <s v="CON TIEMPO"/>
    <s v="SIN DILIGENCIAR"/>
    <s v="20-12-2021: Se incluye formulacion al tablero de control"/>
    <s v="SIN DILIGENCIAR"/>
    <n v="0"/>
    <n v="0"/>
    <s v="EN EJECUCION"/>
    <s v="NO APLICA"/>
    <s v="ABIERTA"/>
    <s v="No presenta seguimiento"/>
    <d v="2022-02-28T00:00:00"/>
    <s v="SI"/>
    <s v="ejecucion de actividades definidas"/>
    <n v="0"/>
    <s v="SIN AVANCE"/>
    <n v="-44620"/>
    <s v="VENCIDO"/>
    <d v="2022-03-18T00:00:00"/>
    <s v="No se hallaron evidencias que comprueben la realización de la actividad"/>
    <s v="FRANKLIN AUGUSTO SERRANO ROJAS"/>
    <n v="0"/>
    <s v="VENCIDO"/>
    <m/>
    <s v="ABIERTO"/>
    <s v="* Se evidencia las piezas counicativas sobre la resolución de honorarios con fecha del:_x000a_- 21 de abril del 2022_x000a_- 27 de abril del 2022_x000a_- 4 de mayo del 2022"/>
    <d v="2022-05-31T00:00:00"/>
    <s v="N/A"/>
    <n v="1"/>
    <s v="CUMPLIMIENTO TOTAL"/>
    <n v="-117"/>
    <s v="VENCIDO"/>
    <x v="0"/>
    <m/>
    <m/>
    <m/>
    <x v="0"/>
    <m/>
    <m/>
    <n v="321"/>
  </r>
  <r>
    <x v="321"/>
    <s v="Atencion a la ciudadania"/>
    <s v="Subdirección técnica administrativa y financiera"/>
    <s v="STAF"/>
    <s v="Mantenimiento de Bienes - Atención a la Ciudadanía"/>
    <x v="4"/>
    <s v="Subdirección técnica administrativa y financiera"/>
    <s v="STAF"/>
    <s v="Mantenimiento de bienes"/>
    <s v="Infraestructura"/>
    <s v="Acondicionamiento para personas con discapacidad"/>
    <s v="Ingrid Carolina Ardila Muñoz"/>
    <x v="3"/>
    <s v="PMVD-2021-010"/>
    <n v="5"/>
    <s v="INFORME EVALUACIÓN DE ACCESIBILIDAD DEL PUNTO DE SERVICIO A LACIUDADANÍA DEL INSTITUTO DISTRITAL PARA LA PROTECCIÓN DE LA NIÑEZ Y LA JUVENTUD - IDIPRON"/>
    <n v="2021"/>
    <s v="No existen zonas destinadas para la ubicación de personas  usuarias de silla de ruedas, la espera se realiza sobre circulaciones o independiente al área general de la sala, siendo no accesible."/>
    <s v="No existen puntos de atención a la ciudadanía "/>
    <s v="Establecer zonas de ubicación de personas usuarias de silla de ruedas en el punto principal de atención a la ciudadanía en la Calle 61, en la calle 15 y Distrito joven. "/>
    <n v="1"/>
    <s v="No aplica"/>
    <s v="No aplica"/>
    <s v="No aplica"/>
    <s v="No aplica"/>
    <d v="2021-07-01T00:00:00"/>
    <d v="2021-08-30T00:00:00"/>
    <m/>
    <x v="0"/>
    <s v="SI"/>
    <n v="-273"/>
    <s v="20-12-2021: Se incluye formulacion al tablero de control"/>
    <m/>
    <m/>
    <m/>
    <m/>
    <s v="SIN AVANCE"/>
    <n v="-13"/>
    <s v="VENCIDO"/>
    <s v="SIN DILIGENCIAR"/>
    <s v="20-12-2021: Se incluye formulacion al tablero de control"/>
    <s v="SIN DILIGENCIAR"/>
    <n v="0"/>
    <n v="0"/>
    <s v="INCUMPLIDA"/>
    <s v="NO APLICA"/>
    <s v="ABIERTA"/>
    <s v="&quot;Se Evidencia que la actividad se encuentra vencida_x000a__x000a_Se verifica los soportes adjuntos en donde se evidencia registro fotografico de mobiliarioa de adecuación en los punto principal de atención a la ciudadanía en la Calle 61, en la calle 15 y Distrito joven. _x000a__x000a_Se solicia a la OCI el cierre preliminar del Hallazgo, ya que se evidencia que cumple con la actividad propuesta. &quot;"/>
    <d v="2022-02-28T00:00:00"/>
    <s v="No"/>
    <s v="No aplica"/>
    <n v="1"/>
    <s v="CUMPLIMIENTO TOTAL"/>
    <n v="-44620"/>
    <s v="VENCIDO"/>
    <d v="2022-03-17T00:00:00"/>
    <s v="NO existe información para verificar el avance de la acción"/>
    <s v="NAVIS ALBERTO FLOREZ LEON"/>
    <n v="0"/>
    <s v="VENCIDO"/>
    <m/>
    <s v="ABIERTO"/>
    <s v="Se evidencia la implementación de la metodología, el monitoreo de los mapas de riesgo y su seguimiento."/>
    <d v="2022-05-31T00:00:00"/>
    <s v="Presentación de los resultados al CICCI"/>
    <n v="0.8"/>
    <s v="AVANCE SIGNIFICATIVO"/>
    <n v="-273"/>
    <s v="VENCIDO"/>
    <x v="0"/>
    <m/>
    <m/>
    <m/>
    <x v="0"/>
    <m/>
    <m/>
    <n v="322"/>
  </r>
  <r>
    <x v="322"/>
    <s v="Atencion a la ciudadania"/>
    <s v="Subdirección técnica administrativa y financiera"/>
    <s v="STAF"/>
    <s v="Mantenimiento de Bienes - Seguridad y Salud en el Trabajo"/>
    <x v="4"/>
    <s v="Subdirección técnica administrativa y financiera"/>
    <s v="STAF"/>
    <s v="Mantenimiento de bienes"/>
    <s v="Infraestructura"/>
    <s v="Acondicionamiento   espacios físicos de acceso al ciudadano"/>
    <s v="Ingrid Carolina Ardila Muñoz"/>
    <x v="3"/>
    <s v="PMVD-2021-009"/>
    <n v="6"/>
    <s v="INFORME EVALUACIÓN DE ACCESIBILIDAD DEL PUNTO DE SERVICIO A LACIUDADANÍA DEL INSTITUTO DISTRITAL PARA LA PROTECCIÓN DE LA NIÑEZ Y LA JUVENTUD - IDIPRON"/>
    <n v="2021"/>
    <s v="En algunas dependencias, el ancho de las circulaciones es inadecuado, porque se presentan obstáculos y en otros espacios porque el ancho de libre de paso es de 50 cm."/>
    <s v="Poco espacio para la circulación entre dependencias en  el punto de atención de atención a la ciudadanía"/>
    <s v="1. Realizar un diagnóstico de las condiciones actuales de accesibilidad y circulación de la sede administrativa calle 63._x000a_2. Realizar una propuesta de las condiciones de accesibilidad requeridas para la sede administrativa calle 63. _x000a_3. Socializar la propuesta de las condiciones de accesibilidad requeridas para la sede administrativa calle 63."/>
    <n v="1"/>
    <s v="No aplica"/>
    <s v="No aplica"/>
    <s v="No aplica"/>
    <s v="No aplica"/>
    <d v="2021-07-01T00:00:00"/>
    <d v="2021-12-30T00:00:00"/>
    <m/>
    <x v="0"/>
    <s v="SI"/>
    <n v="-151"/>
    <s v="20-12-2021: Se incluye formulacion al tablero de control"/>
    <m/>
    <m/>
    <m/>
    <m/>
    <s v="SIN AVANCE"/>
    <n v="109"/>
    <s v="CON TIEMPO"/>
    <s v="SIN DILIGENCIAR"/>
    <s v="20-12-2021: Se incluye formulacion al tablero de control"/>
    <s v="SIN DILIGENCIAR"/>
    <n v="0"/>
    <n v="0"/>
    <s v="EN EJECUCION"/>
    <s v="NO APLICA"/>
    <s v="ABIERTA"/>
    <s v="Se Evidencia que la actividad se encuentra vencida_x000a__x000a_Se revisan los soportes de adjuntos y se evidencia correo enviado desde la STAF solicitando información sobre el hallazgo a la Subdireeción de Métodos _x000a__x000a_La actividad aun se encuentra en ejecución."/>
    <d v="2022-02-28T00:00:00"/>
    <s v="No"/>
    <s v="Realizar diagnóstico de necesidades de pupitres para los salones"/>
    <n v="0"/>
    <s v="SIN AVANCE"/>
    <n v="-44620"/>
    <s v="VENCIDO"/>
    <d v="2022-03-17T00:00:00"/>
    <s v="NO existe información para verificar el avance de la actividad "/>
    <s v="NAVIS ALBERTO FLOREZ LEON"/>
    <n v="0"/>
    <s v="VENCIDO"/>
    <m/>
    <s v="ABIERTO"/>
    <s v="Se evidencia la implementación de la metodología, el monitoreo de los mapas de riesgo y su seguimiento."/>
    <d v="2022-05-31T00:00:00"/>
    <s v="Presentación de los resultados al CICCI"/>
    <n v="0.8"/>
    <s v="AVANCE SIGNIFICATIVO"/>
    <n v="-151"/>
    <s v="VENCIDO"/>
    <x v="0"/>
    <m/>
    <m/>
    <m/>
    <x v="0"/>
    <m/>
    <m/>
    <n v="323"/>
  </r>
  <r>
    <x v="323"/>
    <s v="Atencion a la ciudadania"/>
    <s v="Subdirección técnica administrativa y financiera"/>
    <s v="STAF"/>
    <s v="Mantenimiento de Bienes - Seguridad y Salud en el Trabajo"/>
    <x v="4"/>
    <s v="Subdirección técnica administrativa y financiera"/>
    <s v="STAF"/>
    <s v="Mantenimiento de bienes"/>
    <s v="Infraestructura"/>
    <s v="Acondicionamiento   espacios físicos de acceso al ciudadano"/>
    <s v="Ingrid Carolina Ardila Muñoz"/>
    <x v="3"/>
    <s v="PMVD-2021-007"/>
    <n v="8"/>
    <s v="INFORME EVALUACIÓN DE ACCESIBILIDAD DEL PUNTO DE SERVICIO A LACIUDADANÍA DEL INSTITUTO DISTRITAL PARA LA PROTECCIÓN DE LA NIÑEZ Y LA JUVENTUD - IDIPRON"/>
    <n v="2021"/>
    <s v="Las circulaciones no cuentan con un ancho de paso adecuado. No se garantizan zonas donde se puedan realizar giros y maniobras por parte de las personas con discapacidad física."/>
    <s v="Poco espacio para la circulación entre dependencias en la sede de la calle 63"/>
    <s v="1. Realizar un diagnóstico de las condiciones actuales de accesibilidad y circulación de la sede administrativa calle 63._x000a_2. Realizar una propuesta de las condiciones de accesibilidad requeridas para la sede administrativa calle 63. _x000a_3. Socializar la propuesta de las condiciones de accesibilidad requeridas para la sede administrativa calle 63."/>
    <n v="1"/>
    <s v="No aplica"/>
    <s v="No aplica"/>
    <s v="No aplica"/>
    <s v="No aplica"/>
    <d v="2021-07-01T00:00:00"/>
    <d v="2021-12-30T00:00:00"/>
    <m/>
    <x v="0"/>
    <s v="SI"/>
    <n v="-151"/>
    <s v="20-12-2021: Se incluye formulacion al tablero de control"/>
    <m/>
    <m/>
    <m/>
    <m/>
    <s v="SIN AVANCE"/>
    <n v="109"/>
    <s v="CON TIEMPO"/>
    <s v="SIN DILIGENCIAR"/>
    <s v="20-12-2021: Se incluye formulacion al tablero de control"/>
    <s v="SIN DILIGENCIAR"/>
    <n v="0"/>
    <n v="0"/>
    <s v="EN EJECUCION"/>
    <s v="NO APLICA"/>
    <s v="ABIERTA"/>
    <s v="Se Evidencia que la actividad se encuentra vencida_x000a__x000a_Se verifica los soportes adjuntos en donde se evidencia acta de reunión en donde se realiza un diagnostico de las condiciones actuales de accesibilidad, asi mismo se realiza propuesta de requerimientos de calle 63 dando cumplimiento a la accesibilidad y circulación._x000a__x000a_Se solicia a la OCI el cierre preliminar del Hallazgo, ya que se evidencia que cumple con la actividad propuesta. _x000a__x000a_Mediante acta se socializa a las partes que intervienen entre seguridad y salud en el trabajo y mantenimiento de bienes  _x000a__x000a_Se solicia a la OCI el cierre preliminar del Hallazgo, ya que se evidencia que cumple con la actividad propuesta."/>
    <d v="2022-02-28T00:00:00"/>
    <s v="No"/>
    <s v="No aplica"/>
    <n v="1"/>
    <s v="CUMPLIMIENTO TOTAL"/>
    <n v="-44620"/>
    <s v="VENCIDO"/>
    <d v="2022-03-17T00:00:00"/>
    <s v="NO existe información para verificar el avance de la actividad "/>
    <s v="NAVIS ALBERTO FLOREZ LEON"/>
    <n v="0"/>
    <s v="VENCIDO"/>
    <m/>
    <s v="ABIERTO"/>
    <s v="Se evidencia la implementación de la metodología, el monitoreo de los mapas de riesgo y su seguimiento."/>
    <d v="2022-05-31T00:00:00"/>
    <s v="Presentación de los resultados al CICCI"/>
    <n v="0.8"/>
    <s v="AVANCE SIGNIFICATIVO"/>
    <n v="-151"/>
    <s v="VENCIDO"/>
    <x v="0"/>
    <m/>
    <m/>
    <m/>
    <x v="0"/>
    <m/>
    <m/>
    <n v="324"/>
  </r>
  <r>
    <x v="324"/>
    <s v="Atencion a la ciudadania"/>
    <s v="Subdirección técnica administrativa y financiera"/>
    <s v="STAF"/>
    <s v="Atención a la Ciudadanía - Seguridad y Salud en el Trabajo"/>
    <x v="11"/>
    <s v="Subdirección técnica administrativa y financiera"/>
    <s v="STAF"/>
    <s v="Atencion al ciudadano"/>
    <s v="Infraestructura"/>
    <s v="Acondicionamiento   espacios físicos de acceso al ciudadano"/>
    <s v="Willington Granados Herrera"/>
    <x v="3"/>
    <s v="PMVD-2021-006"/>
    <n v="9"/>
    <s v="INFORME EVALUACIÓN DE ACCESIBILIDAD DEL PUNTO DE SERVICIO A LACIUDADANÍA DEL INSTITUTO DISTRITAL PARA LA PROTECCIÓN DE LA NIÑEZ Y LA JUVENTUD - IDIPRON"/>
    <n v="2021"/>
    <s v="No cuenta con una señalética accesible, ya que el material es reflectivo y la información no se encuentra de manera audible y visual (en sistema braille, lengua de señas, macro carácter y alto relieve)."/>
    <s v="La señalética existente en la entidad no es accesible "/>
    <s v="1. Realizar una  mesa de trabajo con el Área de Seguridad y Salud en el Trabajo para identificar conjuntamente las necesidades de señalética en los puntos de atención a la ciudadanía. _x000a_2. Realizar la instalación de la señalética accesible en los puntos de atención a la ciudadanía, de acuerdo con las necesidades identificadas y lo señalado en el norma NTC 6047. "/>
    <n v="1"/>
    <s v="No aplica"/>
    <s v="No aplica"/>
    <s v="No aplica"/>
    <s v="No aplica"/>
    <d v="2021-07-01T00:00:00"/>
    <d v="2021-12-30T00:00:00"/>
    <m/>
    <x v="0"/>
    <s v="SI"/>
    <n v="-151"/>
    <s v="20-12-2021: Se incluye formulacion al tablero de control"/>
    <m/>
    <m/>
    <m/>
    <m/>
    <s v="SIN AVANCE"/>
    <n v="109"/>
    <s v="CON TIEMPO"/>
    <s v="SIN DILIGENCIAR"/>
    <s v="20-12-2021: Se incluye formulacion al tablero de control"/>
    <s v="SIN DILIGENCIAR"/>
    <n v="0"/>
    <n v="0"/>
    <s v="EN EJECUCION"/>
    <s v="NO APLICA"/>
    <s v="ABIERTA"/>
    <s v="Se evidencia correo electronico de informe de avance  del proceso contractual"/>
    <d v="2022-02-21T00:00:00"/>
    <s v="No"/>
    <s v="Acta de reunion de coordinacion de mesa de trabajo con el Área de Seguridad y Salud en el Trabajo para identificar conjuntamente las necesidades de señalética en los puntos de atención a la ciudadanía_x000a__x000a_Registro fotografico de la instalación de la señalética accesible en los puntos de atención a la ciudadanía_x000a__x000a_"/>
    <n v="0.05"/>
    <s v="AVANCE MINIMO"/>
    <n v="-44620"/>
    <s v="VENCIDO"/>
    <d v="2022-03-17T00:00:00"/>
    <s v="NO existe información que permita  verificar el avance de la actividad "/>
    <s v="NAVIS ALBERTO FLOREZ LEON"/>
    <n v="0"/>
    <s v="VENCIDO"/>
    <m/>
    <s v="ABIERTO"/>
    <s v="Actividad No. 1. Si bien se adjunta acta de reunión con el grupo de SST, el documento no evidencia que se haya desarrollado el tema especifico que era la definición de las necesidades de la señalética.  Se recomienda al proceso que en proximas ocasiones en las actas ese deje explícito el desarrollo  del tema objeto del hallazgo._x000a__x000a__x000a_Actividad No. 2 No obstante lo anterior, se evidencia la adquisición e  instalacion de la señaletica en los diferentes puntos de la entidad que incluyen los puntos de atención a la ciudadanía "/>
    <d v="2022-05-31T00:00:00"/>
    <s v="ninguna"/>
    <n v="1"/>
    <s v="CUMPLIMIENTO TOTAL"/>
    <n v="-151"/>
    <s v="VENCIDO"/>
    <x v="0"/>
    <m/>
    <m/>
    <m/>
    <x v="0"/>
    <m/>
    <m/>
    <n v="325"/>
  </r>
  <r>
    <x v="325"/>
    <s v="Atencion a la ciudadania"/>
    <s v="Subdirección técnica administrativa y financiera"/>
    <s v="STAF"/>
    <s v="ATENCION A LA CIUDADANÍA "/>
    <x v="11"/>
    <s v="Subdirección técnica administrativa y financiera"/>
    <s v="STAF"/>
    <s v="Atencion al ciudadano"/>
    <s v="Atención al ciudadano"/>
    <s v="Quejas, reclamos, sugerencias y solicitudes "/>
    <s v="Willington Granados Herrera"/>
    <x v="0"/>
    <s v="PMAI-2021-002"/>
    <s v="No aplica"/>
    <s v="AUDITORÍA DE SEGUIMIENTO AL PROCESO ATENCIÓN AL CIUDADANO VIGENCIA 1 DE ENERO 2020 AL 30 DE JUNIO DE 2020 "/>
    <n v="2021"/>
    <s v="OBSERVACIÓN: Se evidenció 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sto porque se evidenció respuesta fuera de términos durante la vigencia auditada. Cómo se puede evidenciar en el punto 15.1.2 Requerimientos Fuera de Términos."/>
    <s v="La respuesta de las peticiones ciudadanas está acargo de cada depedencia. Por tal razón, atención a la ciudadanía no puede garantizar el cierre oportuno de las peticiones ciudadanas.  "/>
    <s v="Atención a la ciudadanía enviará de forma mensual al área de control interno disciplinario la información de las dependencias que cerras por fuera de términos. Así mismo realizará capacitaciones al personal administrativo sobre los términos para dar respuestas según la ley 1755 y las implicaciones según el código único disciplinario."/>
    <s v="No aplica"/>
    <s v="No aplica"/>
    <s v="No aplica"/>
    <s v="No aplica"/>
    <s v="No aplica"/>
    <d v="2021-03-15T00:00:00"/>
    <d v="2021-06-30T00:00:00"/>
    <m/>
    <x v="0"/>
    <s v="SI"/>
    <n v="-334"/>
    <s v="De acuerdo con los soportes suministrados por el proceso, se evidencia un cumplimiento del 100%, en las actividades propuestas. "/>
    <d v="2021-06-25T00:00:00"/>
    <s v="NO"/>
    <s v="N/A "/>
    <n v="1"/>
    <s v="CUMPLIMIENTO TOTAL"/>
    <n v="-74"/>
    <s v="VENCIDO"/>
    <d v="2021-11-12T00:00:00"/>
    <s v="La acción esta repetida es igual a la acción asociada con el cód. PMAI-2020017"/>
    <s v="Sulma Esperanza Avendaño M."/>
    <n v="0"/>
    <n v="1"/>
    <s v="EN EJECUCION"/>
    <s v="NO APLICA"/>
    <s v="PENDIENTE POR EVALUAR"/>
    <s v="En el primer seguimiento se reporta por parte de la OAP: De acuerdo con los soportes suministrados por el proceso, se evidencia un cumplimiento del 100%, en las actividades propuestas."/>
    <d v="2022-02-21T00:00:00"/>
    <s v="No"/>
    <s v="carpetas primer seguimiento"/>
    <n v="1"/>
    <s v="CUMPLIMIENTO TOTAL"/>
    <n v="-44619"/>
    <s v="VENCIDO"/>
    <d v="2022-03-18T00:00:00"/>
    <s v="Verificadas las evidencias no se observa que se integren documentos que den cuenta del envio de forma mensual al área de control interno disciplinario de la información de las dependencias de la entidad para identificar peticiones que se resuelven  por fuera de términos. No hay eviedncia de capacitaciones al personal administrativo sobre los términos para dar respuestas según la ley 1755 y las implicaciones según el código único disciplinario."/>
    <s v="NAVIS ALBERTO FLOREZ LEON"/>
    <n v="0"/>
    <s v="VENCIDO"/>
    <m/>
    <s v="ABIERTO"/>
    <s v="Actividad No 1.   Se evidencia que el proceso ha venido realizando el envío de los correos electrónicos al proceso de Control Interno Disciplinario. El proceso ha formalizado esta actividad como uno de los  controles de su mapa de riesgos.                                                                                                                                                                                                                                _x000a__x000a_Actividad No. 2 Se evidencia que se realizaron las capacitaciones sobre Bogotá Te Escucha "/>
    <d v="2022-05-31T00:00:00"/>
    <s v="ninguna"/>
    <n v="1"/>
    <s v="CUMPLIMIENTO TOTAL"/>
    <n v="-334"/>
    <s v="VENCIDO"/>
    <x v="4"/>
    <s v="revisadas las evidencias se observa que el proceso envió a la Oficina de Control interno Disciplinario el reporte corresponidente a derechos de petición respondidos fuera de términos, mas sin embargo no hay evidencias referidas a capacitaciones en lo que se refiere a cumplimientos de términos en el marco de ley 1755/2015"/>
    <s v="Navis Alberto Florez León"/>
    <n v="0.5"/>
    <x v="2"/>
    <m/>
    <m/>
    <n v="326"/>
  </r>
  <r>
    <x v="326"/>
    <s v="Atencion a la ciudadania"/>
    <s v="Subdirección técnica administrativa y financiera"/>
    <s v="STAF"/>
    <s v="SALUD OCUPACIONAL_x000a_INFRAESTRUCTURA_x000a_ATENCION A LA CIUDADANÍA"/>
    <x v="16"/>
    <s v="Subdirección técnica de desarrollo humano"/>
    <s v="STDH"/>
    <s v="Seguridad y salud en el trabajo"/>
    <s v="Infraestructura"/>
    <s v="Acondicionamiento   espacios físicos de acceso al ciudadano"/>
    <s v="Ingrid Carolina Ardila Muñoz"/>
    <x v="0"/>
    <s v="PMAI-2021-003"/>
    <s v="No aplica"/>
    <s v="AUDITORÍA DE SEGUIMIENTO AL PROCESO ATENCIÓN AL CIUDADANO VIGENCIA 1 DE ENERO 2020 AL 30 DE JUNIO DE 2020 "/>
    <n v="2021"/>
    <s v="HALLAZGO: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Se observan avances en cuanto a los ajustes razonables que se deben implementar en la entidad. Sin embargo no existe la señalización que establece la norma. "/>
    <s v="Teniendo en cuenta que es un hallazgo que implica a más dependencias se realizarán mesas de trabajo con el area de salud ocupacional e infraestructura para la formulación de un plan de trabajo y adquisición e instalación  de la señalización necesaria en los puntos de atención de la entidad. "/>
    <s v="No aplica"/>
    <s v="No aplica"/>
    <s v="No aplica"/>
    <s v="No aplica"/>
    <s v="No aplica"/>
    <d v="2021-03-15T00:00:00"/>
    <d v="2021-06-30T00:00:00"/>
    <m/>
    <x v="0"/>
    <s v="SI"/>
    <n v="-334"/>
    <s v=" Teniendo en cuenta que los productos de la actividad son un plan de trabajo, la adquisición e instalación de la señalización necesaria en los puntos de atención de la entidad, el avance reportado no evidencia progreso en la actividad planteada.         _x000a_En el acta se definen unos compromisos, pero no un Plan de Trabajo, donde se establezcan fechas y responsables para la adquisición e instalación de señalización en todos los puntos de atención al ciudadano y no solo en la sede de la calle 63, como lo mencionan. se revisan soportes, los cuales estan acorde con lo registrado.                                                              Nota: Es importante señalar que la fecha final de la actividad es el 30/06/2021.          "/>
    <d v="2021-06-25T00:00:00"/>
    <s v="SI"/>
    <s v="Formulación de un plan de trabajo y adquisición e instalación  de la señalización necesaria en los puntos de atención de la entidad. (Desarrollo Humano)"/>
    <n v="0"/>
    <s v="SIN AVANCE"/>
    <n v="-74"/>
    <s v="VENCIDO"/>
    <d v="2021-11-12T00:00:00"/>
    <s v="La acción se encuentra vencida. No se observan avances de esta."/>
    <s v="Sulma Esperanza Avendaño M."/>
    <n v="0"/>
    <n v="0"/>
    <s v="INCUMPLIDA"/>
    <s v="NO APLICA"/>
    <s v="ABIERTA"/>
    <s v="&quot;Se evidencia que la actividad se encuentra vencida._x000a__x000a_Se verifica el los soportes adjuntos la cual se evidencia designación de supervisión de la adquisición de la señalitica para sedes de la entidad_x000a__x000a_La actividad aun se encuentra en ejecución&quot;"/>
    <d v="2022-02-28T00:00:00"/>
    <s v="No"/>
    <s v="Pendiente instalación de la Señalitica en las diferentes sedes de la entidad"/>
    <n v="0.5"/>
    <s v="AVANCE PARCIAL"/>
    <n v="-44620"/>
    <s v="VENCIDO"/>
    <d v="2022-03-18T00:00:00"/>
    <s v="Revisado archivo de evidencias se observa que no hay elementos que permitan establecer que se realizaron las mesas de trabajo con el area de salud ocupacional e infraestructura para la formulación de un plan de trabajo y la adquisición e instalación  de la señalización necesaria en los puntos de atención de la entidad."/>
    <s v="NAVIS ALBERTO FLOREZ LEON"/>
    <n v="0"/>
    <s v="VENCIDO"/>
    <m/>
    <s v="ABIERTO"/>
    <s v="Se evidencia que la actividad se encuentra vencida._x000a__x000a_Se verifica los soportes adjuntos, Se evidencia Acta de entrega a la OAP de las 177 señales con lenguaje inclusivo con fecha de 30 de marzo de 2022, para su instalación, sin embargo no se evidencia adjunto el plan de trabajo y adquisición e instalación de la señalización necesaria en los puntos de atención de la entidad, como lo refiere en la actividad formulada_x000a__x000a__x000a__x000a_"/>
    <d v="2022-05-31T00:00:00"/>
    <s v="Plan de trabajo y adquisición e instalación  de la señalización necesaria en los puntos de atención de la entidad. (Desarrollo Humano)"/>
    <n v="0.7"/>
    <s v="AVANCE SIGNIFICATIVO"/>
    <n v="-334"/>
    <s v="VENCIDO"/>
    <x v="0"/>
    <m/>
    <m/>
    <m/>
    <x v="0"/>
    <m/>
    <m/>
    <n v="327"/>
  </r>
  <r>
    <x v="327"/>
    <s v="Modelo Pedagogico "/>
    <s v="Subdirección técnica de métodos educativos y operativa"/>
    <s v="STMEO"/>
    <s v="Subdirección Técnica de Metodos Educativos y Operativa.-STMEO  _x000a_Oficina Asesora de Planeación.  "/>
    <x v="0"/>
    <s v="Subdirección técnica de métodos educativos y operativa"/>
    <s v="STMEO"/>
    <m/>
    <s v="Planeacion"/>
    <s v="Herramientas de gestión (riesgos, indicadores, balance social, planes y proyectos de inversión)"/>
    <s v="Yuri Yesenia Orjuela"/>
    <x v="0"/>
    <s v="PMAI-2021-004"/>
    <s v="No aplica"/>
    <s v="AUDITORÍA DE GESTIÓN AL PROCESO RESTITUCIÓN DE DERECHOS, 2017. HALLAZGOS Y ACCIONES DE MEJORA, INCORPORADAS PARA VERIFICACIÓN EN AUDITORÍA DE GESTIÓN AL PROCESO MISIONAL, 2019."/>
    <n v="2021"/>
    <s v="9.9.2 Indicadores de Gestión  : 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y el numeral 5.4 Mecanismos de Medición y Seguimiento de la NTD: SIG 001:2011.   "/>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x v="0"/>
    <s v="SI"/>
    <n v="-59"/>
    <s v="12-09-2021: Se actualiza tablero de control , se incluye hallazgo nuevo"/>
    <m/>
    <m/>
    <m/>
    <m/>
    <s v="SIN AVANCE"/>
    <n v="201"/>
    <s v="CON TIEMPO"/>
    <d v="2021-11-19T00:00:00"/>
    <s v="No se observan evidencias"/>
    <s v="Sulma Esperanza Avendaño M."/>
    <n v="0"/>
    <n v="0"/>
    <s v="EN EJECUCION"/>
    <s v="NO APLICA"/>
    <s v="ABIERTA"/>
    <s v="En ejecucion"/>
    <d v="2022-02-28T00:00:00"/>
    <s v="No"/>
    <s v="ejecucion de actividades definidas"/>
    <n v="0"/>
    <s v="SIN AVANCE"/>
    <n v="-44620"/>
    <s v="CON TIEMPO"/>
    <d v="2022-03-18T00:00:00"/>
    <s v=" NO SE REPORTA AVANCE NI EVIDENCIAS"/>
    <s v="VERONICA MUÑOZ"/>
    <n v="0"/>
    <s v="ABIERTO"/>
    <m/>
    <s v="ABIERTO"/>
    <s v="Se realiza implementación y resultados en los informes de gestión, la oficialización de dichos indicadores queda anclada a la caracterización del proceso, la cual se encuentra oficializada."/>
    <d v="2022-05-31T00:00:00"/>
    <s v="Caracterización oficializada, hoja de vida de indicadores codificada "/>
    <n v="0.5"/>
    <s v="AVANCE PARCIAL"/>
    <n v="-59"/>
    <s v="VENCIDO"/>
    <x v="0"/>
    <m/>
    <m/>
    <m/>
    <x v="0"/>
    <m/>
    <m/>
    <n v="328"/>
  </r>
  <r>
    <x v="328"/>
    <s v="Modelo Pedagogico "/>
    <s v="Subdirección técnica de métodos educativos y operativa"/>
    <s v="STMEO"/>
    <s v="Subdirección de Métodos - Área Educación"/>
    <x v="0"/>
    <s v="Subdirección técnica de métodos educativos y operativa"/>
    <s v="STMEO"/>
    <s v=" Educación"/>
    <s v="Autorregulación"/>
    <s v="Aplicación y actualización de procedimientos y formatos"/>
    <s v="Yuri Yesenia Orjuela"/>
    <x v="0"/>
    <s v="PMAI-2021-005"/>
    <s v="No aplica"/>
    <s v="AUDITORÍA DE GESTIÓN AL PROCESO RESTITUCIÓN DE DERECHOS, 2017. HALLAZGOS Y ACCIONES DE MEJORA, INCORPORADAS PARA VERIFICACIÓN EN AUDITORÍA DE GESTIÓN AL PROCESO MISIONAL, 2019."/>
    <n v="2021"/>
    <s v="Los procedimientos que se evaluaron para las tres Áreas de Derecho presentan debilidades o ausencia de identificación de puntos de control y mecanismos de verificación en actividades de revisión y/o toma de decisiones, o tienen puntos de control sin enunciar cuál es la fuente de información con la que se hace la verificación o análisis. El no contar con puntos de control adecuados compromete a los procesos a riesgos en su gestión afectando así el desempeño de la Institución. Por lo anterior, se está incumpliendo el Manual de Elaboración y Control de Documentos E-MEJ-MA-002”, numeral 10.1, que refiere la importancia de la materialización de los controles en los procedimientos."/>
    <s v="Para el momento en cual fueron creados los documentos no se tuevieron en cueta los aspectos relacionados en la observación "/>
    <s v="Ajsutar por parte del los líderes   de los componentes de las áreas de Sociolegal, Salud  y psicosocial   los procedimientos  e instructivos para inlcuir los puntos de control."/>
    <s v="No aplica"/>
    <s v="No aplica"/>
    <s v="No aplica"/>
    <s v="No aplica"/>
    <s v="No aplica"/>
    <d v="2020-11-15T00:00:00"/>
    <d v="2021-12-15T00:00:00"/>
    <m/>
    <x v="0"/>
    <s v="SI"/>
    <n v="-166"/>
    <s v="12-09-2021: Se actualiza tablero de control , se incluye hallazgo nuevo"/>
    <m/>
    <m/>
    <m/>
    <m/>
    <s v="SIN AVANCE"/>
    <n v="94"/>
    <s v="CON TIEMPO"/>
    <d v="2021-11-19T00:00:00"/>
    <s v="No se observan evidencias"/>
    <s v="Sulma Esperanza Avendaño M."/>
    <n v="0"/>
    <n v="0"/>
    <s v="EN EJECUCION"/>
    <s v="NO APLICA"/>
    <s v="ABIERTA"/>
    <s v="No se reporta avance"/>
    <d v="2022-02-28T00:00:00"/>
    <s v="SI"/>
    <s v="ejecucion de actividades definidas"/>
    <n v="0"/>
    <s v="SIN AVANCE"/>
    <n v="-44620"/>
    <s v="VENCIDO"/>
    <d v="2022-03-18T00:00:00"/>
    <s v=" NO SE REPORTA AVANCE NI EVIDENCIAS"/>
    <s v="VERONICA MUÑOZ"/>
    <n v="0"/>
    <s v="VENCIDO"/>
    <m/>
    <s v="ABIERTO"/>
    <s v="Se verifica la actualización y oficialización de puntos de control en procedimientos e instructivos."/>
    <d v="2022-05-31T00:00:00"/>
    <s v="se da cumplimiento total a la actividad planteada."/>
    <n v="1"/>
    <s v="CUMPLIMIENTO TOTAL"/>
    <n v="-166"/>
    <s v="VENCIDO"/>
    <x v="0"/>
    <m/>
    <m/>
    <m/>
    <x v="0"/>
    <m/>
    <m/>
    <n v="329"/>
  </r>
  <r>
    <x v="329"/>
    <s v="Modelo Pedagogico "/>
    <s v="Subdirección técnica de métodos educativos y operativa"/>
    <s v="STMEO"/>
    <s v="Subdirección Técnica de Metodos Educativos y Operativa.-STMEO _x000a_Líder área de Salud    "/>
    <x v="0"/>
    <s v="Subdirección técnica de métodos educativos y operativa"/>
    <s v="STMEO"/>
    <s v="Salud"/>
    <s v="Modelo pedagogico"/>
    <s v="salud- asistencia a primeros auxilios - afiliaciones a salud"/>
    <s v="Yuri Yesenia Orjuela"/>
    <x v="0"/>
    <s v="PMAI-2021-006"/>
    <s v="No aplica"/>
    <s v="AUDITORÍA DE GESTIÓN AL PROCESO RESTITUCIÓN DE DERECHOS, 2017. HALLAZGOS Y ACCIONES DE MEJORA, INCORPORADAS PARA VERIFICACIÓN EN AUDITORÍA DE GESTIÓN AL PROCESO MISIONAL, 2019."/>
    <n v="2021"/>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m/>
    <x v="2"/>
    <m/>
    <n v="-210"/>
    <s v="20-12-2021: Se incluye formulacion al tablero de control"/>
    <m/>
    <m/>
    <m/>
    <m/>
    <s v="SIN AVANCE"/>
    <n v="50"/>
    <s v="CON TIEMPO"/>
    <s v="SIN DILIGENCIAR"/>
    <s v="20-12-2021: Se incluye formulacion al tablero de contro_x000a_No se evidencian soportes de avance en la acción. Vencimiento a noviembre de 2021l"/>
    <s v="Zuly Marcela Rojas Tolosa"/>
    <n v="0"/>
    <n v="0"/>
    <s v="EN EJECUCION"/>
    <s v="NO APLICA"/>
    <s v="ABIERTA"/>
    <s v="No se reporta avance"/>
    <d v="2022-02-28T00:00:00"/>
    <s v="SI"/>
    <s v="ejecucion de actividades definidas"/>
    <n v="0"/>
    <s v="SIN AVANCE"/>
    <n v="-44620"/>
    <s v="VENCIDO"/>
    <m/>
    <m/>
    <m/>
    <m/>
    <m/>
    <m/>
    <s v="ABIERTO"/>
    <s v="Se verifica la gestión e implementación de capacitaciones al personal de enfermería."/>
    <d v="2022-05-31T00:00:00"/>
    <s v="se da cumplimiento total a la actividad planteada."/>
    <n v="1"/>
    <s v="CUMPLIMIENTO TOTAL"/>
    <n v="-210"/>
    <s v="VENCIDO"/>
    <x v="0"/>
    <m/>
    <m/>
    <m/>
    <x v="0"/>
    <m/>
    <m/>
    <n v="330"/>
  </r>
  <r>
    <x v="330"/>
    <s v="Modelo Pedagogico "/>
    <s v="Subdirección técnica de métodos educativos y operativa"/>
    <s v="STMEO"/>
    <s v="Subdirección Técnica de Metodos Educativos y Operativa.-STMEO _x000a_Líder área de Salud     "/>
    <x v="0"/>
    <s v="Subdirección técnica de métodos educativos y operativa"/>
    <s v="STMEO"/>
    <s v="Salud"/>
    <s v="Modelo pedagogico"/>
    <s v="salud- asistencia a primeros auxilios - afiliaciones a salud"/>
    <s v="Yuri Yesenia Orjuela"/>
    <x v="0"/>
    <s v="PMAI-2021-007"/>
    <s v="No aplica"/>
    <s v="AUDITORÍA DE GESTIÓN AL PROCESO RESTITUCIÓN DE DERECHOS, 2017. HALLAZGOS Y ACCIONES DE MEJORA, INCORPORADAS PARA VERIFICACIÓN EN AUDITORÍA DE GESTIÓN AL PROCESO MISIONAL, 2019."/>
    <n v="2021"/>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Falta claridad en el Manual de Salud, e instructivo de enfermería,  para establecer las Unidades de Protección Integral en las cuales se requiere atención 24 horas, por parte de el/la auxiliar de enfermería."/>
    <s v="Ajustar el Manual de Salud y  el Instructivo de Acciones de Enfermería para establecer las necesidades del Servicio de Enfermería las 24 horas, así como la forma en cual se prestará dicho servicio."/>
    <s v="No aplica"/>
    <s v="No aplica"/>
    <s v="No aplica"/>
    <s v="No aplica"/>
    <s v="No aplica"/>
    <d v="2021-04-01T00:00:00"/>
    <d v="2021-07-01T00:00:00"/>
    <m/>
    <x v="2"/>
    <m/>
    <n v="-333"/>
    <s v="20-12-2021: Se incluye formulacion al tablero de control"/>
    <m/>
    <m/>
    <m/>
    <m/>
    <s v="SIN AVANCE"/>
    <n v="-73"/>
    <s v="VENCIDO"/>
    <s v="SIN DILIGENCIAR"/>
    <s v="20-12-2021: Se incluye formulacion al tablero de control"/>
    <s v="SIN DILIGENCIAR"/>
    <n v="0"/>
    <n v="0"/>
    <s v="INCUMPLIDA"/>
    <s v="NO APLICA"/>
    <s v="ABIERTA"/>
    <s v="No se reporta avance"/>
    <d v="2022-02-28T00:00:00"/>
    <s v="SI"/>
    <s v="ejecucion de actividades definidas"/>
    <n v="0"/>
    <s v="SIN AVANCE"/>
    <n v="-44620"/>
    <s v="VENCIDO"/>
    <m/>
    <m/>
    <m/>
    <m/>
    <m/>
    <m/>
    <s v="ABIERTO"/>
    <s v="se verifica la actualización con las indicaciones planteadas del Manual Operativo del área de salud."/>
    <d v="2022-05-31T00:00:00"/>
    <s v="se da cumplimiento total a la actividad planteada."/>
    <n v="1"/>
    <s v="CUMPLIMIENTO TOTAL"/>
    <n v="-333"/>
    <s v="VENCIDO"/>
    <x v="0"/>
    <m/>
    <m/>
    <m/>
    <x v="0"/>
    <m/>
    <m/>
    <n v="331"/>
  </r>
  <r>
    <x v="331"/>
    <s v="Modelo Pedagogico "/>
    <s v="Subdirección técnica de métodos educativos y operativa"/>
    <s v="STMEO"/>
    <s v="Subdirección Técnica de Metodos Educativos y Operativa.-STMEO  _x000a_Líder del área Psicosocial.   "/>
    <x v="0"/>
    <s v="Subdirección técnica de métodos educativos y operativa"/>
    <s v="STMEO"/>
    <s v="Psicosocial"/>
    <s v="Modelo pedagogico"/>
    <s v="seguimiento de NNAJ dentro del modelo"/>
    <s v="Yuri Yesenia Orjuela"/>
    <x v="0"/>
    <s v="PMAI-2021-008"/>
    <s v="No aplica"/>
    <s v="AUDITORÍA DE GESTIÓN AL PROCESO RESTITUCIÓN DE DERECHOS, 2017. HALLAZGOS Y ACCIONES DE MEJORA, INCORPORADAS PARA VERIFICACIÓN EN AUDITORÍA DE GESTIÓN AL PROCESO MISIONAL, 2019."/>
    <n v="2021"/>
    <s v="NO CONFORMIDAD:_x000a_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
    <s v="No se realizó la oficialización del Instructivo -Ruta de atención por medicina alternativa."/>
    <s v="Realizar la formalización del documento     RUTA PARA LA ATENCIÓN AL COMPONENTE MITIGACIÓN. "/>
    <s v="No aplica"/>
    <s v="No aplica"/>
    <s v="No aplica"/>
    <s v="No aplica"/>
    <s v="No aplica"/>
    <d v="2021-04-01T00:00:00"/>
    <d v="2021-07-01T00:00:00"/>
    <m/>
    <x v="2"/>
    <m/>
    <n v="-333"/>
    <s v="20-12-2021: Se incluye formulacion al tablero de control"/>
    <m/>
    <m/>
    <m/>
    <m/>
    <s v="SIN AVANCE"/>
    <n v="-73"/>
    <s v="VENCIDO"/>
    <s v="SIN DILIGENCIAR"/>
    <s v="20-12-2021: Se incluye formulacion al tablero de control"/>
    <s v="SIN DILIGENCIAR"/>
    <n v="0"/>
    <n v="0"/>
    <s v="INCUMPLIDA"/>
    <s v="NO APLICA"/>
    <s v="ABIERTA"/>
    <s v="No se reporta avance"/>
    <d v="2022-02-28T00:00:00"/>
    <s v="SI"/>
    <s v="ejecucion de actividades definidas"/>
    <n v="0"/>
    <s v="SIN AVANCE"/>
    <n v="-44620"/>
    <s v="VENCIDO"/>
    <m/>
    <m/>
    <m/>
    <m/>
    <m/>
    <m/>
    <s v="ABIERTO"/>
    <s v="se verifica la oficialización de la ruta."/>
    <d v="2022-05-31T00:00:00"/>
    <s v="se da cumplimiento total a la actividad planteada."/>
    <n v="1"/>
    <s v="CUMPLIMIENTO TOTAL"/>
    <n v="-333"/>
    <s v="VENCIDO"/>
    <x v="0"/>
    <m/>
    <m/>
    <m/>
    <x v="0"/>
    <m/>
    <m/>
    <n v="332"/>
  </r>
  <r>
    <x v="332"/>
    <s v="Modelo Pedagogico "/>
    <s v="Subdirección técnica de métodos educativos y operativa"/>
    <s v="STMEO"/>
    <s v="Subdirección Técnica de Metodos Educativos y Operativa.-STMEO  -Área  de salud. _x000a_Oficina Asesora de Planeación.  "/>
    <x v="0"/>
    <s v="Subdirección técnica de métodos educativos y operativa"/>
    <s v="STMEO"/>
    <s v="Salud"/>
    <s v="Modelo pedagogico"/>
    <s v="seguimiento de NNAJ dentro del modelo"/>
    <s v="Yuri Yesenia Orjuela"/>
    <x v="0"/>
    <s v="PMAI-2021-009"/>
    <s v="No aplica"/>
    <s v="AUDITORÍA DE GESTIÓN AL PROCESO RESTITUCIÓN DE DERECHOS, 2017. HALLAZGOS Y ACCIONES DE MEJORA, INCORPORADAS PARA VERIFICACIÓN EN AUDITORÍA DE GESTIÓN AL PROCESO MISIONAL, 2019."/>
    <n v="2021"/>
    <s v="NO CONFORMIDAD:_x000a_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
    <s v="Si bien se  realizan los seguimientos a los NNAJ por parte de los profesionales del componente de mitigación y se consignan en FICHA FOS, se requiere del desarrollo especifico de parametros en el Sistema Misional de Información de la entidad  que permitan medir los resultados y hacer seguimiento a las intervenciones realizadas por los profesionales del componente de Mitigación.  "/>
    <s v="Diseñar y desarrollar un plan de trabajo para la construcción y desarrollo en el SIMI_x000a_ del  los parametros que permitan evidenciar   seguimientos y controles para medir la disminución del consumo como resultado de las  intervenciones. Ya que actualmente la  infriomación se registra a través de ficha FOS. "/>
    <s v="No aplica"/>
    <s v="No aplica"/>
    <s v="No aplica"/>
    <s v="No aplica"/>
    <s v="No aplica"/>
    <d v="2021-04-01T00:00:00"/>
    <d v="2022-04-01T00:00:00"/>
    <m/>
    <x v="2"/>
    <m/>
    <n v="-59"/>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verifica el diseño y desarrollo de pland e trabajo a través de mesas de trabajo y solicitudes de desarrollo, como se plantea en la acción."/>
    <d v="2022-05-31T00:00:00"/>
    <s v="se da cumplimiento total a la actividad planteada."/>
    <n v="1"/>
    <s v="CUMPLIMIENTO TOTAL"/>
    <n v="-59"/>
    <s v="VENCIDO"/>
    <x v="0"/>
    <m/>
    <m/>
    <m/>
    <x v="0"/>
    <m/>
    <m/>
    <n v="333"/>
  </r>
  <r>
    <x v="333"/>
    <s v="Modelo Pedagogico "/>
    <s v="Subdirección técnica de métodos educativos y operativa"/>
    <s v="STMEO"/>
    <s v="Subdirección Técnica de Metodos Educativos y Operativa.-STMEO  -Área Psicosocial  _x000a_Oficina Asesora de Planeación.  "/>
    <x v="0"/>
    <s v="Subdirección técnica de métodos educativos y operativa"/>
    <s v="STMEO"/>
    <s v="Psicosocial"/>
    <s v="Modelo pedagogico"/>
    <s v="valoraciones iniciales y consultas sociales"/>
    <s v="Yuri Yesenia Orjuela"/>
    <x v="0"/>
    <s v="PMAI-2021-010"/>
    <s v="No aplica"/>
    <s v="AUDITORÍA DE GESTIÓN AL PROCESO RESTITUCIÓN DE DERECHOS, 2017. HALLAZGOS Y ACCIONES DE MEJORA, INCORPORADAS PARA VERIFICACIÓN EN AUDITORÍA DE GESTIÓN AL PROCESO MISIONAL, 2019."/>
    <n v="2021"/>
    <s v="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lo que genera un riesgo para el Instituto en cuanto a falta de recurso humano para el cumplimiento de su objeto misional por cuanto conlleva a la atención exclusiva de situaciones cotidianas, dejando a un lado procesos que requieren de la intervención constante y compleja"/>
    <s v="Desde la documentación del área no se encuentra establecido un estándar de atención diferenciado para internados, externados y  externado habitante, que establezca los tanto las condiciones de la población como las necesidades de atención diferenciadas . _x000a_2. El IDIPRON no atiende con estándar de ICBF, por lo cual es necesario definir un estándar de atención diferenciado.  _x000a_"/>
    <s v="Ajustar el manual  Operativo del área  sicosocial, por parte del líder del área y la STMEO, para establecer un estándar de atención diferenciado en UPI Internado, UPI Externado y UPI Externado Joven habitante de calle . "/>
    <s v="No aplica"/>
    <s v="No aplica"/>
    <s v="No aplica"/>
    <s v="No aplica"/>
    <s v="No aplica"/>
    <d v="2021-04-01T00:00:00"/>
    <d v="2022-04-01T00:00:00"/>
    <m/>
    <x v="2"/>
    <m/>
    <n v="-59"/>
    <s v="20-12-2021: Se incluye formulacion al tablero de control"/>
    <m/>
    <m/>
    <m/>
    <m/>
    <s v="SIN AVANCE"/>
    <n v="201"/>
    <s v="CON TIEMPO"/>
    <s v="SIN DILIGENCIAR"/>
    <s v="20-12-2021: Se incluye formulacion al tablero de control"/>
    <s v="SIN DILIGENCIAR"/>
    <n v="0"/>
    <n v="0"/>
    <s v="EN EJECUCION"/>
    <s v="NO APLICA"/>
    <s v="ABIERTA"/>
    <s v="Se verifica observación y se evidencia cierre en el informe de auditoría proceso misional - área sicosocial. _x000a__x000a_En el informe se indica “Se realiza la verificación del soporte, el cual es el Manual Operativo M-MSSMA-001; en esta versión oficializada el día 2 de junio de 2021, donde se describen las acciones de los equipos psicosociales diferenciando estás por cada contexto. Por esta razón se cierra este hallazgo.”_x000a_El informe se encuentra publicado en el link https://www.idipron.gov.co/sites/default_x000a_/files/docs/transparencia/control-interno/informes/auditorias/2021/Informe-Final-Auditoria-area-Sicosocial-2021.pdf"/>
    <d v="2022-02-28T00:00:00"/>
    <s v="No "/>
    <s v="No aplica"/>
    <n v="1"/>
    <s v="CUMPLIMIENTO TOTAL"/>
    <n v="-44620"/>
    <s v="CON TIEMPO"/>
    <m/>
    <m/>
    <m/>
    <m/>
    <m/>
    <m/>
    <s v="PENDIENTE POR EVALUACION"/>
    <s v="Se ecnuentra pendiente por evaluación de Control Interno"/>
    <d v="2022-05-31T00:00:00"/>
    <s v="Evaluación Control Interno"/>
    <n v="1"/>
    <s v="CUMPLIMIENTO TOTAL"/>
    <n v="-59"/>
    <s v="VENCIDO"/>
    <x v="0"/>
    <m/>
    <m/>
    <m/>
    <x v="0"/>
    <m/>
    <m/>
    <n v="334"/>
  </r>
  <r>
    <x v="334"/>
    <s v="Modelo Pedagogico "/>
    <s v="Subdirección técnica de métodos educativos y operativa"/>
    <s v="STMEO"/>
    <s v="Subdirección Técnica de Metodos Educativos y Operativa.-STMEO  -Área Psicosocial  -Area Salud _x000a_Oficina Asesora de Planeación.  "/>
    <x v="0"/>
    <s v="Subdirección técnica de métodos educativos y operativa"/>
    <s v="STMEO"/>
    <s v="Psicosocial"/>
    <s v="Modelo pedagogico"/>
    <s v="valoraciones iniciales y consultas sociales"/>
    <s v="Yuri Yesenia Orjuela"/>
    <x v="0"/>
    <s v="PMAI-2021-011"/>
    <s v="No aplica"/>
    <s v="AUDITORÍA DE GESTIÓN AL PROCESO RESTITUCIÓN DE DERECHOS, 2017. HALLAZGOS Y ACCIONES DE MEJORA, INCORPORADAS PARA VERIFICACIÓN EN AUDITORÍA DE GESTIÓN AL PROCESO MISIONAL, 2019."/>
    <n v="2021"/>
    <s v="Valoraciones Iniciales :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así como de generar recomendaciones necesarias para el autocuidado y la prevención en salud en el marco de la restitución de derechos, incumpliendo con las funciones establecidas en la Resolución 322 de 2016 de la entidad, con el numeral  7.5.1 Control de la producción y de la prestación del servicio de la NTCGP 1000:2009 y lo mencionado en el Art. 52 de la Ley 1098 de 2006 del Código de la infancia y adolescencia. "/>
    <s v="1.Desde la documentación de las áreas no se encuentra establecido un estándar de atención diferenciado para internados, externados y  externado habitante, que establezca los tanto las condiciones de la población como las necesidades de atención diferenciadas .  _x000a_2. La realización  de las valoraciones unicilaes  en los externados depende de la asistencia de los NNAJ_x000a_a las UPI, por tanto  las valoraciones se realizan a los beneficiarios que tienen un mínimo de asistencia, lo cual debe ser definido en el Manual Operativo de las áreas.   "/>
    <s v="Ajustar por parte  de los Coordinadores de las areas de Salud y Psicosocial , los manuales operativos a  fin de establecer el numero de asistencias en las cuales se debe realizar la valoración inicial.   Aplicando un indicador de gestión, que de cuenta del cumplimiento de los crietrios de asisitencia  para la aplicación de las valoraciones iniciales. "/>
    <s v="No aplica"/>
    <s v="No aplica"/>
    <s v="No aplica"/>
    <s v="No aplica"/>
    <s v="No aplica"/>
    <d v="2021-04-01T00:00:00"/>
    <d v="2022-04-01T00:00:00"/>
    <m/>
    <x v="2"/>
    <m/>
    <n v="-59"/>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evidencia el ajuste en los Manuales Operativos con versiones actualizadas de lo solicitado."/>
    <d v="2022-05-31T00:00:00"/>
    <s v="se da cumplimiento total a la actividad planteada."/>
    <n v="1"/>
    <s v="CUMPLIMIENTO TOTAL"/>
    <n v="-59"/>
    <s v="VENCIDO"/>
    <x v="0"/>
    <m/>
    <m/>
    <m/>
    <x v="0"/>
    <m/>
    <m/>
    <n v="335"/>
  </r>
  <r>
    <x v="335"/>
    <s v="Modelo Pedagogico "/>
    <s v="Subdirección técnica de métodos educativos y operativa"/>
    <s v="STMEO"/>
    <s v="Subdirección Técnica de Metodos Educativos y Operativa.-STMEO  _x000a_Cordinadores de Areas SE (3)"/>
    <x v="0"/>
    <s v="Subdirección técnica de métodos educativos y operativa"/>
    <s v="STMEO"/>
    <s v="Cordinadores de Areas SE (3)"/>
    <s v="Contratacion"/>
    <s v="Supervisión e interventoría"/>
    <s v="Yuri Yesenia Orjuela"/>
    <x v="0"/>
    <s v="PMAI-2021-012"/>
    <s v="No aplica"/>
    <s v="AUDITORÍA DE GESTIÓN AL PROCESO RESTITUCIÓN DE DERECHOS, 2017. HALLAZGOS Y ACCIONES DE MEJORA, INCORPORADAS PARA VERIFICACIÓN EN AUDITORÍA DE GESTIÓN AL PROCESO MISIONAL, 2019."/>
    <n v="2021"/>
    <s v="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lo que pone en riesgo en aspectos post contractuales al Instituto._x000a_"/>
    <s v="Debilidades en el seguimiento a la ejeución de los contratatos de prestación de servicios.  "/>
    <s v="Realizar revisiones cada dos meses en el SECOP , para verificar el cargue de los documentos correspondientes a cada pago por parte del coordinador de cada área y dejar contancia de la verifcacion realizada a través de  foramto de acta.  "/>
    <s v="No aplica"/>
    <s v="No aplica"/>
    <s v="No aplica"/>
    <s v="No aplica"/>
    <s v="No aplica"/>
    <d v="2021-04-01T00:00:00"/>
    <d v="2022-04-01T00:00:00"/>
    <m/>
    <x v="2"/>
    <m/>
    <n v="-59"/>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verifica las revisiones realizadas por los coordinadores de cada área sobre el cague de las evidencias en el SECOP"/>
    <d v="2022-05-31T00:00:00"/>
    <s v="se da cumplimiento total a la actividad planteada."/>
    <n v="1"/>
    <s v="CUMPLIMIENTO TOTAL"/>
    <n v="-59"/>
    <s v="VENCIDO"/>
    <x v="0"/>
    <m/>
    <m/>
    <m/>
    <x v="0"/>
    <m/>
    <m/>
    <n v="336"/>
  </r>
  <r>
    <x v="336"/>
    <s v="Modelo Pedagogico "/>
    <s v="Subdirección técnica de métodos educativos y operativa"/>
    <s v="STMEO"/>
    <s v="Subdirección Técnica de Metodos Educativos y Operativa.-STMEO  _x000a_Oficina Asesora de Planeación.  "/>
    <x v="0"/>
    <s v="Subdirección técnica de métodos educativos y operativa"/>
    <s v="STMEO"/>
    <m/>
    <s v="Modelo pedagogico"/>
    <s v="seguimiento y evaluacion  de los programas, proyectos y metodologias"/>
    <s v="Yuri Yesenia Orjuela"/>
    <x v="0"/>
    <s v="PMAI-2021-013"/>
    <s v="No aplica"/>
    <s v="AUDITORÍA DE GESTIÓN AL PROCESO RESTITUCIÓN DE DERECHOS, 2017. HALLAZGOS Y ACCIONES DE MEJORA, INCORPORADAS PARA VERIFICACIÓN EN AUDITORÍA DE GESTIÓN AL PROCESO MISIONAL, 2019."/>
    <n v="2021"/>
    <s v="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y fomentar la toma efectiva de decisiones de tipo misional y administrativo. Lo que genera un desplazamiento de la función en cuanto al poder decisivo en los responsables de unidad frente a los procesos pedagógicos y psicosociales de los NNAJ._x000a_"/>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x v="2"/>
    <m/>
    <n v="-59"/>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verifica la oficialización a través de la acaracterización del proceso y la implementación y resultados en los informes de gestión oficial de la entidad. "/>
    <d v="2022-05-31T00:00:00"/>
    <s v="Caracterización oficializada, hoja de vida de indicadores codificada "/>
    <n v="0.5"/>
    <s v="AVANCE PARCIAL"/>
    <n v="-59"/>
    <s v="VENCIDO"/>
    <x v="0"/>
    <m/>
    <m/>
    <m/>
    <x v="0"/>
    <m/>
    <m/>
    <n v="337"/>
  </r>
  <r>
    <x v="337"/>
    <s v="Modelo Pedagogico "/>
    <s v="Subdirección técnica de métodos educativos y operativa"/>
    <s v="STMEO"/>
    <s v="Subdirección Técnica de Metodos Educativos y Operativa.-STMEO _x000a_Líder área de Salud    "/>
    <x v="0"/>
    <s v="Subdirección técnica de métodos educativos y operativa"/>
    <s v="STMEO"/>
    <s v="Salud"/>
    <s v="Modelo pedagogico"/>
    <s v="salud- asistencia a primeros auxilios - afiliaciones a salud"/>
    <s v="Yuri Yesenia Orjuela"/>
    <x v="0"/>
    <s v="PMAI-2021-014"/>
    <s v="No aplica"/>
    <s v="AUDITORÍA DE GESTIÓN AL PROCESO RESTITUCIÓN DE DERECHOS, 2017. HALLAZGOS Y ACCIONES DE MEJORA, INCORPORADAS PARA VERIFICACIÓN EN AUDITORÍA DE GESTIÓN AL PROCESO MISIONAL, 2019."/>
    <n v="2021"/>
    <s v="De acuerdo con el lineamiento técnico del modelo para la atención de los niños, las niñas y adolescentes, con derechos inobservados, amenazados o vulnerados, vigencia 2017, establecido por el ICBF, y el riesgo que representa para los NNAJ, la falta de enfermeras en Upis las 24 horas. En las UPIS visitadas, en términos generales el horario de atención de enfermería es: de lunes a viernes durante todo el día y los sábados hasta medio día. Es del caso advertir, la importancia del servicio de enfermería durante las 24 horas, para la modalidad internado, como quiera que la población de los NNAJ que atiende el Idipron lo amerita, pues tienen tendencia a auto lesionarse y suelen ser agresivos entre ellos generando peleas, como se pudo evidenciar en algunas unidades._x000a_"/>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m/>
    <x v="2"/>
    <m/>
    <n v="-210"/>
    <s v="20-12-2021: Se incluye formulacion al tablero de control"/>
    <m/>
    <m/>
    <m/>
    <m/>
    <s v="SIN AVANCE"/>
    <n v="50"/>
    <s v="CON TIEMPO"/>
    <s v="SIN DILIGENCIAR"/>
    <s v="20-12-2021: Se incluye formulacion al tablero de control"/>
    <s v="SIN DILIGENCIAR"/>
    <n v="0"/>
    <n v="0"/>
    <s v="EN EJECUCION"/>
    <s v="NO APLICA"/>
    <s v="ABIERTA"/>
    <s v="No se reporta avance"/>
    <d v="2022-02-28T00:00:00"/>
    <s v="SI"/>
    <s v="ejecucion de actividades definidas"/>
    <n v="0"/>
    <s v="SIN AVANCE"/>
    <n v="-44620"/>
    <s v="VENCIDO"/>
    <m/>
    <m/>
    <m/>
    <m/>
    <m/>
    <m/>
    <s v="ABIERTO"/>
    <s v="Se verifica la gestión e implementación de capacitaciones al personal de enfermería."/>
    <d v="2022-05-31T00:00:00"/>
    <s v="se da cumplimiento total a la actividad planteada."/>
    <n v="1"/>
    <s v="CUMPLIMIENTO TOTAL"/>
    <n v="-210"/>
    <s v="VENCIDO"/>
    <x v="0"/>
    <m/>
    <m/>
    <m/>
    <x v="0"/>
    <m/>
    <m/>
    <n v="338"/>
  </r>
  <r>
    <x v="338"/>
    <s v="Modelo Pedagogico "/>
    <s v="Subdirección técnica de métodos educativos y operativa"/>
    <s v="STMEO"/>
    <s v="STMEO_x000a_Responsable área de salud - Líder Componente Seguridad Alimentaria_x000a_ÁREA DE INFRAESTRUCTURA "/>
    <x v="0"/>
    <s v="Subdirección técnica de métodos educativos y operativa"/>
    <s v="STMEO"/>
    <s v="Calidad alimentaria _x000a__x000a_Area infraestrucrura"/>
    <s v="Infraestructura"/>
    <s v="Mantenimiento y adecuacion UPIS"/>
    <s v="Yuri Yesenia Orjuela"/>
    <x v="0"/>
    <s v="PMAI-2021-015"/>
    <s v="No aplica"/>
    <s v="AUDITORÍA DE GESTIÓN AL PROCESO RESTITUCIÓN DE DERECHOS, 2017. HALLAZGOS Y ACCIONES DE MEJORA, INCORPORADAS PARA VERIFICACIÓN EN AUDITORÍA DE GESTIÓN AL PROCESO MISIONAL, 2019."/>
    <n v="2021"/>
    <s v="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_x000a_"/>
    <s v="Debilidad en la  articulación entre la STMEO y el área de Infraestructura para realizar las mejoras y mantenimiento  de conformidad con lo establecido en la Resolución 2674 de 2013, "/>
    <s v="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_x000a_Se realizara una visita para diagnostico y una visita  al cumplimiento del cronograma de mejoras propuesto por el Area de infaestructura. "/>
    <s v="No aplica"/>
    <s v="No aplica"/>
    <s v="No aplica"/>
    <s v="No aplica"/>
    <s v="No aplica"/>
    <d v="2021-04-01T00:00:00"/>
    <d v="2021-12-01T00:00:00"/>
    <m/>
    <x v="2"/>
    <m/>
    <n v="-180"/>
    <s v="20-12-2021: Se incluye formulacion al tablero de control"/>
    <m/>
    <m/>
    <m/>
    <m/>
    <s v="SIN AVANCE"/>
    <n v="80"/>
    <s v="CON TIEMPO"/>
    <s v="SIN DILIGENCIAR"/>
    <s v="20-12-2021: Se incluye formulacion al tablero de control"/>
    <s v="SIN DILIGENCIAR"/>
    <n v="0"/>
    <n v="0"/>
    <s v="EN EJECUCION"/>
    <s v="NO APLICA"/>
    <s v="ABIERTA"/>
    <s v="No se reporta avance"/>
    <d v="2022-02-28T00:00:00"/>
    <s v="SI"/>
    <s v="ejecucion de actividades definidas"/>
    <n v="0"/>
    <s v="SIN AVANCE"/>
    <n v="-44620"/>
    <s v="VENCIDO"/>
    <m/>
    <m/>
    <m/>
    <m/>
    <m/>
    <m/>
    <s v="ABIERTO"/>
    <s v="Se verifica las visitas y articulación entre Subdirección de Métodos y la STAF (infraestructura) como se plantea en la acción"/>
    <d v="2022-05-31T00:00:00"/>
    <s v="se da cumplimiento total a la actividad planteada."/>
    <n v="1"/>
    <s v="CUMPLIMIENTO TOTAL"/>
    <n v="-180"/>
    <s v="VENCIDO"/>
    <x v="0"/>
    <m/>
    <m/>
    <m/>
    <x v="0"/>
    <m/>
    <m/>
    <n v="339"/>
  </r>
  <r>
    <x v="339"/>
    <s v="Modelo Pedagogico "/>
    <s v="Subdirección técnica de métodos educativos y operativa"/>
    <s v="STMEO"/>
    <s v="Subdirección Técnica de Metodos Educativos y Operativa.-STMEO _x000a_Líder área  Sicosocial"/>
    <x v="0"/>
    <s v="Subdirección técnica de métodos educativos y operativa"/>
    <s v="STMEO"/>
    <s v="Psicosocial"/>
    <s v="Planeacion"/>
    <s v="Simi"/>
    <s v="Yuri Yesenia Orjuela"/>
    <x v="0"/>
    <s v="PMAI-2021-017"/>
    <s v="No aplica"/>
    <s v="AUDITORÍA DE GESTIÓN AL PROCESO RESTITUCIÓN DE DERECHOS, 2017. HALLAZGOS Y ACCIONES DE MEJORA, INCORPORADAS PARA VERIFICACIÓN EN AUDITORÍA DE GESTIÓN AL PROCESO MISIONAL, 2019."/>
    <n v="2021"/>
    <s v="Los Planes de Atención Individual y Familiar no responden a una estructura parametrizada y generalizada en físico o en SIMI, por tanto, el criterio de desarrollo es diferente en cada una de las unidades visitadas, lo que conlleva a omitir información relevante asociada a situación encontrada, logros propuestos o situación deseada._x000a_"/>
    <s v="A la fecha se encuentra pendiente la Oficialización de documento en el cual se estabelcen los criterios e instructivos  de diligenciamientodel PAIF . "/>
    <s v="Oficializar, socializar e implementar  por parte del coordinador del área de sicosocial el  instructivo de diligenciamiento PAIF."/>
    <s v="No aplica"/>
    <s v="No aplica"/>
    <s v="No aplica"/>
    <s v="No aplica"/>
    <s v="No aplica"/>
    <d v="2021-04-01T00:00:00"/>
    <d v="2021-12-01T00:00:00"/>
    <m/>
    <x v="2"/>
    <m/>
    <n v="-180"/>
    <s v="20-12-2021: Se incluye formulacion al tablero de control"/>
    <m/>
    <m/>
    <m/>
    <m/>
    <s v="SIN AVANCE"/>
    <n v="80"/>
    <s v="CON TIEMPO"/>
    <s v="SIN DILIGENCIAR"/>
    <s v="20-12-2021: Se incluye formulacion al tablero de control_x000a_Se observa construcción instructivo PAIF, se encuentra en proceso de oficialización."/>
    <s v="Zuly Marcela Rojas Tolosa"/>
    <n v="0.4"/>
    <n v="0.4"/>
    <s v="EN EJECUCION"/>
    <s v="NO APLICA"/>
    <s v="ABIERTA"/>
    <s v="No se reporta avance"/>
    <d v="2022-02-28T00:00:00"/>
    <s v="SI"/>
    <s v="ejecucion de actividades definidas"/>
    <n v="0.4"/>
    <s v="AVANCE PARCIAL"/>
    <n v="-44620"/>
    <s v="VENCIDO"/>
    <m/>
    <m/>
    <m/>
    <m/>
    <m/>
    <m/>
    <s v="ABIERTO"/>
    <s v="Se verifica la oficialización, socialización y aplicabilidad del instructivo mencionado."/>
    <d v="2022-05-31T00:00:00"/>
    <s v="se da cumplimiento total a la actividad planteada."/>
    <n v="1"/>
    <s v="CUMPLIMIENTO TOTAL"/>
    <n v="-180"/>
    <s v="VENCIDO"/>
    <x v="0"/>
    <m/>
    <m/>
    <m/>
    <x v="0"/>
    <m/>
    <m/>
    <n v="340"/>
  </r>
  <r>
    <x v="340"/>
    <s v="Modelo Pedagogico "/>
    <s v="Subdirección técnica de métodos educativos y operativa"/>
    <s v="STMEO"/>
    <s v="_x000a_Subdirección Técnica de Metodos Educativos y Operativa.-STMEO - AREA PSICOSOCIAL _x000a_"/>
    <x v="2"/>
    <s v="Oficina asesora de planeacion"/>
    <s v="OAP"/>
    <s v="SIMI"/>
    <s v="Planeacion"/>
    <s v="Simi"/>
    <s v="Yuli Cristel Peña"/>
    <x v="0"/>
    <s v="PMAI-2021-018"/>
    <s v="No aplica"/>
    <s v="AUDITORÍA DE GESTIÓN AL PROCESO RESTITUCIÓN DE DERECHOS, 2017. HALLAZGOS Y ACCIONES DE MEJORA, INCORPORADAS PARA VERIFICACIÓN EN AUDITORÍA DE GESTIÓN AL PROCESO MISIONAL, 2019."/>
    <n v="2021"/>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Desarrollar y grarantizar  por parte de la OAP  el desarrollo e implementación  de  los formatos del área psicosocial en el Sistema de Información misional – SIMI."/>
    <s v="No aplica"/>
    <s v="No aplica"/>
    <s v="No aplica"/>
    <s v="No aplica"/>
    <s v="No aplica"/>
    <d v="2021-04-01T00:00:00"/>
    <d v="2021-12-01T00:00:00"/>
    <m/>
    <x v="2"/>
    <m/>
    <n v="-180"/>
    <s v="20-12-2021: Se incluye formulacion al tablero de control"/>
    <m/>
    <m/>
    <m/>
    <m/>
    <s v="SIN AVANCE"/>
    <n v="80"/>
    <s v="CON TIEMPO"/>
    <s v="SIN DILIGENCIAR"/>
    <s v="20-12-2021: Se incluye formulacion al tablero de control_x000a__x000a_Se avanza en la creación de los formatos del Área Sicosocial en SIMI, pero no en su totalidad"/>
    <s v="Zuly Marcela Rojas Tolosa"/>
    <n v="0.5"/>
    <n v="0.5"/>
    <s v="EN EJECUCION"/>
    <s v="NO APLICA"/>
    <s v="ABIERTA"/>
    <s v="Se evidencia correo electronioco de incio de actvidades ene l SIMI"/>
    <d v="2022-02-28T00:00:00"/>
    <s v="No"/>
    <s v="No aplica"/>
    <n v="1"/>
    <s v="CUMPLIMIENTO TOTAL"/>
    <n v="-44620"/>
    <s v="VENCIDO"/>
    <m/>
    <m/>
    <m/>
    <m/>
    <m/>
    <m/>
    <s v="PENDIENTE POR EVALUACION"/>
    <s v="Se presento con anterioridad evidencia, esta en estado pendiente por evaluación"/>
    <d v="2022-05-31T00:00:00"/>
    <s v="No aplica"/>
    <n v="1"/>
    <s v="CUMPLIMIENTO TOTAL"/>
    <n v="-180"/>
    <s v="VENCIDO"/>
    <x v="0"/>
    <m/>
    <m/>
    <m/>
    <x v="0"/>
    <m/>
    <m/>
    <n v="341"/>
  </r>
  <r>
    <x v="341"/>
    <s v="Modelo Pedagogico "/>
    <s v="Subdirección técnica de métodos educativos y operativa"/>
    <s v="STMEO"/>
    <s v="_x000a_Subdirección Técnica de Metodos Educativos y Operativa.-STMEO - AREA PSICOSOCIAL _x000a_"/>
    <x v="0"/>
    <s v="Subdirección técnica de métodos educativos y operativa"/>
    <s v="STMEO"/>
    <s v="Psicosocial"/>
    <s v="Planeacion"/>
    <s v="Simi"/>
    <s v="Yuri Yesenia Orjuela"/>
    <x v="0"/>
    <s v="PMAI-2021-019"/>
    <s v="No aplica"/>
    <s v="AUDITORÍA DE GESTIÓN AL PROCESO RESTITUCIÓN DE DERECHOS, 2017. HALLAZGOS Y ACCIONES DE MEJORA, INCORPORADAS PARA VERIFICACIÓN EN AUDITORÍA DE GESTIÓN AL PROCESO MISIONAL, 2019."/>
    <n v="2021"/>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Realizar  por parte del profesional asignado del area de Psicosocial un seguimiento mensual  de manera aleatoria a la realización de las diferentes acciones del área a través del SIMI,  una  vez se realicen los desarrollos   por parte de la OAP  de  los formatos del área psicosocial en el Sistema de Información misional – SIMI, ."/>
    <s v="No aplica"/>
    <s v="No aplica"/>
    <s v="No aplica"/>
    <s v="No aplica"/>
    <s v="No aplica"/>
    <d v="2021-04-01T00:00:00"/>
    <d v="2021-12-01T00:00:00"/>
    <m/>
    <x v="2"/>
    <m/>
    <n v="-180"/>
    <s v="20-12-2021: Se incluye formulacion al tablero de control"/>
    <m/>
    <m/>
    <m/>
    <m/>
    <s v="SIN AVANCE"/>
    <n v="80"/>
    <s v="CON TIEMPO"/>
    <s v="SIN DILIGENCIAR"/>
    <s v="20-12-2021: Se incluye formulacion al tablero de control"/>
    <s v="SIN DILIGENCIAR"/>
    <n v="0"/>
    <n v="0"/>
    <s v="EN EJECUCION"/>
    <s v="NO APLICA"/>
    <s v="ABIERTA"/>
    <s v="No se reporta avance"/>
    <d v="2022-02-28T00:00:00"/>
    <s v="SI"/>
    <s v="ejecucion de actividades definidas"/>
    <n v="0"/>
    <s v="SIN AVANCE"/>
    <n v="-44620"/>
    <s v="VENCIDO"/>
    <m/>
    <m/>
    <m/>
    <m/>
    <m/>
    <m/>
    <s v="ABIERTO"/>
    <s v="Se verifica, la revisión desde la estrategia UPI como vamos, del uso del SIMI"/>
    <d v="2022-05-31T00:00:00"/>
    <s v="se da cumplimiento total a la actividad planteada."/>
    <n v="1"/>
    <s v="CUMPLIMIENTO TOTAL"/>
    <n v="-180"/>
    <s v="VENCIDO"/>
    <x v="0"/>
    <m/>
    <m/>
    <m/>
    <x v="0"/>
    <m/>
    <m/>
    <n v="342"/>
  </r>
  <r>
    <x v="342"/>
    <s v="Modelo Pedagogico "/>
    <s v="Subdirección técnica de métodos educativos y operativa"/>
    <s v="STMEO"/>
    <s v="Subdirección Técnica de Metodos Educativos y Operativa.-Coordinadores de lo contextos pedagogicos internados , externados y Territortio."/>
    <x v="0"/>
    <s v="Subdirección técnica de métodos educativos y operativa"/>
    <s v="STMEO"/>
    <s v="Contexto pedagogico internado_x000a_Contexto pedagogico  externado_x000a_Contexto pedagogico  territorio"/>
    <s v="Modelo pedagogico"/>
    <s v="Remisiones interinstitucionales "/>
    <s v="Yuri Yesenia Orjuela"/>
    <x v="0"/>
    <s v="PMAI-2021-020"/>
    <s v="No aplica"/>
    <s v="AUDITORÍA DE GESTIÓN AL PROCESO RESTITUCIÓN DE DERECHOS, 2017. HALLAZGOS Y ACCIONES DE MEJORA, INCORPORADAS PARA VERIFICACIÓN EN AUDITORÍA DE GESTIÓN AL PROCESO MISIONAL, 2019."/>
    <n v="2021"/>
    <s v="No se evidencia oportunidad en las remisiones interinstitucionales ni seguimiento e impulso de estas, delegando de esta manera, la integralidad de la atención y la restitución de derechos a terceros. Cabe mencionar que, de acuerdo con el Código de la Infancia y la Adolescencia, la corresponsabilidad se refiere a “la concurrencia de actores y acciones conducentes a garantizar el ejercicio de los derechos de los niños, las niñas y los adolescentes._x000a_"/>
    <s v="Ausencia de puntos de control en las actividades del Instructivo COMITÉS MISIONALES- M-MEX-IN-003, que indiquen la necesidad de seguimiento a los casos que se presentan en comite y que requeiren remisiones inter e intrainstitucuonales. "/>
    <s v="Ajustar  por parte de los Coordinadores de lo contextos pedagogicos internados , externados y Territortio el  instructivo  COMITÉS MISIONALES M-MEX-IN-003, para inlcuir puntos de control, que indiquen actividades encaminadas a realizar los seguimientos de las acciones propuestas para los casos en los cuales se requiera remisión institucional de una NNAJ,  hasta que se cierre el caso. "/>
    <s v="No aplica"/>
    <s v="No aplica"/>
    <s v="No aplica"/>
    <s v="No aplica"/>
    <s v="No aplica"/>
    <d v="2021-04-01T00:00:00"/>
    <d v="2021-12-01T00:00:00"/>
    <m/>
    <x v="2"/>
    <m/>
    <n v="-180"/>
    <s v="20-12-2021: Se incluye formulacion al tablero de control"/>
    <m/>
    <m/>
    <m/>
    <m/>
    <s v="SIN AVANCE"/>
    <n v="80"/>
    <s v="CON TIEMPO"/>
    <s v="SIN DILIGENCIAR"/>
    <s v="No se presentan evidencias de ajustes al instructivo  COMITÉS MISIONALES M-MEX-IN-003_x000a_20-12-2021: Se incluye formulacion al tablero de control"/>
    <s v="Zuly Marcela Rojas Tolosa"/>
    <n v="0"/>
    <n v="0"/>
    <s v="EN EJECUCION"/>
    <s v="NO APLICA"/>
    <s v="ABIERTA"/>
    <s v="No se reporta avance"/>
    <d v="2022-02-28T00:00:00"/>
    <s v="SI"/>
    <s v="ejecucion de actividades definidas"/>
    <n v="0"/>
    <s v="SIN AVANCE"/>
    <n v="-44620"/>
    <s v="VENCIDO"/>
    <m/>
    <m/>
    <m/>
    <m/>
    <m/>
    <m/>
    <s v="ABIERTO"/>
    <s v="Se evidencia la actualización del instructivo y el planteamiento de puntos de control."/>
    <d v="2022-05-31T00:00:00"/>
    <s v="se da cumplimiento total a la actividad planteada."/>
    <n v="1"/>
    <s v="CUMPLIMIENTO TOTAL"/>
    <n v="-180"/>
    <s v="VENCIDO"/>
    <x v="0"/>
    <m/>
    <m/>
    <m/>
    <x v="0"/>
    <m/>
    <m/>
    <n v="343"/>
  </r>
  <r>
    <x v="343"/>
    <s v="Modelo Pedagogico "/>
    <s v="Subdirección técnica de métodos educativos y operativa"/>
    <s v="STMEO"/>
    <s v="Subdirección Técnica de Metodos Educativos y Operativa.-STMEO  _x000a_Oficina Asesora de Planeación.  "/>
    <x v="0"/>
    <s v="Subdirección técnica de métodos educativos y operativa"/>
    <s v="STMEO"/>
    <m/>
    <s v="Planeacion"/>
    <s v="Herramientas de gestión (riesgos, indicadores, balance social, planes y proyectos de inversión)"/>
    <s v="Yuri Yesenia Orjuela"/>
    <x v="0"/>
    <s v="PMAI-2021-021"/>
    <s v="No aplica"/>
    <s v="AUDITORÍA DE GESTIÓN AL PROCESO RESTITUCIÓN DE DERECHOS, 2017. HALLAZGOS Y ACCIONES DE MEJORA, INCORPORADAS PARA VERIFICACIÓN EN AUDITORÍA DE GESTIÓN AL PROCESO MISIONAL, 2019."/>
    <n v="2021"/>
    <s v="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_x000a_"/>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x v="2"/>
    <m/>
    <n v="-59"/>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verifica la oficialización a través de la acaracterización del proceso y la implementación y resultados en los informes de gestión oficial de la entidad. "/>
    <d v="2022-05-31T00:00:00"/>
    <s v="Caracterización oficializada, hoja de vida de indicadores codificada "/>
    <n v="0.5"/>
    <s v="AVANCE PARCIAL"/>
    <n v="-59"/>
    <s v="VENCIDO"/>
    <x v="0"/>
    <m/>
    <m/>
    <m/>
    <x v="0"/>
    <m/>
    <m/>
    <n v="344"/>
  </r>
  <r>
    <x v="344"/>
    <s v="Modelo Pedagogico"/>
    <s v="Subdirección técnica de métodos educativos y operativa"/>
    <s v="STMEO"/>
    <s v="Subdirección Técnica de Metodos Educativos y Operativa.-STMEO  _x000a_Cordinadores de Areas SE (3)"/>
    <x v="0"/>
    <s v="Subdirección técnica de métodos educativos y operativa"/>
    <s v="STMEO"/>
    <m/>
    <s v="Contratacion"/>
    <s v="Supervisión e interventoría"/>
    <s v="Yuri Yesenia Orjuela"/>
    <x v="0"/>
    <s v="PMAI-2021-021-1"/>
    <s v="No aplica"/>
    <s v="AUDITORÍA DE GESTIÓN AL PROCESO RESTITUCIÓN DE DERECHOS, 2017. HALLAZGOS Y ACCIONES DE MEJORA, INCORPORADAS PARA VERIFICACIÓN EN AUDITORÍA DE GESTIÓN AL PROCESO MISIONAL, 2019."/>
    <n v="2017"/>
    <s v="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s v="Realizar revisiones cada dos meses en el SECOP , para verificar el cargue de los documentos correspondientes a cada pago por parte del coordinador de cada área y dejar contancia de la verifcacion realizada a través de  foramto de acta.  "/>
    <s v="Subir al SECOP II la información relacionada con la ejecución de los contratos"/>
    <s v="No aplica"/>
    <s v="No aplica"/>
    <s v="No aplica"/>
    <s v="No aplica"/>
    <d v="2021-04-01T00:00:00"/>
    <s v="Sin información"/>
    <s v="Sin informacion"/>
    <m/>
    <x v="2"/>
    <m/>
    <e v="#VALUE!"/>
    <s v="11-04-2021: Se incluye formulacion al tablero de control"/>
    <m/>
    <m/>
    <m/>
    <m/>
    <m/>
    <m/>
    <m/>
    <m/>
    <m/>
    <m/>
    <m/>
    <m/>
    <m/>
    <m/>
    <s v="ABIERTA"/>
    <m/>
    <m/>
    <m/>
    <m/>
    <m/>
    <s v="SIN AVANCE"/>
    <n v="-44620"/>
    <e v="#VALUE!"/>
    <m/>
    <m/>
    <m/>
    <m/>
    <m/>
    <m/>
    <s v="ABIERTO"/>
    <s v="No se realiza ajuste toda vez que las actividades son diferentes"/>
    <d v="2022-05-31T00:00:00"/>
    <s v="Subir al SECOP II la información relacionada con la ejecución de los contratos"/>
    <n v="0"/>
    <s v="SIN AVANCE"/>
    <e v="#VALUE!"/>
    <e v="#VALUE!"/>
    <x v="0"/>
    <m/>
    <m/>
    <m/>
    <x v="0"/>
    <m/>
    <m/>
    <n v="345"/>
  </r>
  <r>
    <x v="345"/>
    <s v="Gestion Financiera"/>
    <s v="Subdirección técnica administrativa y financiera"/>
    <s v="STAF"/>
    <s v="Líder del área de Tesorería"/>
    <x v="9"/>
    <s v="Subdirección técnica administrativa y financiera"/>
    <s v="STAF"/>
    <s v="Tesoreria"/>
    <s v="Autorregulación"/>
    <s v="Documentación de procedimientos y formatos"/>
    <s v="Catalina Cárdenas Martínez "/>
    <x v="0"/>
    <s v="PMAI-2021-022"/>
    <s v="No aplica"/>
    <s v="Auditoría Interna Proceso Gestión Financiera - Subproceso Tesorería"/>
    <n v="2021"/>
    <s v="OBSERVACION 10.1 No se evidencia  un procedimiento  para  la disposición  de elementos  tales como tokens  bancarios  o tarjetas  prepagadas   que  ya  no  tengan  utilidad  o  viabilidad. "/>
    <s v="1. No se solicito información a los bancos sobre que hacer en caso de desactivación o vencimiento de los tokens y en el caso de las tarjetas nunca se realizo la devolución al proyecto_x000a__x000a_2. Se creia que eran desechos electrónicos que no serian recibidos por los bancos y las tarjetas se espero a que la subdirección las solicitara_x000a__x000a_3. No se ideo un instructivo que diera claridad al interior de la entidad sobre el tratamiento final para estos dispositivos y para las tarjetas que se dejen en custodia por parte de otras áreas"/>
    <s v="Crear un Instructivo para indicar la disposición  de elementos  tales como tokens  bancarios  o tarjetas  prepagadas   que  ya  no  tengan  utilidad  o  viabilidad. "/>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creación del Instructivo Solicitud y devolución de tokens - A-GFI-IN-010 con versión 1 y vigencia del 15 del junio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x v="0"/>
    <m/>
    <m/>
    <m/>
    <x v="0"/>
    <m/>
    <m/>
    <n v="346"/>
  </r>
  <r>
    <x v="346"/>
    <s v="Gestion Financiera"/>
    <s v="Subdirección técnica administrativa y financiera"/>
    <s v="STAF"/>
    <s v="Líder del área de Tesorería"/>
    <x v="9"/>
    <s v="Subdirección técnica administrativa y financiera"/>
    <s v="STAF"/>
    <s v="Tesoreria"/>
    <s v="Modelo pedagogico"/>
    <s v="Estimulo de corresponsabilidad"/>
    <s v="Catalina Cárdenas Martínez "/>
    <x v="0"/>
    <s v="PMAI-2021-023"/>
    <s v="No aplica"/>
    <s v="Auditoría Interna Proceso Gestión Financiera - Subproceso Tesorería"/>
    <n v="2021"/>
    <s v="OBSERVACION 10.2 Las tarjetas correspondientes al convenio de estímulos de corresponsabilidad  son custodiadas por un funcionario diferente al autorizado"/>
    <s v="1. No hay una carpeta fisica con las autorizaciones de las personas que pueden custodiar las tarjetas_x000a__x000a_2. Se creia que con el correo electrónico era suficiente soporte_x000a__x000a_3. No se solicito información directamente a los bancos sobre quienes son los autorizados"/>
    <s v="Modificar procedimiento &quot;Concesion de estimulo de corresponsabilidad&quot; (M-MEM-PR-001)  en que se incluya solicitar a los bancos información sobre quienes son las personas autorizadas para custodiar las tarjetas. Así como crear una carpeta digital en que se archiven dichas autorizaciones"/>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Procedimiento consesión de estímulos de corresponsabilidad - M-MEN-PR-001, con versión 9 y vigencia del 25 de agosto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x v="0"/>
    <m/>
    <m/>
    <m/>
    <x v="0"/>
    <m/>
    <m/>
    <n v="347"/>
  </r>
  <r>
    <x v="347"/>
    <s v="Gestion Financiera"/>
    <s v="Subdirección técnica administrativa y financiera"/>
    <s v="STAF"/>
    <s v="Líder del área de Tesorería"/>
    <x v="9"/>
    <s v="Subdirección técnica administrativa y financiera"/>
    <s v="STAF"/>
    <s v="Tesoreria"/>
    <s v="Gestion financiera"/>
    <s v="Diferencias en los saldos reportados"/>
    <s v="Catalina Cárdenas Martínez "/>
    <x v="0"/>
    <s v="PMAI-2021-025"/>
    <s v="No aplica"/>
    <s v="Auditoría Interna Proceso Gestión Financiera - Subproceso Tesorería"/>
    <n v="2021"/>
    <s v="OBSERVACION 10.4 Se evidenciaron debilidades en el reporte interno de información y diferencias en los saldos reportados a entidades externas "/>
    <s v="1. No se organizaron las fechas de entrega para informes anuales y no se definieron las actividades para presentar el informe de SIVICOF_x000a__x000a_2. Hace falta determinar los tiempos y fechas de entrega de los informes del área y hace falta crear el instructivo del informe_x000a__x000a_3. No se cuenta con un cronograma que genere las alertas correspondientes a los informes y no se cumple con el instructivo"/>
    <s v="Elaborar un cronograma de alertas correspondientes a los informes del área de Tesorería y socializar el instructivo 001 ELABORACIÓN FORMATO CB-0115 INFORME SOBRE RECURSOS DE TESORERÍA A-GFI-IN-001"/>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Instructivo Elaboración formato CB-0115 infrome sobre recursos de tesoreria - A-GFI-IN-001, versión  2 con vigencia del 2 de noviembre del 2021 y el Procedimiento Anual de caja PAC - A-GFI-PR-015 con versión 5 y vigencia del 16 de noviembre del 2021._x000a_* Lista de asistecia a la socialización del instructivo y procedimiento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x v="0"/>
    <m/>
    <m/>
    <m/>
    <x v="0"/>
    <m/>
    <m/>
    <n v="348"/>
  </r>
  <r>
    <x v="348"/>
    <s v="Gestion Financiera"/>
    <s v="Subdirección técnica administrativa y financiera"/>
    <s v="STAF"/>
    <s v="Líder del área de Tesorería"/>
    <x v="9"/>
    <s v="Subdirección técnica administrativa y financiera"/>
    <s v="STAF"/>
    <s v="Tesoreria"/>
    <s v="Gestion financiera"/>
    <s v="Diferencias en los saldos reportados"/>
    <s v="Catalina Cárdenas Martínez "/>
    <x v="0"/>
    <s v="PMAI-2021-026"/>
    <s v="No aplica"/>
    <s v="Auditoría Interna Proceso Gestión Financiera - Subproceso Tesorería"/>
    <n v="2021"/>
    <s v="OBSERVACION 10.5 Los  valores   tomados   como  referencia   para  establecer   el   cumplimiento   de  los  límites  de concentración  de riesgos en los excedentes del Instituto,  por emisor,  no corresponden  con los saldos de las cuentas bancarias según los extractos"/>
    <s v="1. Aunque existe una resolución sobre el tema, no es clara sobre qué saldos son los que se deben reportar_x000a__x000a_2. Los saldo se reportan según la interpretación del que envía la información_x000a__x000a_3. No se ha solicitado a Secretaria de Hacienda que de claridad sobre qué saldos son los que se deben reportar"/>
    <s v="Solicitar concepto a la Secretaria de Hacienda y a la Contraloría que den claridad sobre qué saldos son los que se deben reportar"/>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el correo con la solicitud de información a la Secretaria de Hacienda con su respectiva respuesta; y el memorando enviado a la contraloria con lla solicitud de la información, memorando con fecha del 26 de abril del 2021"/>
    <d v="2022-05-31T00:00:00"/>
    <s v="N/A"/>
    <n v="1"/>
    <s v="CUMPLIMIENTO TOTAL"/>
    <n v="-181"/>
    <s v="VENCIDO"/>
    <x v="0"/>
    <m/>
    <m/>
    <m/>
    <x v="0"/>
    <m/>
    <m/>
    <n v="349"/>
  </r>
  <r>
    <x v="349"/>
    <s v="Gestion Financiera"/>
    <s v="Subdirección técnica administrativa y financiera"/>
    <s v="STAF"/>
    <s v="Líder del área de Tesorería"/>
    <x v="9"/>
    <s v="Subdirección técnica administrativa y financiera"/>
    <s v="STAF"/>
    <s v="Tesoreria"/>
    <s v="Gestion financiera"/>
    <s v="Comprobantes contables"/>
    <s v="Catalina Cárdenas Martínez "/>
    <x v="0"/>
    <s v="PMAI-2021-027"/>
    <s v="No aplica"/>
    <s v="Auditoría Interna Proceso Gestión Financiera - Subproceso Tesorería"/>
    <n v="2021"/>
    <s v="OBSERVACION 10.6 Se observa  falencias  en requisitos de validación  y en archivo  de soportes  de algunos  formatos comprobantes de egreso, encontrándose  que no se imprimen y archivan las órdenes de pago, vulnerando procedimientos  &quot;EJECUCIÓN  DE PAGOS A-GFI-PR-013&quot; "/>
    <s v="1. Al cambiar de plataforma se hace necesario cambiar de actividades según la adaptabilidad del sistema_x000a__x000a_2. Las actividades no se documentan de acuerdo a la realidad del área _x000a__x000a_3. No se ha actualizado el procedimiento EJECUCION DE PAGOS A-GFI-PR-013"/>
    <s v="Actualizar el procedimiento EJECUCION DE PAGOS A-GFI-PR-013"/>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Procedimiento Ejecución de pagos - A-GFI-PR-003, con versión 8 y vigencia del 21 de septiembre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x v="0"/>
    <m/>
    <m/>
    <m/>
    <x v="0"/>
    <m/>
    <m/>
    <n v="350"/>
  </r>
  <r>
    <x v="350"/>
    <s v="Gestion Financiera"/>
    <s v="Subdirección técnica administrativa y financiera"/>
    <s v="STAF"/>
    <s v=" Servicios Administrativos / Gestión Documental "/>
    <x v="3"/>
    <s v="Subdirección técnica administrativa y financiera"/>
    <s v="STAF"/>
    <s v="Servicios administrativos"/>
    <s v="Gestion financiera"/>
    <s v="Radicación de facturas"/>
    <s v="Adriana Botero Pinilla "/>
    <x v="0"/>
    <s v="PMAI-2021-033"/>
    <s v="No aplica"/>
    <s v="Auditoría Interna Proceso Gestión Financiera - Subproceso Tesorería"/>
    <n v="2021"/>
    <s v="NO CONFORMIDAD 11.2 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quot;PLANEACIÓN, PRODUCCIÓN, GESTIÓN Y TRAMITE DOCUMENTAL,  código  A-GDO-IN-002  y  el  procedimiento   &quot;Administración  de  las Comunicaciones Oficiales&quot;,  A-GDO-PR-002.  "/>
    <s v="1. En el área no tenia se tenía la cultura de radicar todas la comunicaciones_x000a__x000a_2. No se le indico al auxiliar como debía hacerse el tramite correspondiente_x000a__x000a_3. No se ha realizado una sensibilización sobre los procedimientos en los que el área interviene."/>
    <s v="Modificar procedimiento  Gestión, Control y Pago de Servicios Públicos, Privados e Impuestos (A-SAD-PR-004) para fijar tiempos de entrega de las facturas en formato digital desde el área de Servicios Administrativos al área de Gestión Documental (3 días hábiles contados a partir del momento en que la factura  sea recibida por el área de Servicios Administrativos) y tiempos de entrega desde el área de  Gestión Documental a las áreas de Presupuesto, Contabilidad y Tesorería (1 día hábil)."/>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En ejecucion"/>
    <d v="2022-02-28T00:00:00"/>
    <s v="No"/>
    <s v="ejecucion de actividades definidas"/>
    <n v="0"/>
    <s v="SIN AVANCE"/>
    <n v="-44620"/>
    <s v="VENCIDO"/>
    <d v="2022-03-18T00:00:00"/>
    <s v="No se aportan evidencias - Sin avance"/>
    <s v="Carlos Andrés Guerra"/>
    <n v="0"/>
    <s v="VENCIDO"/>
    <m/>
    <s v="ABIERTO"/>
    <s v="Se evidencia que la actividad se encuentra vencida._x000a__x000a_Se verifican los soportes adjuntos y se evidencia:_x000a__x000a_Acta de Reunión del  01 de febrero de 2022 con el Proceso servicio sadministrativos y el area de tesoreria para la actualización de procedimiento, sin embargo a la fecha no se ha actualizado el documento, para darle cumplimiento a la actividad. _x000a__x000a_"/>
    <d v="2022-05-31T00:00:00"/>
    <s v="Pendiente actualizar y oficializar procedimiento con la inclusión de los tiempos de entrega "/>
    <n v="0.25"/>
    <s v="AVANCE MINIMO"/>
    <n v="-181"/>
    <s v="VENCIDO"/>
    <x v="0"/>
    <m/>
    <m/>
    <m/>
    <x v="0"/>
    <m/>
    <m/>
    <n v="351"/>
  </r>
  <r>
    <x v="351"/>
    <s v="Gestion Financiera"/>
    <s v="Subdirección técnica administrativa y financiera"/>
    <s v="STAF"/>
    <s v="Líder del área Financiera / Encargado de caja menor"/>
    <x v="9"/>
    <s v="Subdirección técnica administrativa y financiera"/>
    <s v="STAF"/>
    <s v="Servicios generales"/>
    <s v="Gestion financiera"/>
    <s v="Cajas menores"/>
    <s v="Catalina Cárdenas Martínez "/>
    <x v="0"/>
    <s v="PMAI-2021-034"/>
    <s v="No aplica"/>
    <s v="Auditoría Interna Proceso Gestión Financiera - Subproceso Tesorería"/>
    <n v="2021"/>
    <s v="NO CONFORMIDAD 11.3 Se evidencian debilidades en el procedimiento Programación, apertura y legalización de Cajas Menores A-GFI-PR-005 ya que la actividad 9 no se identifica como punto de control."/>
    <s v="1. En el área no realiza revisión, la revisión la efectúan las áreas de presupuesto y contabilidad_x000a__x000a_2. El área de contabilidad es la encargada de causar y elaborar el comprobante de cuentas por pagar y el área de presupuesto es quien expide el registro presupuestal por tanto, no se revisa._x000a__x000a_3. No se ha realizado no se ha realizado una actualización del procedimiento ."/>
    <s v="Realizar modificación al procedimiento Programación, apertura y legalización de Cajas Menores A-GFI-PR-005"/>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Procedimiento Programación, apertura y legalización de cajas menores - A-GFI-PR-005, con versión 7 y vigencia del 4 de noviembre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x v="0"/>
    <m/>
    <m/>
    <m/>
    <x v="0"/>
    <m/>
    <m/>
    <n v="352"/>
  </r>
  <r>
    <x v="352"/>
    <s v="Gestion Financiera"/>
    <s v="Subdirección técnica administrativa y financiera"/>
    <s v="STAF"/>
    <s v="Líder del área de Tesorería"/>
    <x v="9"/>
    <s v="Subdirección técnica administrativa y financiera"/>
    <s v="STAF"/>
    <s v="Tesoreria"/>
    <s v="Autorregulación"/>
    <s v="Aplicación y actualización de procedimientos y formatos"/>
    <s v="Catalina Cárdenas Martínez "/>
    <x v="0"/>
    <s v="PMAI-2021-035"/>
    <s v="No aplica"/>
    <s v="Auditoría Interna Proceso Gestión Financiera - Subproceso Tesorería"/>
    <n v="2021"/>
    <s v="NO CONFORMIDAD 11.4 Se evidencia  el  incumplimiento de las actividades establecidas  en el procedimiento  &quot;COBRO  DE CARTERA   A-GFI-PR-019&quot;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
    <s v="1. En el área no hay una persona encargada de hacerle seguimiento a la edad de la cartera y generar las alertas_x000a__x000a_2. No existe un cronograma de seguimiento para las actividades del procedimiento de cobro de cartera_x000a__x000a_3. El procedimiento no indica la periodicidad en que se debe realizar la verificación de la edad de la cartera y la remisión de la misma."/>
    <s v="Actualizar el procedimiento &quot;Cobro de cartera&quot; con Código A-GFI-PR-019, indicando la periodicidad en que se debe realizar la verificación de la edad de la cartera y la remisión de la misma."/>
    <n v="1"/>
    <s v="No aplica"/>
    <s v="No aplica"/>
    <s v="No aplica"/>
    <s v="No aplica"/>
    <d v="2021-05-05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Procedimiento Programación, apertura y legalización de cajas menores - A-GFI-PR-005, con versión 7 y vigencia del 4 de noviembre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x v="0"/>
    <m/>
    <m/>
    <m/>
    <x v="0"/>
    <m/>
    <m/>
    <n v="353"/>
  </r>
  <r>
    <x v="353"/>
    <s v="Gestion Financiera"/>
    <s v="Subdirección técnica administrativa y financiera"/>
    <s v="STAF"/>
    <s v="Área de transportes"/>
    <x v="3"/>
    <s v="Subdirección técnica administrativa y financiera"/>
    <s v="STAF"/>
    <s v="Transporte"/>
    <s v="Gestion financiera"/>
    <s v="Cajas menores"/>
    <s v="Ingrid Carolina Ardila Muñoz"/>
    <x v="0"/>
    <s v="PMAI-2021-038"/>
    <s v="No aplica"/>
    <s v="Segundo Seguimiento Vigencia 2020 a Caja Menor No 1"/>
    <n v="2021"/>
    <s v="Se observa en el reintegro del mes de octubre, recibos de pago de PEAJE LOS PATIOS, de las camionetas con placa OCK355, OCK310, OCK307, OCK310, si bien estos viajes fueron realizados en misionalidad del Instituto y dirigidos a la UPI la Calera, es importante recordar que el pago de peajes reiterativos por parte de la caja menor no están permitidos, toda vez que el área de transportes debe contar con un contrato de concesión de peajes."/>
    <s v="Situación fortuita en el mes de octubre por traslado de  bienes y servicios entre UPIS"/>
    <s v="Realizar el contrato con la concesión de peajes."/>
    <n v="1"/>
    <s v="No aplica"/>
    <s v="No aplica"/>
    <s v="No aplica"/>
    <s v="No aplica"/>
    <d v="2021-07-01T00:00:00"/>
    <d v="2021-08-15T00:00:00"/>
    <m/>
    <x v="0"/>
    <s v="SI"/>
    <n v="-288"/>
    <s v="20-12-2021: Se incluye formulacion al tablero de control"/>
    <m/>
    <m/>
    <m/>
    <m/>
    <s v="SIN AVANCE"/>
    <n v="-28"/>
    <s v="VENCIDO"/>
    <s v="SIN DILIGENCIAR"/>
    <s v="20-12-2021: Se incluye formulacion al tablero de control"/>
    <s v="SIN DILIGENCIAR"/>
    <n v="0"/>
    <n v="0"/>
    <s v="INCUMPLIDA"/>
    <s v="NO APLICA"/>
    <s v="ABIERTA"/>
    <s v="Actividades en ejecucion "/>
    <d v="2022-02-28T00:00:00"/>
    <s v="No"/>
    <s v=" contrato con la concesión de peajes"/>
    <n v="0"/>
    <s v="SIN AVANCE"/>
    <n v="-44620"/>
    <s v="VENCIDO"/>
    <d v="2022-03-18T00:00:00"/>
    <s v="No se evidenció avance en el desarrollo de la actividad"/>
    <s v="FRANKLIN AUGUSTO SERRANO ROJAS"/>
    <n v="0"/>
    <s v="VENCIDO"/>
    <m/>
    <s v="ABIERTO"/>
    <m/>
    <d v="2022-05-31T00:00:00"/>
    <m/>
    <m/>
    <s v="SIN AVANCE"/>
    <n v="-288"/>
    <s v="VENCIDO"/>
    <x v="0"/>
    <m/>
    <m/>
    <m/>
    <x v="0"/>
    <m/>
    <m/>
    <n v="354"/>
  </r>
  <r>
    <x v="354"/>
    <s v="Gestion Documental"/>
    <s v="Subdirección técnica administrativa y financiera"/>
    <s v="STAF"/>
    <s v="Gestión Documental"/>
    <x v="8"/>
    <s v="Subdirección técnica administrativa y financiera"/>
    <s v="STAF"/>
    <s v="Administración documental"/>
    <s v="gestion documental"/>
    <s v="Programa de Gestión Documental"/>
    <s v="Adriana Botero Pinilla "/>
    <x v="0"/>
    <s v="PMAI-2021-040"/>
    <s v="No aplica"/>
    <s v="INFORME VISITA DE SEGUIMIENTO AL_x000a_CUMPLIMIENTO DE LA NORMATIVA ARCHIVÍSTICA"/>
    <n v="2021"/>
    <s v="Mediante radicado 2-2020-27531 de fecha 11/09/2020 de la Subdirección del Sistema Distrital de Archivos se convocó a mesa de trabajo para el día 16 septiembre de 2020 con el fin de brindar asistencia técnica sobre la actualización del Instrumento Archivístico- Programa de Gestión Documental-PGD. De acuerdo con la evidencia de reunión, el Instituto indicó que el PGD estaba en actualización y que se tenía previsto la aprobación para diciembre 2020 e implementación en 2021. Sin embargo, durante la visita, el IDIPRON señala que se determinó realizar la revisión integral de los instrumentos archivísticos para validar su actualización, previendo la actualización del PGD para septiembre de 2021."/>
    <s v="Obsolescencia en el documento y por tanto, en la planeación estratégica de la gestión documental de la entidad"/>
    <s v="Actualizar, aprobar, adoptar y publicar el Programa de Gestión Documental - PGD, conforme a los procesos archivísticos contemplados"/>
    <n v="1"/>
    <s v="Programa de Gestión Documental"/>
    <s v="Programa de Gestión Documental actualizado, aprobado, adoptado y publicado (1) *100"/>
    <n v="1"/>
    <s v="Programa de Gestión Documental actualizado, aprobado, adoptado y publicado"/>
    <d v="2021-12-01T00:00:00"/>
    <d v="2022-07-31T00:00:00"/>
    <m/>
    <x v="0"/>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REPORTA AVANCE NI EVIDENCIAS"/>
    <s v="VERONICA MUÑOZ"/>
    <n v="0"/>
    <s v="ABIERTO"/>
    <m/>
    <s v="ABIERTO"/>
    <s v="Se reporta la existencia de un documento preiminar por parte del area responsable, la acción se encuentra en ejecución. "/>
    <d v="2022-05-31T00:00:00"/>
    <s v="Programa de Gestión Documental adoptado y publicado. "/>
    <n v="0.2"/>
    <s v="AVANCE MINIMO"/>
    <n v="62"/>
    <s v="CON TIEMPO"/>
    <x v="0"/>
    <m/>
    <m/>
    <m/>
    <x v="0"/>
    <m/>
    <m/>
    <n v="355"/>
  </r>
  <r>
    <x v="355"/>
    <s v="Gestion Documental"/>
    <s v="Subdirección técnica administrativa y financiera"/>
    <s v="STAF"/>
    <s v="Gestión Documental / Oficina Asesora de Planeación"/>
    <x v="8"/>
    <s v="Subdirección técnica administrativa y financiera"/>
    <s v="STAF"/>
    <s v="Administración documental"/>
    <s v="gestion documental"/>
    <s v="Tablas de retención documental, tablas de control de acceso, banco terminológico de tipos, series y subseries documentales"/>
    <s v="Adriana Botero Pinilla "/>
    <x v="0"/>
    <s v="PMAI-2021-041"/>
    <s v="No aplica"/>
    <s v="INFORME VISITA DE SEGUIMIENTO AL_x000a_CUMPLIMIENTO DE LA NORMATIVA ARCHIVÍSTICA"/>
    <n v="2021"/>
    <s v="Identificar las nuevas tipologías documentales en virtud de lo establecido en la Directiva 003 de fecha 03 de mayo de 2021 emitida por la Secretaría General de la Alcaldía Mayor de Bogotá, acerca de los lineamientos para la protección de los documentos de archivo_x000a_relacionados con la emergencia económica, social y ecológica declarada por el Gobierno Nacional, con ocasión del COVID-19."/>
    <s v="Se deben identificar los documentos que se constituyen en registros con valores secundarios de tipo histórico, cultural , científico e investigativo para el Distrito y la Nación, que deben ser conservados permanentemente y ésta labor no se ha realizado"/>
    <s v="Identificar formatos y nuevas tipologías documentales producidas a raíz la emergencia económica, social y ecológica declarada por el Gobierno Nacional, con ocasión del COVID-19, mediante mesa de trabajo con la Oficina Asesora de Planeación "/>
    <n v="1"/>
    <s v="Formatos y nuevas tipologías documentales "/>
    <s v="Relación de documentos producidos a raíz la emergencia económica, social y ecológica declarada por el Gobierno Nacional, con ocasión del COVID-19 (1) *100"/>
    <n v="1"/>
    <s v="Acta de reunión con relación de documentos identificados producidos a raíz la emergencia económica, social y ecológica declarada por el Gobierno Nacional, con ocasión del COVID-19"/>
    <d v="2022-01-01T00:00:00"/>
    <d v="2022-07-31T00:00:00"/>
    <m/>
    <x v="0"/>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Listado de documentos identificados producidos a raíz la emergencia económica, social y ecológica declarada por el Gobierno Nacional, con ocasión del COVID-19"/>
    <n v="0"/>
    <s v="SIN AVANCE"/>
    <n v="62"/>
    <s v="CON TIEMPO"/>
    <x v="0"/>
    <m/>
    <m/>
    <m/>
    <x v="0"/>
    <m/>
    <m/>
    <n v="356"/>
  </r>
  <r>
    <x v="356"/>
    <s v="Gestion Documental"/>
    <s v="Subdirección técnica administrativa y financiera"/>
    <s v="STAF"/>
    <s v="Gestión Documental"/>
    <x v="8"/>
    <s v="Subdirección técnica administrativa y financiera"/>
    <s v="STAF"/>
    <s v="Administración documental"/>
    <s v="gestion documental"/>
    <s v="Fondo documental acumulado, inventarios documentales y transferencias"/>
    <s v="Adriana Botero Pinilla "/>
    <x v="0"/>
    <s v="PMAI-2021-042"/>
    <s v="No aplica"/>
    <s v="INFORME VISITA DE SEGUIMIENTO AL_x000a_CUMPLIMIENTO DE LA NORMATIVA ARCHIVÍSTICA"/>
    <n v="2021"/>
    <s v="En los soportes allegados por la entidad, no se evidencian transferencias secundarias realizadas durante la vigencia 2020."/>
    <s v="Para realizar las transferencias secundarias, primero se deben hacer las transferencias primarias y éstas no se habían realizado."/>
    <s v="Elaborar el Plan de Transferencias Secundarias conforme a los lineamientos establecidos por la Dirección Distrital de Archivo de Bogotá"/>
    <n v="1"/>
    <s v="Plan de Transferencias Secundarias formulado"/>
    <s v="Plan de Transferencias Secundarias formulado/ Plan de Transferencias Secundarias programado (1) *100"/>
    <n v="1"/>
    <s v="Plan de Transferencias Secundarias formulado"/>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el Plan de Transferencias Secundarias conforme a los lineamientos establecidos por la Dirección Distrital de Archivo de Bogotá"/>
    <n v="0"/>
    <s v="SIN AVANCE"/>
    <n v="199"/>
    <s v="CON TIEMPO"/>
    <x v="0"/>
    <m/>
    <m/>
    <m/>
    <x v="0"/>
    <m/>
    <m/>
    <n v="357"/>
  </r>
  <r>
    <x v="357"/>
    <s v="Gestion Documental"/>
    <s v="Subdirección técnica administrativa y financiera"/>
    <s v="STAF"/>
    <s v="Gestión Documental"/>
    <x v="8"/>
    <s v="Subdirección técnica administrativa y financiera"/>
    <s v="STAF"/>
    <s v="Administración documental"/>
    <s v="gestion documental"/>
    <s v="Fondo documental acumulado, inventarios documentales y transferencias"/>
    <s v="Adriana Botero Pinilla "/>
    <x v="0"/>
    <s v="PMAI-2021-043"/>
    <s v="No aplica"/>
    <s v="INFORME VISITA DE SEGUIMIENTO AL_x000a_CUMPLIMIENTO DE LA NORMATIVA ARCHIVÍSTICA"/>
    <n v="2021"/>
    <s v="En el enlace https://www.idipron.gov.co/transparencia-y-acceso-a-informacion-publica, se encuentra  el archivo &quot;Inventarios documentales de documentación a eliminar&quot;. Durante el desarrollo de la visita,  la entidad manifiesta que los documentos a eliminar corresponden a documentos de apoyo del Área _x000a_de Almacén, y que aún no han surtido proceso de eliminación."/>
    <s v="No se contaba con Plan de Trabajo de Eliminación Documental"/>
    <s v="Elaborar e implementar el Plan de Trabajo de Eliminación Documental"/>
    <n v="1"/>
    <s v="Plan de Trabajo de Eliminación Documental"/>
    <s v="Plan de Trabajo de Eliminación Documental elaborado e implementado (1) *100"/>
    <n v="1"/>
    <s v="Plan de Trabajo de Eliminación Documental implementado"/>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evidencia que demuestre la ejecución de la acción"/>
    <d v="2022-05-31T00:00:00"/>
    <s v="Evidencias de elaboración e implementación del Plan de Trabajo de Eliminación Documental"/>
    <n v="0"/>
    <s v="SIN AVANCE"/>
    <n v="199"/>
    <s v="CON TIEMPO"/>
    <x v="0"/>
    <m/>
    <m/>
    <m/>
    <x v="0"/>
    <m/>
    <m/>
    <n v="358"/>
  </r>
  <r>
    <x v="358"/>
    <s v="Gestion Documental"/>
    <s v="Subdirección técnica administrativa y financiera"/>
    <s v="STAF"/>
    <s v="Gestión Documental"/>
    <x v="8"/>
    <s v="Subdirección técnica administrativa y financiera"/>
    <s v="STAF"/>
    <s v="Administración documental"/>
    <s v="gestion documental"/>
    <s v="Tablas de retención documental, tablas de control de acceso, banco terminológico de tipos, series y subseries documentales"/>
    <s v="Adriana Botero Pinilla "/>
    <x v="0"/>
    <s v="PMAI-2021-044"/>
    <s v="No aplica"/>
    <s v="INFORME VISITA DE SEGUIMIENTO AL_x000a_CUMPLIMIENTO DE LA NORMATIVA ARCHIVÍSTICA"/>
    <n v="2021"/>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 Actualizar y presentar el Banco Terminológico ante el Comité Institucional de Gestión y Desempeño para su aprobación. "/>
    <n v="1"/>
    <s v="Banco Terminológico"/>
    <s v="Banco Terminológico actualizado y aprobado (1) *100"/>
    <n v="1"/>
    <s v="Banco Terminológico  actualizado y aprobado"/>
    <d v="2022-01-01T00:00:00"/>
    <d v="2022-12-01T00:00:00"/>
    <m/>
    <x v="0"/>
    <s v="SI"/>
    <n v="185"/>
    <s v="20-12-2021: Se incluye formulacion al tablero de control"/>
    <m/>
    <m/>
    <m/>
    <m/>
    <s v="SIN AVANCE"/>
    <n v="445"/>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evidencia que demuestre la ejecución de la acción"/>
    <d v="2022-05-31T00:00:00"/>
    <s v=" Actualizar y presentar el Banco Terminológico ante el Comité Institucional de Gestión y Desempeño para su aprobación. "/>
    <n v="0"/>
    <s v="SIN AVANCE"/>
    <n v="185"/>
    <s v="CON TIEMPO"/>
    <x v="0"/>
    <m/>
    <m/>
    <m/>
    <x v="0"/>
    <m/>
    <m/>
    <n v="359"/>
  </r>
  <r>
    <x v="359"/>
    <s v="Gestion Documental"/>
    <s v="Subdirección técnica administrativa y financiera"/>
    <s v="STAF"/>
    <s v="Gestión Documental"/>
    <x v="8"/>
    <s v="Subdirección técnica administrativa y financiera"/>
    <s v="STAF"/>
    <s v="Administración documental"/>
    <s v="gestion documental"/>
    <s v="Tablas de retención documental, tablas de control de acceso, banco terminológico de tipos, series y subseries documentales"/>
    <s v="Adriana Botero Pinilla "/>
    <x v="0"/>
    <s v="PMAI-2021-045"/>
    <s v="No aplica"/>
    <s v="INFORME VISITA DE SEGUIMIENTO AL_x000a_CUMPLIMIENTO DE LA NORMATIVA ARCHIVÍSTICA"/>
    <n v="2021"/>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Solicitar al área encargada, realizar capacitaciones sobre Gestión Documental"/>
    <n v="2"/>
    <s v="Solicitud capacitaciones"/>
    <s v="Solicitud capacitaciones (1) *100"/>
    <n v="1"/>
    <s v="Solicitud capacitaciones sobre Gestión Documental"/>
    <d v="2022-03-01T00:00:00"/>
    <d v="2022-12-01T00:00:00"/>
    <m/>
    <x v="0"/>
    <s v="SI"/>
    <n v="185"/>
    <s v="20-12-2021: Se incluye formulacion al tablero de control"/>
    <m/>
    <m/>
    <m/>
    <m/>
    <s v="SIN AVANCE"/>
    <n v="445"/>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evidencia que demuestre la ejecución de la acción"/>
    <d v="2022-05-31T00:00:00"/>
    <s v=" Actualizar y presentar el Banco Terminológico ante el Comité Institucional de Gestión y Desempeño para su aprobación. "/>
    <n v="0"/>
    <s v="SIN AVANCE"/>
    <n v="185"/>
    <s v="CON TIEMPO"/>
    <x v="0"/>
    <m/>
    <m/>
    <m/>
    <x v="0"/>
    <m/>
    <m/>
    <n v="360"/>
  </r>
  <r>
    <x v="360"/>
    <s v="Gestion Documental"/>
    <s v="Subdirección técnica administrativa y financiera"/>
    <s v="STAF"/>
    <s v="Gestión Documental"/>
    <x v="8"/>
    <s v="Subdirección técnica administrativa y financiera"/>
    <s v="STAF"/>
    <s v="Administración documental"/>
    <s v="gestion documental"/>
    <s v="Tablas de retención documental, tablas de control de acceso, banco terminológico de tipos, series y subseries documentales"/>
    <s v="Adriana Botero Pinilla "/>
    <x v="0"/>
    <s v="PMAI-2021-046"/>
    <s v="No aplica"/>
    <s v="INFORME VISITA DE SEGUIMIENTO AL_x000a_CUMPLIMIENTO DE LA NORMATIVA ARCHIVÍSTICA"/>
    <n v="2021"/>
    <s v="Una vez revisada la Tabla Control de Acceso, se informa que este instrumento cumple con algunos requerimientos normativos y técnicos vigentes para este tipo de documentos"/>
    <s v="Las Tablas de Control de Acceso no se encontraban actualizadas"/>
    <s v=" Actualizar, aprobar, adoptar y publicar las Tablas de Control de Acceso. "/>
    <n v="1"/>
    <s v="Tablas de Control de Acceso"/>
    <s v="Tablas de Control de Acceso actualizadas, aprobadas, adoptadas y publicadas / Tablas de Control de Acceso a actualizar, aprobar, adoptar y publicar *100"/>
    <n v="1"/>
    <s v="Tablas de Control de Acceso actualizadas, aprobadas, adoptadas y publicadas"/>
    <d v="2022-01-01T00:00:00"/>
    <d v="2022-12-01T00:00:00"/>
    <m/>
    <x v="0"/>
    <s v="SI"/>
    <n v="185"/>
    <s v="20-12-2021: Se incluye formulacion al tablero de control"/>
    <m/>
    <m/>
    <m/>
    <m/>
    <s v="SIN AVANCE"/>
    <n v="445"/>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reporta la existencia de tablas de control de acceso, pero de conformidad con el lo reportado por el area estas aun no cumplen con todo lo exigido por la normatividad vigente."/>
    <d v="2022-05-31T00:00:00"/>
    <s v=" Actualizar, aprobar, adoptar y publicar las Tablas de Control de Acceso. "/>
    <n v="0"/>
    <s v="SIN AVANCE"/>
    <n v="185"/>
    <s v="CON TIEMPO"/>
    <x v="0"/>
    <m/>
    <m/>
    <m/>
    <x v="0"/>
    <m/>
    <m/>
    <n v="361"/>
  </r>
  <r>
    <x v="361"/>
    <s v="Gestion Documental"/>
    <s v="Subdirección técnica administrativa y financiera"/>
    <s v="STAF"/>
    <s v="Gestión Documental / Oficina Asesora de Planeación"/>
    <x v="8"/>
    <s v="Subdirección técnica administrativa y financiera"/>
    <s v="STAF"/>
    <s v="Administración documental"/>
    <s v="gestion documental"/>
    <s v="Documentos electrónicos, sistema integrado de conservación, plan de conservación documental, plan de preservación digital a largo plazo"/>
    <s v="Adriana Botero Pinilla "/>
    <x v="0"/>
    <s v="PMAI-2021-047"/>
    <s v="No aplica"/>
    <s v="INFORME VISITA DE SEGUIMIENTO AL_x000a_CUMPLIMIENTO DE LA NORMATIVA ARCHIVÍSTICA"/>
    <n v="2021"/>
    <s v="Revisar y actualizar el documento, debido a la producción documental electrónica generada por la modalidad de teletrabajo durante la emergencia sanitaria del COVID 19."/>
    <s v="Se deben identificar los documentos electrónicos que se constituyen en registros con valores secundarios de tipo histórico, cultural , científico e investigativo para el Distrito y la Nación, que deben ser conservados permanentemente y ésta labor no se ha realizado"/>
    <s v="Identificar formatos y nuevas tipologías documentales generadas de forma electrónica, producidas a raíz la emergencia económica, social y ecológica declarada por el Gobierno Nacional, con ocasión del COVID-19, mediante mesa de trabajo con la Oficina Asesora de Planeación "/>
    <n v="1"/>
    <s v="Formatos y nuevas tipologías documentales generadas de forma electrónica"/>
    <s v="Relación de documentos electrónicos producidos a raíz la emergencia económica, social y ecológica declarada por el Gobierno Nacional, con ocasión del COVID-19 (1) *100"/>
    <n v="1"/>
    <s v="Acta de reunión con relación de documentos electrónicos identificados producidos a raíz la emergencia económica, social y ecológica declarada por el Gobierno Nacional, con ocasión del COVID-19"/>
    <d v="2022-01-01T00:00:00"/>
    <d v="2022-07-31T00:00:00"/>
    <m/>
    <x v="0"/>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Listado de documentos identificados producidos a raíz la emergencia económica, social y ecológica declarada por el Gobierno Nacional, con ocasión del COVID-19"/>
    <n v="0"/>
    <s v="SIN AVANCE"/>
    <n v="62"/>
    <s v="CON TIEMPO"/>
    <x v="0"/>
    <m/>
    <m/>
    <m/>
    <x v="0"/>
    <m/>
    <m/>
    <n v="362"/>
  </r>
  <r>
    <x v="362"/>
    <s v="Gestion Documental"/>
    <s v="Subdirección técnica administrativa y financiera"/>
    <s v="STAF"/>
    <s v="Gestión Documental"/>
    <x v="8"/>
    <s v="Subdirección técnica administrativa y financiera"/>
    <s v="STAF"/>
    <s v="Administración documental"/>
    <s v="gestion documental"/>
    <s v="Documentos electrónicos, sistema integrado de conservación, plan de conservación documental, plan de preservación digital a largo plazo"/>
    <s v="Adriana Botero Pinilla "/>
    <x v="0"/>
    <s v="PMAI-2021-048"/>
    <s v="No aplica"/>
    <s v="INFORME VISITA DE SEGUIMIENTO AL_x000a_CUMPLIMIENTO DE LA NORMATIVA ARCHIVÍSTICA"/>
    <n v="2021"/>
    <s v="Implementar el modelo en el Sistema de Gestión de Documentos Electrónicos de Archivo (SGDEA), con el fin de que el SGDEA cumpla con los procesos de la gestión documental y garantice entre otras cosas la preservación a largo plazo de la información producida por la entidad."/>
    <s v="No se cuenta con un sistema de información que implemente las funcionalidades de un Sistema para Gestión de Documentos Electrónicos de Archivo"/>
    <s v="Establecer un mapa de ruta para llevar a cabo el proyecto del SGDEA, en el que se incluya la implementación del Modelo de Requisitos"/>
    <n v="1"/>
    <s v="Mapa de ruta SGDEA"/>
    <s v="Mapa de ruta para la implementación del Sistema de Gestión de Documentos Electrónicos de Archivo (SGDEA) (1) *100"/>
    <n v="1"/>
    <s v="Mapa de ruta para llevar a cabo el proyecto del SGDEA, en el que se incluya la implementación del Modelo de Requisitos"/>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mapa de ruta para llevar a cabo el proyecto del SGDEA, en el que se incluya la implementación del Modelo de Requisitos"/>
    <n v="0"/>
    <s v="SIN AVANCE"/>
    <n v="199"/>
    <s v="CON TIEMPO"/>
    <x v="0"/>
    <m/>
    <m/>
    <m/>
    <x v="0"/>
    <m/>
    <m/>
    <n v="363"/>
  </r>
  <r>
    <x v="363"/>
    <s v="Gestion Documental"/>
    <s v="Subdirección técnica administrativa y financiera"/>
    <s v="STAF"/>
    <s v="Gestión Documental"/>
    <x v="8"/>
    <s v="Subdirección técnica administrativa y financiera"/>
    <s v="STAF"/>
    <s v="Administración documental"/>
    <s v="Autorregulación"/>
    <s v="Aplicación y actualización de procedimientos y formatos"/>
    <s v="Adriana Botero Pinilla "/>
    <x v="0"/>
    <s v="PMAI-2021-049"/>
    <s v="No aplica"/>
    <s v="INFORME VISITA DE SEGUIMIENTO AL_x000a_CUMPLIMIENTO DE LA NORMATIVA ARCHIVÍSTICA"/>
    <n v="2021"/>
    <s v="Continuar con la actualización de los procedimientos que se encuentran pendientes, contemplando además los procedimientos de preservación y valoración de documentos."/>
    <s v="Los procedimientos no reflejan la realidad del área"/>
    <s v="Revisar y actualizar los procedimientos que hacen parte del proceso de Gestión Documental"/>
    <n v="1"/>
    <s v="Procedimientos revisados y actualizados"/>
    <s v="Mesas de trabajo para revisión de procedimientos que hacen parte del proceso Gestión Documental (3) *100"/>
    <n v="1"/>
    <s v="Acta de revisión de procedimientos"/>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En ejecucion"/>
    <d v="2022-05-31T00:00:00"/>
    <s v="Revisar y actualizar los procedimientos que hacen parte del proceso de Gestión Documental"/>
    <n v="0"/>
    <s v="SIN AVANCE"/>
    <n v="199"/>
    <s v="CON TIEMPO"/>
    <x v="0"/>
    <m/>
    <m/>
    <m/>
    <x v="0"/>
    <m/>
    <m/>
    <n v="364"/>
  </r>
  <r>
    <x v="364"/>
    <s v="Gestion Documental"/>
    <s v="Subdirección técnica administrativa y financiera"/>
    <s v="STAF"/>
    <s v="Gestión Documental"/>
    <x v="8"/>
    <s v="Subdirección técnica administrativa y financiera"/>
    <s v="STAF"/>
    <s v="Administración documental"/>
    <s v="gestion documental"/>
    <s v="Documentos electrónicos, sistema integrado de conservación, plan de conservación documental, plan de preservación digital a largo plazo"/>
    <s v="Adriana Botero Pinilla "/>
    <x v="0"/>
    <s v="PMAI-2021-050"/>
    <s v="No aplica"/>
    <s v="INFORME VISITA DE SEGUIMIENTO AL_x000a_CUMPLIMIENTO DE LA NORMATIVA ARCHIVÍSTICA"/>
    <n v="2021"/>
    <s v="Definir estrategias para la gestión y organización de los documentos electrónicos producidos en el marco de la emergencia sanitaria COVID 19, como lo sugiere la guía; _x000a_http://archivobogota.secretariageneral.gov.co/sites/default/files/documentacion_x0002_archivo/0_Gu%C3%ADa%20Documento%20Electr%C3%B3nico%202020.pd"/>
    <s v="No se había implementado la guía del Archivo Distrital"/>
    <s v="Elaborar mapa de ruta para la implementación del SGDEA con las estrategias para la gestión y organización de los documentos electrónicos"/>
    <n v="1"/>
    <s v="Mapa de ruta SGDEA"/>
    <s v="Mapa de ruta para la implementación del SGDEA con las estrategias para la gestión y organización de los documentos electrónicos (1)*100"/>
    <n v="1"/>
    <s v="Mapa de ruta para la implementación del SGDEA con las estrategias para la gestión y organización de los documentos electrónicos"/>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observa la existencia de los documentos mapa de ruta para la implementación de SGDEA."/>
    <d v="2022-05-31T00:00:00"/>
    <s v="No aplica"/>
    <n v="1"/>
    <s v="CUMPLIMIENTO TOTAL"/>
    <n v="199"/>
    <s v="CON TIEMPO"/>
    <x v="0"/>
    <m/>
    <m/>
    <m/>
    <x v="0"/>
    <m/>
    <m/>
    <n v="365"/>
  </r>
  <r>
    <x v="365"/>
    <s v="Gestion Documental"/>
    <s v="Subdirección técnica administrativa y financiera"/>
    <s v="STAF"/>
    <s v="Gestión Documental"/>
    <x v="8"/>
    <s v="Subdirección técnica administrativa y financiera"/>
    <s v="STAF"/>
    <s v="Administración documental"/>
    <s v="gestion documental"/>
    <s v="Documentos electrónicos, sistema integrado de conservación, plan de conservación documental, plan de preservación digital a largo plazo"/>
    <s v="Adriana Botero Pinilla "/>
    <x v="0"/>
    <s v="PMAI-2021-051"/>
    <s v="No aplica"/>
    <s v="INFORME VISITA DE SEGUIMIENTO AL_x000a_CUMPLIMIENTO DE LA NORMATIVA ARCHIVÍSTICA"/>
    <n v="2021"/>
    <s v=" La producción documental electrónica, se puede producir y/o capturarse en cualquier formato electrónico, por lo anterior, se debe asegurar que se trate de formatos sin obsolescencia _x000a_tecnológica o que estén en desuso. Dado lo anterior es importante implementar estrategias de Preservación Digital a Largo Plazo."/>
    <s v="No se implementó el Plan de Preservación Digital"/>
    <s v=" Elaborar mapa de ruta para la implementación del SGDEA con la estrategia 3 del Plan de Preservación Digital"/>
    <n v="1"/>
    <s v="Mapa de ruta SGDEA"/>
    <s v="Mapa de ruta para la implementación del SGDEA con la estrategia del Plan de Preservación Digital e implementarla (1)*100"/>
    <n v="1"/>
    <s v="Mapa de ruta para la implementación del SGDEA con la estrategia del Plan de Preservación Digital implementada"/>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observa la existencia de los documentos mapa de ruta para la implementación de SGDEA."/>
    <d v="2022-05-31T00:00:00"/>
    <s v="No aplica"/>
    <n v="1"/>
    <s v="CUMPLIMIENTO TOTAL"/>
    <n v="199"/>
    <s v="CON TIEMPO"/>
    <x v="0"/>
    <m/>
    <m/>
    <m/>
    <x v="0"/>
    <m/>
    <m/>
    <n v="366"/>
  </r>
  <r>
    <x v="366"/>
    <s v="Gestion Documental"/>
    <s v="Subdirección técnica administrativa y financiera"/>
    <s v="STAF"/>
    <s v="Gestión Documental"/>
    <x v="8"/>
    <s v="Subdirección técnica administrativa y financiera"/>
    <s v="STAF"/>
    <s v="Administración documental"/>
    <s v="Participacion ciudadana"/>
    <s v="Rendición de cuentas"/>
    <s v="Adriana Botero Pinilla "/>
    <x v="0"/>
    <s v="PMAI-2021-052"/>
    <s v="No aplica"/>
    <s v="INFORME VISITA DE SEGUIMIENTO AL_x000a_CUMPLIMIENTO DE LA NORMATIVA ARCHIVÍSTICA"/>
    <n v="2021"/>
    <s v="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
    <s v="La información se consolida en el informe general presentado por la STAF"/>
    <s v="Realizar solicitud a la Oficina Asesora de Planeación para la inclusión de la información correspondiente al área de Gestión Documental dentro del Informe de Rendición de cuentas."/>
    <n v="1"/>
    <s v="Solicitud inclusión de información en Informe Rendición de Cuentas"/>
    <s v="Solicitud realizada / Solicitud programada (1) *100"/>
    <n v="1"/>
    <s v="Comunicación en la que se solicita a la Oficina Asesora de Planeación la inclusión de la  información correspondiente al área de Gestión Documental dentro del Informe de Rendición de cuentas."/>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Realizar solicitud a la Oficina Asesora de Planeación para la inclusión de la información correspondiente al área de Gestión Documental dentro del Informe de Rendición de cuentas."/>
    <n v="0"/>
    <s v="SIN AVANCE"/>
    <n v="199"/>
    <s v="CON TIEMPO"/>
    <x v="0"/>
    <m/>
    <m/>
    <m/>
    <x v="0"/>
    <m/>
    <m/>
    <n v="367"/>
  </r>
  <r>
    <x v="367"/>
    <s v="Gestion Documental"/>
    <s v="Subdirección técnica administrativa y financiera"/>
    <s v="STAF"/>
    <s v="Gestión Documental"/>
    <x v="8"/>
    <s v="Subdirección técnica administrativa y financiera"/>
    <s v="STAF"/>
    <s v="Administración documental"/>
    <s v="Participacion ciudadana"/>
    <s v="Rendición de cuentas"/>
    <s v="Adriana Botero Pinilla "/>
    <x v="0"/>
    <s v="PMAI-2021-053"/>
    <s v="No aplica"/>
    <s v="INFORME VISITA DE SEGUIMIENTO AL_x000a_CUMPLIMIENTO DE LA NORMATIVA ARCHIVÍSTICA"/>
    <n v="2021"/>
    <s v="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
    <s v="La información se consolida en el informe general presentado por la STAF"/>
    <s v="Realizar mesa de trabajo con la STAF en la cual se solicite incluir en los informes de gestión el ítem asociado con la gestión documental"/>
    <n v="2"/>
    <s v="Mesa de trabajo"/>
    <s v="Mesa de trabajo realizada / Mesa de Trabajo programada (1) *100"/>
    <n v="1"/>
    <s v="Acta de reunión en la que se solicita a la STAF la inclusión de la  información correspondiente al área de Gestión Documental dentro del Informe de Gestión."/>
    <d v="2022-01-01T00:00:00"/>
    <d v="2022-12-15T00:00:00"/>
    <m/>
    <x v="0"/>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Realizar mesa de trabajo con la STAF en la cual se solicite incluir en los informes de gestión el ítem asociado con la gestión documental"/>
    <n v="0"/>
    <s v="SIN AVANCE"/>
    <n v="199"/>
    <s v="CON TIEMPO"/>
    <x v="0"/>
    <m/>
    <m/>
    <m/>
    <x v="0"/>
    <m/>
    <m/>
    <n v="368"/>
  </r>
  <r>
    <x v="368"/>
    <s v="Gestion Documental"/>
    <s v="Subdirección técnica administrativa y financiera"/>
    <s v="STAF"/>
    <s v="Gestión Documental"/>
    <x v="8"/>
    <s v="Subdirección técnica administrativa y financiera"/>
    <s v="STAF"/>
    <s v="Administración documental"/>
    <s v="gestion documental"/>
    <s v="Documentos electrónicos, sistema integrado de conservación, plan de conservación documental, plan de preservación digital a largo plazo"/>
    <s v="Adriana Botero Pinilla "/>
    <x v="0"/>
    <s v="PMAI-2021-054"/>
    <s v="No aplica"/>
    <s v="INFORME VISITA DE SEGUIMIENTO AL_x000a_CUMPLIMIENTO DE LA NORMATIVA ARCHIVÍSTICA"/>
    <n v="2021"/>
    <s v="Implementación del Plan de Conservación Documental: Detectores de humo"/>
    <s v="No se había identificado con claridad el área que debía realizar la adquisición de los detectores de humo"/>
    <s v="Solicitar al área de Seguridad y Salud en el Trabajo la adquisición de detectores de humo para el archivo central y misional"/>
    <n v="1"/>
    <s v="Memorando solicitud instalación detectores de humo"/>
    <s v="Memorando instalación detectores de humo realizado / Memorando solicitud detectores de humo programado (1) *100"/>
    <n v="1"/>
    <s v="Memorando"/>
    <d v="2022-01-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observa la existencia del memorando de solicitud y reiteración. Con lo anterior y dada la manera en que está formulada la acción se pude dar por cumplida. Sin embargo, se sugiere aportar evidencias que demuestren una gestión efectiva para lograr la instalación de los detectores de humo."/>
    <d v="2022-05-31T00:00:00"/>
    <s v="No aplica"/>
    <n v="1"/>
    <s v="CUMPLIMIENTO TOTAL"/>
    <n v="-61"/>
    <s v="VENCIDO"/>
    <x v="0"/>
    <m/>
    <m/>
    <m/>
    <x v="0"/>
    <m/>
    <m/>
    <n v="369"/>
  </r>
  <r>
    <x v="369"/>
    <s v="Gestion Financiera"/>
    <s v="Subdirección técnica administrativa y financiera"/>
    <s v="STAF"/>
    <s v="Gestión Financiera / Gerentes y Administradores de_x000a_Proyectos  / Oficina Asesora Jurídica"/>
    <x v="9"/>
    <s v="Subdirección técnica administrativa y financiera"/>
    <s v="STAF"/>
    <s v="Presupuesto"/>
    <s v="Presupuesto"/>
    <s v="Ejecución Presupuesto"/>
    <s v="Catalina Cárdenas Martínez "/>
    <x v="0"/>
    <s v="PMAI-2021-055"/>
    <s v="9.1"/>
    <s v="AUDITORÍA REGULAR DE GESTIÓN – PROCESO DE_x000a_GESTIÓN FINANCIERA"/>
    <n v="2021"/>
    <s v="Se pudo verificar que la Entidad en la vigencia 2020 no ejecutó la totalidad del presupuesto proyectado en ingresos y gastos bajo el contexto de la entrega real de bienes y servicios en términos anuales."/>
    <s v=" Algunos Convenios fueron suspendidos y otros fueron prorrogados dificultando la ejecución y gestión presupuestal de los mismos"/>
    <s v="Realizar mesa de trabajo trimestral para el seguimiento a la ejecución presupuestal a cargo de los gerentes y administradores de_x000a_proyectos"/>
    <n v="1"/>
    <s v="Seguimiento a la ejecución presupuestal"/>
    <s v="Mesas de trabajo realizadas / Mesas de trabajo programadas (4)*100"/>
    <n v="1"/>
    <s v="Actas de reunión"/>
    <d v="2021-12-01T00:00:00"/>
    <d v="2022-11-30T00:00:00"/>
    <m/>
    <x v="0"/>
    <s v="SI"/>
    <n v="184"/>
    <s v="20-12-2021: Se incluye formulacion al tablero de control"/>
    <m/>
    <m/>
    <m/>
    <m/>
    <s v="SIN AVANCE"/>
    <n v="444"/>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las actas de reunión de las mesas de trabajo realizadas en las siguientes fechas:_x000a_- 2 de febrero del 2022_x000a_- 30 de marzo del 2022"/>
    <d v="2022-05-31T00:00:00"/>
    <s v="Quedan pendientes por realizar 2 mesas de trabajo"/>
    <n v="0.5"/>
    <s v="AVANCE PARCIAL"/>
    <n v="184"/>
    <s v="CON TIEMPO"/>
    <x v="0"/>
    <m/>
    <m/>
    <m/>
    <x v="0"/>
    <m/>
    <m/>
    <n v="370"/>
  </r>
  <r>
    <x v="370"/>
    <s v="Gestion Financiera"/>
    <s v="Subdirección técnica administrativa y financiera"/>
    <s v="STAF"/>
    <s v="Gestión Financiera / Gerentes y Administradores de_x000a_Proyectos  / Oficina Asesora Jurídica / Oficina Asesora de Planeación"/>
    <x v="9"/>
    <s v="Subdirección técnica administrativa y financiera"/>
    <s v="STAF"/>
    <s v="Presupuesto"/>
    <s v="Presupuesto"/>
    <s v="Ejecución Presupuesto"/>
    <s v="Catalina Cárdenas Martínez "/>
    <x v="0"/>
    <s v="PMAI-2021-056"/>
    <s v="9.1"/>
    <s v="AUDITORÍA REGULAR DE GESTIÓN – PROCESO DE_x000a_GESTIÓN FINANCIERA"/>
    <n v="2021"/>
    <s v="Se pudo verificar que la Entidad en la vigencia 2020 no ejecutó la totalidad del presupuesto proyectado en ingresos y gastos bajo el contexto de la entrega real de bienes y servicios en términos anuales."/>
    <s v=" Algunos Convenios fueron suspendidos y otros fueron prorrogados dificultando la ejecución y gestión presupuestal de los mismos"/>
    <s v="Realizar mesa de trabajo _x000a_Formulacion Plan de Adquisiciones de tal forma que para septiembre de 2022 se garantize una ejecucion presupuestal del 85% (Recursos Distrito)"/>
    <n v="2"/>
    <s v="Formulacion Plan de Adquisiciones"/>
    <s v="Mesas de trabajo realizadas / Mesas de trabajo programadas (3)*100"/>
    <n v="1"/>
    <s v="Actas de reunión"/>
    <d v="2021-12-01T00:00:00"/>
    <d v="2022-01-31T00:00:00"/>
    <m/>
    <x v="0"/>
    <s v="SI"/>
    <n v="-119"/>
    <s v="20-12-2021: Se incluye formulacion al tablero de control"/>
    <m/>
    <m/>
    <m/>
    <m/>
    <s v="SIN AVANCE"/>
    <n v="141"/>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evidencio las capetas en drive. la accion se encuentra vencida"/>
    <s v="Carlos Andrés Guerra"/>
    <n v="0"/>
    <s v="VENCIDO"/>
    <m/>
    <s v="ABIERTO"/>
    <s v="* Se evidencia que se ha realizado solo una mesa de trabajo de las tres que se encuentran programadas. Mesa de trabajo con fecha del 18 de agosto del 2021"/>
    <d v="2022-05-31T00:00:00"/>
    <s v="Quedan pendientes por realizar 2 mesas de trabajo"/>
    <n v="0.33"/>
    <s v="AVANCE PARCIAL"/>
    <n v="-119"/>
    <s v="VENCIDO"/>
    <x v="0"/>
    <m/>
    <m/>
    <m/>
    <x v="0"/>
    <m/>
    <m/>
    <n v="371"/>
  </r>
  <r>
    <x v="371"/>
    <s v="Gestion Financiera"/>
    <s v="Subdirección técnica administrativa y financiera"/>
    <s v="STAF"/>
    <s v="Gestión Financiera - Presupuesto / Gestion Tecnologias dela Informacion"/>
    <x v="9"/>
    <s v="Subdirección técnica administrativa y financiera"/>
    <s v="STAF"/>
    <s v="Presupuesto"/>
    <s v="Autorregulación"/>
    <s v="Aplicación y actualización de procedimientos y formatos"/>
    <s v="Catalina Cárdenas Martínez "/>
    <x v="0"/>
    <s v="PMAI-2021-057"/>
    <s v="9.2"/>
    <s v="AUDITORÍA REGULAR DE GESTIÓN – PROCESO DE_x000a_GESTIÓN FINANCIERA"/>
    <n v="2021"/>
    <s v="El proceso de Gestión Financiera tiene implementado el formato “Solicitud Certificado de Disponibilidad Presupuestal” código A-GFI-FT-02 para la creación de los CDPs, si bien el formato pide ser claro, preciso y concreto en el objeto del contrato, se evidencia objetos de contratos extensos. Es importante indicar que el aplicativo SYSMAN, solo permite el ingreso de 254 caracteres, lo que genera reproceso en el área de Presupuesto toda vez que deben modificar el objeto de los contratos con el fin de llegar a 254 caracteres, generando un posible riesgo en transcripción o corrección manual."/>
    <s v="Existe limitación en el número de caracteres del objeto de la disponibilidad "/>
    <s v="Realizar seguimiento bimensual a la ampliación del número de caracteres para el objeto de disponibilidad en la creación del aplicativo SYSMAN WEB módulo de presupuesto"/>
    <n v="1"/>
    <s v="Seguimiento módulo presupuesto SYSMAN WEB"/>
    <s v="Seguimientos realizados / Seguimientos programados  (3)*100"/>
    <n v="1"/>
    <s v="Informe de seguimiento"/>
    <d v="2021-12-01T00:00:00"/>
    <d v="2022-05-31T00:00:00"/>
    <m/>
    <x v="0"/>
    <s v="SI"/>
    <n v="1"/>
    <s v="20-12-2021: Se incluye formulacion al tablero de control"/>
    <m/>
    <m/>
    <m/>
    <m/>
    <s v="SIN AVANCE"/>
    <n v="26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evidencia correos enviado por el area de presupuesto al área de sistemas con el seguimiento a los caracteres permitidos en el aplicativo Sysman Web, con fechas del 16 de marzo y 9 de mayo del 2022._x000a_Tambien se encuentra un correo con la respues de sistemas con fecha del 17 de mayo del 2022"/>
    <d v="2022-05-31T00:00:00"/>
    <s v="Queda pendiente un seguimiento por realizar"/>
    <n v="0.67"/>
    <s v="AVANCE SIGNIFICATIVO"/>
    <n v="1"/>
    <s v="POR VENCER"/>
    <x v="0"/>
    <m/>
    <m/>
    <m/>
    <x v="0"/>
    <m/>
    <m/>
    <n v="372"/>
  </r>
  <r>
    <x v="372"/>
    <s v="Gestion Financiera"/>
    <s v="Subdirección técnica administrativa y financiera"/>
    <s v="STAF"/>
    <s v="Gestión Financiera - Presupuesto"/>
    <x v="9"/>
    <s v="Subdirección técnica administrativa y financiera"/>
    <s v="STAF"/>
    <s v="Presupuesto"/>
    <s v="Autorregulación"/>
    <s v="Aplicación y actualización de procedimientos y formatos"/>
    <s v="Catalina Cárdenas Martínez "/>
    <x v="0"/>
    <s v="PMAI-2021-058"/>
    <s v="9.3"/>
    <s v="AUDITORÍA REGULAR DE GESTIÓN – PROCESO DE_x000a_GESTIÓN FINANCIERA"/>
    <n v="2021"/>
    <s v="Se observó que en el procedimiento para la Expedición de Registros Presupuestales A-GFI-PR-002; el paso 2 del flujograma contiene el símbolo de decisión con la pregunta “2. ¿Los datos de la disponibilidad corresponden?”; y que para el evento en que la respuesta al interrogante sea “SI”, el siguiente paso del procedimiento es enviarlo nuevamente a: “1. Solicitar registro presupuestal”, cuando lo correcto es continuar con la siguiente actividad, es decir con la “3. Digitar la información en el aplicativo”. Lo anterior obedece a que la conexión de las respuestas “SI” o “NO”, están invertidas en el_x000a_flujograma del procedimiento. "/>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acta de reunión con fecha del 11 de enero del 2022, en donde se especifica que los siguientes procedimiento fueron actualizados:_x000a_- Expedición disponibles presupuestales - A-GFI- PR-001_x000a_- Expedición de registros presupuestales - A-GFI-PR-002_x000a_- Cierre presupuestal - A-GFI-PR-003_x000a_- Informe de Ejecución presupuestal de ingresos y gastos - A-GFI-PR-004_x000a_- Creación y actualización de terceros - A-GFI-PR-018"/>
    <d v="2022-05-31T00:00:00"/>
    <s v="N/A"/>
    <n v="1"/>
    <s v="CUMPLIMIENTO TOTAL"/>
    <n v="-60"/>
    <s v="VENCIDO"/>
    <x v="0"/>
    <m/>
    <m/>
    <m/>
    <x v="0"/>
    <m/>
    <m/>
    <n v="373"/>
  </r>
  <r>
    <x v="373"/>
    <s v="Gestion Financiera"/>
    <s v="Subdirección técnica administrativa y financiera"/>
    <s v="STAF"/>
    <s v="Gestión Financiera - Presupuesto"/>
    <x v="9"/>
    <s v="Subdirección técnica administrativa y financiera"/>
    <s v="STAF"/>
    <s v="Presupuesto"/>
    <s v="Autorregulación"/>
    <s v="Aplicación y actualización de procedimientos y formatos"/>
    <s v="Catalina Cárdenas Martínez "/>
    <x v="0"/>
    <s v="PMAI-2021-059"/>
    <s v="9.4"/>
    <s v="AUDITORÍA REGULAR DE GESTIÓN – PROCESO DE_x000a_GESTIÓN FINANCIERA"/>
    <n v="2021"/>
    <s v="Se observó que, de manera general que, en los flujogramas de los procedimientos del Área de Presupuesto, el campo destinado para el diligenciamiento de “DOCUMENTO/REGISTRO”, en algunos casos se encuentra en blanco. En dicho campo se debe relacionar la evidencia de los resultados que se obtiene en la ejecución de las actividades, y en el evento de no identificar registros, se sugiere marcar como no aplica (NA), así mismo, se observó que en los procedimientos del Área de Presupuesto, en_x000a_diferentes actividades se hace referencia del registro de la información en el Sistema de Presupuesto Distrital PREDIS de la Secretaria Distrital de Hacienda, aplicativo que ya no se está utilizando desde el 1 de octubre de 2020, debido a que entró en vigencia la aplicación BOGDATA; por lo tanto, la_x000a_información se captura en los aplicativos SYSMAN y BOGDATA, y no en PREDIS ya que no está vigente."/>
    <s v="No se tenían los procedimientos actualizados"/>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acta de reunión con fecha del 11 de enero del 2022, en donde se especifica que los siguientes procedimiento fueron actualizados:_x000a_- Expedición disponibles presupuestales - A-GFI- PR-001_x000a_- Expedición de registros presupuestales - A-GFI-PR-002_x000a_- Cierre presupuestal - A-GFI-PR-003_x000a_- Informe de Ejecución presupuestal de ingresos y gastos - A-GFI-PR-004_x000a_- Creación y actualización de terceros - A-GFI-PR-018"/>
    <d v="2022-05-31T00:00:00"/>
    <s v="N/A"/>
    <n v="1"/>
    <s v="CUMPLIMIENTO TOTAL"/>
    <n v="-60"/>
    <s v="VENCIDO"/>
    <x v="0"/>
    <m/>
    <m/>
    <m/>
    <x v="0"/>
    <m/>
    <m/>
    <n v="374"/>
  </r>
  <r>
    <x v="374"/>
    <s v="Gestion Financiera"/>
    <s v="Subdirección técnica administrativa y financiera"/>
    <s v="STAF"/>
    <s v="Gestión Financiera - Presupuesto / Oficina Asesora Jurídica / Oficina Asesora de Planeación"/>
    <x v="9"/>
    <s v="Subdirección técnica administrativa y financiera"/>
    <s v="STAF"/>
    <s v="Presupuesto"/>
    <s v="Presupuesto"/>
    <s v="Reservas"/>
    <s v="Catalina Cárdenas Martínez "/>
    <x v="0"/>
    <s v="PMAI-2021-060"/>
    <s v="10.1"/>
    <s v="AUDITORÍA REGULAR DE GESTIÓN – PROCESO DE_x000a_GESTIÓN FINANCIERA"/>
    <n v="2021"/>
    <s v="Se verificó que no existe una Política en la entidad para la constitución de reservas, que considere las situaciones excepcionales o imprevisibles que de manera sustancial afecten el ejercicio básico de la PROCESO SEGUIMIENTO Y EVALUACIÓN A LA GESTIÓN CÓDIGO S-SEG-FT-007 VERSIÓN 02 FORMATO INFORME DE AUDITORIA PÁGINA: 5 de 27 VIGENTE DESDE 21/12/2018 función pública en el ejercicio normal de la Entidad, así como las medidas de seguimiento y control estricto a desarrollar por el área encargada a fin de lograr el 100% de giros planificados por concepto de reservas presupuestales."/>
    <s v="Se consideró que bastaba con la Ley de Presupuesto ya que ésta contempla la constitución de reservas"/>
    <s v="Realizar mesa de trabajo con la Oficina Asesora Jurídica y la Oficina Asesora de Planeación para formular lineamientos de Constitución de Reservas"/>
    <n v="1"/>
    <s v="Lineamientos de Constitución de Reservas"/>
    <s v="Mesa de trabajo realizada / Mesa de trabajo programada (1)*100"/>
    <n v="1"/>
    <s v="Acta de reunión "/>
    <d v="2021-12-01T00:00:00"/>
    <d v="2022-07-31T00:00:00"/>
    <m/>
    <x v="0"/>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Actividad en ejecucion"/>
    <d v="2022-05-31T00:00:00"/>
    <s v="Realizar mesa de trabajo con la Oficina Asesora Jurídica y la Oficina Asesora de Planeación para formular lineamientos de Constitución de Reservas"/>
    <n v="0"/>
    <s v="SIN AVANCE"/>
    <n v="62"/>
    <s v="CON TIEMPO"/>
    <x v="0"/>
    <m/>
    <m/>
    <m/>
    <x v="0"/>
    <m/>
    <m/>
    <n v="375"/>
  </r>
  <r>
    <x v="375"/>
    <s v="Gestion Financiera"/>
    <s v="Subdirección técnica administrativa y financiera"/>
    <s v="STAF"/>
    <s v="Gestión Financiera - Presupuesto"/>
    <x v="9"/>
    <s v="Subdirección técnica administrativa y financiera"/>
    <s v="STAF"/>
    <s v="Presupuesto"/>
    <s v="Autorregulación"/>
    <s v="Aplicación y actualización de procedimientos y formatos"/>
    <s v="Catalina Cárdenas Martínez "/>
    <x v="0"/>
    <s v="PMAI-2021-061"/>
    <s v="10.2"/>
    <s v="AUDITORÍA REGULAR DE GESTIÓN – PROCESO DE_x000a_GESTIÓN FINANCIERA"/>
    <n v="2021"/>
    <s v="Se evidencia que como requisito para la expedición del registro presupuestal (CRP), el auxiliar administrativo del área de Presupuesto verifica sí el proceso de contratación se realizó previamente en SECOP II. Sin embargo, en el procedimiento para la expedición de Registros Presupuestales A-GFI-PR-002, vigente desde el 19 de enero de 2020; dicha actividad de validación en el SECOP II está establecido que se realice con posterioridad a la impresión del certificado de registro presupuestal, según el paso No._x000a_9 del procedimiento. Lo correcto que debe quedar en el procedimiento, es que la verificación en el SECOP II sea previa a la emisión del CRP."/>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acta de reunión con fecha del 11 de enero del 2022, en donde se especifica que los siguientes procedimiento fueron actualizados:_x000a_- Expedición disponibles presupuestales - A-GFI- PR-001_x000a_- Expedición de registros presupuestales - A-GFI-PR-002_x000a_- Cierre presupuestal - A-GFI-PR-003_x000a_- Informe de Ejecución presupuestal de ingresos y gastos - A-GFI-PR-004_x000a_- Creación y actualización de terceros - A-GFI-PR-018"/>
    <d v="2022-05-31T00:00:00"/>
    <s v="N/A"/>
    <n v="1"/>
    <s v="CUMPLIMIENTO TOTAL"/>
    <n v="-60"/>
    <s v="VENCIDO"/>
    <x v="0"/>
    <m/>
    <m/>
    <m/>
    <x v="0"/>
    <m/>
    <m/>
    <n v="376"/>
  </r>
  <r>
    <x v="376"/>
    <s v="Gestion Financiera"/>
    <s v="Subdirección técnica administrativa y financiera"/>
    <s v="STAF"/>
    <s v="Gestión Financiera - Presupuesto"/>
    <x v="9"/>
    <s v="Subdirección técnica administrativa y financiera"/>
    <s v="STAF"/>
    <s v="Presupuesto"/>
    <s v="Autorregulación"/>
    <s v="Aplicación y actualización de procedimientos y formatos"/>
    <s v="Catalina Cárdenas Martínez "/>
    <x v="0"/>
    <s v="PMAI-2021-062"/>
    <s v="No aplica"/>
    <s v="AUDITORÍA REGULAR DE GESTIÓN – PROCESO DE_x000a_GESTIÓN FINANCIERA"/>
    <n v="2021"/>
    <s v="Se evidencia falencia en los puntos de control de los procedimientos “Expedición de Registros Presupuestales (A-GFI-PR-002)”, “Cierre Presupuestal (A-GFI-PR-003)” y “Informe de Ejecución Presupuestal de Ingresos y Gastos (A-GFI-PR-004)” del área de presupuesto estando en contravía del “Manual para la Elaboración de Documentos E-MEJ-MA-002”, que indica que, en aquellas actividades que se identifican con verbos como supervisar, revisar, validar o verificar, se deben identificar con una x."/>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x v="0"/>
    <s v="SI"/>
    <n v="-60"/>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acta de reunión con fecha del 11 de enero del 2022, en donde se especifica que los siguientes procedimiento fueron actualizados:_x000a_- Expedición disponibles presupuestales - A-GFI- PR-001_x000a_- Expedición de registros presupuestales - A-GFI-PR-002_x000a_- Cierre presupuestal - A-GFI-PR-003_x000a_- Informe de Ejecución presupuestal de ingresos y gastos - A-GFI-PR-004_x000a_- Creación y actualización de terceros - A-GFI-PR-018"/>
    <d v="2022-05-31T00:00:00"/>
    <s v="N/A"/>
    <n v="1"/>
    <s v="CUMPLIMIENTO TOTAL"/>
    <n v="-60"/>
    <s v="VENCIDO"/>
    <x v="0"/>
    <m/>
    <m/>
    <m/>
    <x v="0"/>
    <m/>
    <m/>
    <n v="377"/>
  </r>
  <r>
    <x v="377"/>
    <s v="Servicios administrativos"/>
    <s v="Subdirección técnica administrativa y financiera"/>
    <s v="STAF"/>
    <s v="SERVICIOS ADMINISTRATIVOS - TRANSPORTES"/>
    <x v="3"/>
    <s v="Subdirección técnica administrativa y financiera"/>
    <s v="STAF"/>
    <s v="Transporte"/>
    <s v="Autorregulación"/>
    <s v="Aplicación y actualización de procedimientos y formatos"/>
    <s v="Ingrid Carolina Ardila Muñoz"/>
    <x v="0"/>
    <s v="PMAI-2021-063"/>
    <n v="1"/>
    <s v="PROCESO DE APOYO SERVICIOS ADMINISTRATIVOS –TRANSPORTES Y SERVICIOS PÚBLICOS"/>
    <n v="2021"/>
    <s v="En el desarrollo del seguimiento de auditoría a Servicio Administrativos se evidencia debilidades en la identificación de puntos de control y mecanismos de verificación; el formato CONTROL DE RECORRIDOS – CÓDIGO A-SAD-FT-009, no es diligenciado por el total de conductores del instituto, estando así, en contravía de la finalidad del formato la cual es, generar un control diario de recorridos y bitácora de la prestación del servicio. Por otra parte, no se ha implementado control para determinar el consumo de los vehículos por cada reabastecimiento de combustible, si bien, el área de Transportes tiene en cuenta el reporte de la empresa prestadora Terpel, la información allí consignada sobre el kilometraje carece de validación, es de recordar que el señor bombero digita manualmente el kilometraje que el conductor le indica y esta información es la que va a los váuchers y a dicho reporte. Es_x000a_importante señalar que al momento de la auditoría, por parte de Servicios Administrativos no se han presentado seguimientos al plan de mejoramiento a la Oficina de Control Interno, incumpliendo lo establecido en el procedimiento “SEGUIMIENTO Y CONTROL DE LA_x000a_MEJORA– CÓDIGO S-SEG-PR-003”. donde se establece “Realizar seguimiento trimestral de las acciones adelantadas y reportarlo a través de correo electrónico a la Oficina de Control Interno”."/>
    <s v="Mediante el formato, se llevaba el control de horas laboradas por los funcionarios (conductores) de planta."/>
    <s v="Realizar seguimiento diario del recorrido y consumo de combustible de cada vehículo"/>
    <n v="1"/>
    <s v="Matriz de recorridos y consumo de combustible"/>
    <s v="Matriz de recorridos y consumo de combustible realizada / Matriz de recorridos y consumo de combustible programada (1)"/>
    <n v="1"/>
    <s v="Matriz"/>
    <d v="2021-12-01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REPORTA AVANCE NI EVIDENCIAS"/>
    <s v="VERONICA MUÑOZ"/>
    <n v="0"/>
    <s v="ABIERTO"/>
    <m/>
    <s v="ABIERTO"/>
    <s v="Se verifica los soportes y  se evidencia que:_x000a__x000a_se encuentra las matrices de recorridos del mes de enero, febrero, marzo y abril, en donde se le realiza seguimiento a los recorridos y al combustible de cada no de los vehiculo._x000a__x000a_Se evidencia que se cumple la actividad propuesta. "/>
    <d v="2022-05-31T00:00:00"/>
    <s v="No aplica ya que el cumplimiento es del 100%"/>
    <n v="1"/>
    <s v="CUMPLIMIENTO TOTAL"/>
    <n v="31"/>
    <s v="CON TIEMPO"/>
    <x v="0"/>
    <m/>
    <m/>
    <m/>
    <x v="0"/>
    <m/>
    <m/>
    <n v="378"/>
  </r>
  <r>
    <x v="378"/>
    <s v="Servicios administrativos"/>
    <s v="Subdirección técnica administrativa y financiera"/>
    <s v="STAF"/>
    <s v="SERVICIOS ADMINISTRATIVOS - TRANSPORTES"/>
    <x v="3"/>
    <s v="Subdirección técnica administrativa y financiera"/>
    <s v="STAF"/>
    <s v="Transporte"/>
    <s v="Autorregulación"/>
    <s v="Aplicación y actualización de procedimientos y formatos"/>
    <s v="Ingrid Carolina Ardila Muñoz"/>
    <x v="0"/>
    <s v="PMAI-2021-064"/>
    <n v="2"/>
    <s v="PROCESO DE APOYO SERVICIOS ADMINISTRATIVOS –TRANSPORTES Y SERVICIOS PÚBLICOS"/>
    <n v="2021"/>
    <s v="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_x000a_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_x000a_momento de la auditoría, por parte de Servicios Administrativos no se han presentado_x000a_seguimientos al plan de mejoramiento a la Oficina de Control Interno, incumpliendo lo_x000a_establecido en el procedimiento “SEGUIMIENTO Y CONTROL DE LA MEJORA– CÓDIGO_x000a_S-SEG-PR-003”. donde se establece “Realizar seguimiento trimestral de las acciones_x000a_adelantadas y reportarlo a través de correo electrónico a la Oficina de Control Interno”."/>
    <s v="Ausencia de punto de control frente a las planillas de recorridos VS  Consumo de combustible."/>
    <s v="Realizar control y verificación del consumo de combustible reportado mediante váucher Vs. el consumo reportado por la aplicación de Terpel, mediante el formato &quot;Control de recorridos&quot; (A-SAD-FT-009)"/>
    <n v="2"/>
    <s v="Consumo combustible"/>
    <s v="Consumo de combustible reportado mediante váucher Vs. Consumo reportado por la aplicación de Terpel"/>
    <n v="1"/>
    <s v="Consumo de combustible por vehículo"/>
    <d v="2021-12-01T00:00:00"/>
    <d v="2022-04-30T00:00:00"/>
    <m/>
    <x v="0"/>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REPORTA AVANCE NI EVIDENCIAS"/>
    <s v="VERONICA MUÑOZ"/>
    <n v="0"/>
    <s v="ABIERTO"/>
    <m/>
    <s v="ABIERTO"/>
    <s v="Se evidencia que la actividad se encuentra vencida._x000a__x000a_Se verifican los soportes adjuntos y se evidencia:_x000a__x000a_Acta de Reunión del  01 de febrero de 2022 con el Proceso servicio sadministrativos y el area de tesoreria para la actualización de procedimiento, sin embargo a la fecha no se ha actualizado el documento, para darle cumplimiento a la actividad. _x000a__x000a_"/>
    <d v="2022-05-31T00:00:00"/>
    <s v="Pendiente modificar el procedimiento &quot;GESTIÓN, CONTROL Y PAGO DE SERVICIOS PÚBLICOS, PRIVADOS E IMPUESTOS A-SAD-PR-004&quot;"/>
    <n v="0.25"/>
    <s v="AVANCE MINIMO"/>
    <n v="-30"/>
    <s v="VENCIDO"/>
    <x v="0"/>
    <m/>
    <m/>
    <m/>
    <x v="0"/>
    <m/>
    <m/>
    <n v="379"/>
  </r>
  <r>
    <x v="379"/>
    <s v="Servicios administrativos"/>
    <s v="Subdirección técnica administrativa y financiera"/>
    <s v="STAF"/>
    <s v="SERVICIOS ADMINISTRATIVOS"/>
    <x v="3"/>
    <s v="Subdirección técnica administrativa y financiera"/>
    <s v="STAF"/>
    <s v="Servicios administrativos"/>
    <s v="Autorregulación"/>
    <s v="Aplicación y actualización de procedimientos y formatos"/>
    <s v="Ingrid Carolina Ardila Muñoz"/>
    <x v="0"/>
    <s v="PMAI-2021-065"/>
    <n v="2"/>
    <s v="PROCESO DE APOYO SERVICIOS ADMINISTRATIVOS –TRANSPORTES Y SERVICIOS PÚBLICOS"/>
    <n v="2021"/>
    <s v="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_x000a_tramitaron en el mes con sus respectivos soportes adjuntos a la trazabilidad.” del procedimiento GESTIÓN, CONTROL Y PAGO DE SERVICIOS PÚBLICOS, PRIVADOS E IMPUESTOS A-SAD-PR-004, es importante precisar que el reproceso en la conciliación de_x000a_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_x000a_S-SEG-PR-003”. donde se establece “Realizar seguimiento trimestral de las acciones_x000a_adelantadas y reportarlo a través de correo electrónico a la Oficina de Control Interno”."/>
    <s v="Falta de articulación en los criterios para la entrega de soportes y facturas"/>
    <s v="Realizar modificación al procedimiento &quot;GESTIÓN, CONTROL Y PAGO DE SERVICIOS_x000a_PÚBLICOS, PRIVADOS E IMPUESTOS A-SAD-PR-004&quot;"/>
    <n v="1"/>
    <s v="PROCEDIMIENTO"/>
    <s v="Modificación procedimiento realizada / Modificación procedimiento programada"/>
    <n v="1"/>
    <s v="PROCEDIMIENTO ACTUALIZADO"/>
    <d v="2021-12-01T00:00:00"/>
    <d v="2022-06-30T00:00:00"/>
    <m/>
    <x v="0"/>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REPORTA AVANCE NI EVIDENCIAS"/>
    <s v="VERONICA MUÑOZ"/>
    <n v="0"/>
    <s v="ABIERTO"/>
    <m/>
    <s v="ABIERTO"/>
    <s v="Se evidencia que la actividad se encuentra vencida._x000a__x000a_Se verifican los soportes adjuntos y se evidencia:_x000a__x000a_Acta de Reunión del  01 de febrero de 2022 con el Proceso servicio sadministrativos y el area de tesoreria para la actualización de procedimiento, sin embargo a la fecha no se ha actualizado el documento, para darle cumplimiento a la actividad. _x000a__x000a__x000a_"/>
    <d v="2022-05-31T00:00:00"/>
    <s v="Pendiente modificar el procedimiento &quot;GESTIÓN, CONTROL Y PAGO DE SERVICIOS PÚBLICOS, PRIVADOS E IMPUESTOS A-SAD-PR-004&quot;"/>
    <n v="0.25"/>
    <s v="AVANCE MINIMO"/>
    <n v="31"/>
    <s v="CON TIEMPO"/>
    <x v="0"/>
    <m/>
    <m/>
    <m/>
    <x v="0"/>
    <m/>
    <m/>
    <n v="380"/>
  </r>
  <r>
    <x v="380"/>
    <s v="Gestion Financiera"/>
    <s v="Subdirección técnica administrativa y financiera"/>
    <s v="STAF"/>
    <s v="Gestión Financiera"/>
    <x v="9"/>
    <s v="Subdirección técnica administrativa y financiera"/>
    <s v="STAF"/>
    <s v="Contabilidad"/>
    <s v="Comunicación"/>
    <s v="Demoras en los reportes de información"/>
    <s v="Catalina Cárdenas Martínez "/>
    <x v="0"/>
    <s v="PMAI-2021-068"/>
    <s v="No aplica"/>
    <s v="Informe Contable"/>
    <n v="2021"/>
    <s v="1.1.27 - 8.2. Las dificultades para el análisis de información?"/>
    <s v="Demoras por parte de las áreas proveedoras de información, en la remisión de la misma."/>
    <s v="Actualizar Plan de Sostenibilidad Contable (estableciendo las fechas en las que las áreas deben entregar la información a Contabilidad)"/>
    <s v="No aplica"/>
    <s v="No aplica"/>
    <s v="No aplica"/>
    <s v="No aplica"/>
    <s v="No aplica"/>
    <d v="2021-09-01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e observa Plan de Sostenibilidad Contable con tiempos de entrega."/>
    <d v="2022-02-28T00:00:00"/>
    <s v="No"/>
    <s v="aprobacion"/>
    <n v="0.5"/>
    <s v="AVANCE PARCIAL"/>
    <n v="-44620"/>
    <s v="VENCIDO"/>
    <d v="2022-03-18T00:00:00"/>
    <s v="Se evidenció la existencia del documento de formulación del Pan de Sostenibilidad Comntable del IDIPRON, pero se evidenció su formalización."/>
    <s v="FRANKLIN AUGUSTO SERRANO ROJAS"/>
    <n v="0.5"/>
    <s v="VENCIDO"/>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181"/>
    <s v="VENCIDO"/>
    <x v="0"/>
    <m/>
    <m/>
    <m/>
    <x v="0"/>
    <m/>
    <m/>
    <n v="381"/>
  </r>
  <r>
    <x v="381"/>
    <s v="Gestion Financiera"/>
    <s v="Subdirección técnica administrativa y financiera"/>
    <s v="STAF"/>
    <s v="Gestión Financiera"/>
    <x v="9"/>
    <s v="Subdirección técnica administrativa y financiera"/>
    <s v="STAF"/>
    <s v="Contabilidad"/>
    <s v="Comunicación"/>
    <s v="Demoras en los reportes de información"/>
    <s v="Catalina Cárdenas Martínez "/>
    <x v="0"/>
    <s v="PMAI-2021-069"/>
    <s v="No aplica"/>
    <s v="Informe Contable"/>
    <n v="2021"/>
    <s v="1.1.33 - 10.2. Existen mecanismos para verificar el cumplimiento de estas directrices, procedimientos, instrucciones o lineamientos?"/>
    <s v="Los compromisos adquiridos por las áreas no contables no son atendidos oportunamente"/>
    <s v="Actualizar Plan de Sostenibilidad Contable (estableciendo las fechas en las que las áreas deben entregar la información a Contabilidad)"/>
    <s v="No aplica"/>
    <s v="No aplica"/>
    <s v="No aplica"/>
    <s v="No aplica"/>
    <s v="No aplica"/>
    <d v="2021-09-01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e observa Plan de Sostenibilidad Contable con tiempos de entrega."/>
    <d v="2022-02-28T00:00:00"/>
    <s v="No"/>
    <s v="aprobacion"/>
    <n v="0.5"/>
    <s v="AVANCE PARCIAL"/>
    <n v="-44620"/>
    <s v="VENCIDO"/>
    <d v="2022-03-18T00:00:00"/>
    <s v="Se evidenció la existencia del documento de formulación del Pan de Sostenibilidad Comntable del IDIPRON, pero se evidenció su formalización."/>
    <s v="FRANKLIN AUGUSTO SERRANO ROJAS"/>
    <n v="0.5"/>
    <s v="VENCIDO"/>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181"/>
    <s v="VENCIDO"/>
    <x v="0"/>
    <m/>
    <m/>
    <m/>
    <x v="0"/>
    <m/>
    <m/>
    <n v="382"/>
  </r>
  <r>
    <x v="382"/>
    <s v="Gestion Financiera"/>
    <s v="Subdirección técnica administrativa y financiera"/>
    <s v="STAF"/>
    <s v="Gestión Financiera"/>
    <x v="9"/>
    <s v="Subdirección técnica administrativa y financiera"/>
    <s v="STAF"/>
    <s v="Contabilidad"/>
    <s v="Comunicación"/>
    <s v="Demoras en los reportes de información"/>
    <s v="Catalina Cárdenas Martínez "/>
    <x v="0"/>
    <s v="PMAI-2021-071"/>
    <s v="No aplica"/>
    <s v="Informe Contable"/>
    <n v="2021"/>
    <s v="1.2.1.1.1 - 11. Se observan debilidades en la oportunidad y calidad de los datos remitidos por las dependencias proveedoras de información de relevancia financiera"/>
    <s v="Los compromisos adquiridos por las áreas no contables no son atendidos oportunamente"/>
    <s v="Actualizar Plan de Sostenibilidad Contable (estableciendo las fechas en las que las áreas deben entregar la información a Contabilidad)"/>
    <s v="No aplica"/>
    <s v="No aplica"/>
    <s v="No aplica"/>
    <s v="No aplica"/>
    <s v="No aplica"/>
    <d v="2021-09-01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e observa Plan de Sostenibilidad Contable con tiempos de entrega."/>
    <d v="2022-02-28T00:00:00"/>
    <s v="No"/>
    <s v="aprobacion"/>
    <n v="0.5"/>
    <s v="AVANCE PARCIAL"/>
    <n v="-44620"/>
    <s v="VENCIDO"/>
    <d v="2022-03-18T00:00:00"/>
    <s v="Se evidenció la existencia del documento de formulación del Pan de Sostenibilidad Comntable del IDIPRON, pero se evidenció su formalización."/>
    <s v="FRANKLIN AUGUSTO SERRANO ROJAS"/>
    <n v="0.5"/>
    <s v="VENCIDO"/>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181"/>
    <s v="VENCIDO"/>
    <x v="0"/>
    <m/>
    <m/>
    <m/>
    <x v="0"/>
    <m/>
    <m/>
    <n v="383"/>
  </r>
  <r>
    <x v="383"/>
    <s v="Gestion Financiera"/>
    <s v="Subdirección técnica administrativa y financiera"/>
    <s v="STAF"/>
    <s v="Servicios Administrativos"/>
    <x v="3"/>
    <s v="Subdirección técnica administrativa y financiera"/>
    <s v="STAF"/>
    <s v="Servicios administrativos"/>
    <s v="Gestion financiera"/>
    <s v="Gastos"/>
    <s v="Ingrid Carolina Ardila Muñoz"/>
    <x v="0"/>
    <s v="PMAI-2021-072"/>
    <s v="No aplica"/>
    <s v="Informe Contable"/>
    <n v="2021"/>
    <s v="1.2.1.3.1 - 16. Se evidencia gastos de arriendos registrados en meses posteriores a los meses en que se realizó la prestación del servicio o adquisición de los bienes."/>
    <s v="No se ejerció el suficiente control a la ejecución de los contratos"/>
    <s v="Realizar un cronograma mediante el cual se monitorea la trazabilidad de la fecha de recepción de los documentos de pago"/>
    <s v="No aplica"/>
    <s v="No aplica"/>
    <s v="No aplica"/>
    <s v="No aplica"/>
    <s v="No aplica"/>
    <d v="2021-09-01T00:00:00"/>
    <d v="2021-09-30T00:00:00"/>
    <m/>
    <x v="0"/>
    <s v="SI"/>
    <n v="-242"/>
    <s v="20-12-2021: Se incluye formulacion al tablero de control"/>
    <m/>
    <m/>
    <m/>
    <m/>
    <s v="SIN AVANCE"/>
    <n v="18"/>
    <s v="CON TIEMPO"/>
    <s v="SIN DILIGENCIAR"/>
    <s v="20-12-2021: Se incluye formulacion al tablero de control"/>
    <s v="SIN DILIGENCIAR"/>
    <n v="0"/>
    <n v="0"/>
    <s v="EN EJECUCION"/>
    <s v="NO APLICA"/>
    <s v="ABIERTA"/>
    <s v="Se evidencia matriz SEGUIMIENTO CONTOL DE PAGOS CONTRATOS DE ARRENDAMIENTOS"/>
    <d v="2022-02-28T00:00:00"/>
    <s v="No"/>
    <s v="No aplica"/>
    <n v="1"/>
    <s v="CUMPLIMIENTO TOTAL"/>
    <n v="-44620"/>
    <s v="VENCIDO"/>
    <d v="2022-03-18T00:00:00"/>
    <s v="El documento aportado como evidencia no cumple con la características de un cronograma, ya que debería contemplar, por lo menos, la programación del año 2022 y sólo muestra actividades de octubre y noviembre de 2021."/>
    <s v="FRANKLIN AUGUSTO SERRANO ROJAS"/>
    <n v="0"/>
    <s v="VENCIDO"/>
    <m/>
    <s v="ABIERTO"/>
    <s v="Se evidencia cronograma de control de pagos de arrendamiento para la vigencia 2022._x000a__x000a_Se evidencia que se cumple la actividad propuesta. "/>
    <d v="2022-05-31T00:00:00"/>
    <s v="No aplica ya que el cumplimiento es del 100%"/>
    <n v="1"/>
    <s v="CUMPLIMIENTO TOTAL"/>
    <n v="-242"/>
    <s v="VENCIDO"/>
    <x v="0"/>
    <m/>
    <m/>
    <m/>
    <x v="0"/>
    <m/>
    <m/>
    <n v="384"/>
  </r>
  <r>
    <x v="384"/>
    <s v="Gestion Financiera"/>
    <s v="Subdirección técnica administrativa y financiera"/>
    <s v="STAF"/>
    <s v="Servicios Administrativos"/>
    <x v="3"/>
    <s v="Subdirección técnica administrativa y financiera"/>
    <s v="STAF"/>
    <s v="Servicios administrativos"/>
    <s v="Gestion financiera"/>
    <s v="Gastos"/>
    <s v="Ingrid Carolina Ardila Muñoz"/>
    <x v="0"/>
    <s v="PMAI-2021-073"/>
    <s v="No aplica"/>
    <s v="Informe Contable"/>
    <n v="2021"/>
    <s v="1.2.1.3.2 - 16.1. Se evidencia gastos de arriendos registrados en meses posteriores a los meses en que se realizó la prestación del servicio o adquisición de los bienes."/>
    <s v="No se ejerció el suficiente control a la ejecución de los contratos"/>
    <s v="Realizar un cronograma mediante el cual se monitoreara la trazabilidad de la fecha de recepción de los documentos de pago"/>
    <s v="No aplica"/>
    <s v="No aplica"/>
    <s v="No aplica"/>
    <s v="No aplica"/>
    <s v="No aplica"/>
    <d v="2021-09-01T00:00:00"/>
    <d v="2021-09-30T00:00:00"/>
    <m/>
    <x v="0"/>
    <s v="SI"/>
    <n v="-242"/>
    <s v="20-12-2021: Se incluye formulacion al tablero de control"/>
    <m/>
    <m/>
    <m/>
    <m/>
    <s v="SIN AVANCE"/>
    <n v="18"/>
    <s v="CON TIEMPO"/>
    <s v="SIN DILIGENCIAR"/>
    <s v="20-12-2021: Se incluye formulacion al tablero de control"/>
    <s v="SIN DILIGENCIAR"/>
    <n v="0"/>
    <n v="0"/>
    <s v="EN EJECUCION"/>
    <s v="NO APLICA"/>
    <s v="ABIERTA"/>
    <s v="Se evidencia matriz SEGUIMIENTO CONTOL DE PAGOS CONTRATOS DE ARRENDAMIENTOS"/>
    <d v="2022-02-28T00:00:00"/>
    <s v="No"/>
    <s v="No aplica"/>
    <n v="1"/>
    <s v="CUMPLIMIENTO TOTAL"/>
    <n v="-44620"/>
    <s v="VENCIDO"/>
    <d v="2022-03-18T00:00:00"/>
    <s v="El documento aportado como evidencia no cumple con la características de un cronograma, ya que debería contemplar, por lo menos, la programación del año 2022 y sólo muestra actividades de octubre y noviembre de 2021."/>
    <s v="FRANKLIN AUGUSTO SERRANO ROJAS"/>
    <n v="0"/>
    <s v="VENCIDO"/>
    <m/>
    <s v="ABIERTO"/>
    <s v="Se evidencia cronograma de control de pagos de arrendamiento para la vigencia 2022._x000a__x000a_Se evidencia que se cumple la actividad propuesta. "/>
    <d v="2022-05-31T00:00:00"/>
    <s v="No aplica ya que el cumplimiento es del 100%"/>
    <n v="1"/>
    <s v="CUMPLIMIENTO TOTAL"/>
    <n v="-242"/>
    <s v="VENCIDO"/>
    <x v="0"/>
    <m/>
    <m/>
    <m/>
    <x v="0"/>
    <m/>
    <m/>
    <n v="385"/>
  </r>
  <r>
    <x v="385"/>
    <s v="Gestion Financiera"/>
    <s v="Subdirección técnica administrativa y financiera"/>
    <s v="STAF"/>
    <s v="Almacén y Mantenimiento de Bienes "/>
    <x v="10"/>
    <s v="Subdirección técnica administrativa y financiera"/>
    <s v="STAF"/>
    <s v="almacén e inventarios"/>
    <s v="Inventarios"/>
    <s v=" Vida útil de la propiedad, planta y equipo"/>
    <s v="Ingrid Carolina Ardila Muñoz"/>
    <x v="0"/>
    <s v="PMAI-2021-074"/>
    <s v="No aplica"/>
    <s v="Informe Contable"/>
    <n v="2021"/>
    <s v="1.2.2.3 - 22.2. La depreciación y vida útil de la propiedad planta y equipo, no cuenta con unos tiempos de revisión periódica."/>
    <s v="Mediante la política contable del deterioro del valor de los activos no generadores de efectivo, establece que la revisión del deterioro se realizará como mínimo una vez al año"/>
    <s v="Revision periodica del estado de la propiedad planta y equipo (bienes muebles e inmuebles) de acuerdo a la Resolucion 001 de 2019 y lo que se establezca en las politicas contables, e informar el resultado al area de contabilidad para que se realicen los registros a que haya lugar"/>
    <s v="No aplica"/>
    <s v="No aplica"/>
    <s v="No aplica"/>
    <s v="No aplica"/>
    <s v="No aplica"/>
    <d v="2021-09-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quot;Se verifica los soportes adjuntos en donde se evidencia resolución 517 de 2021 y creación del Manual de Políticas Contables del Instituto Distrital Para la Protección de la Niñez y la Juventud - IDIPRON A-GFI-MA-001_x000a__x000a_la actividad aun se encuentra en ejecución&quot;"/>
    <d v="2022-02-28T00:00:00"/>
    <s v="No"/>
    <s v="Pendiente revisión periódica del estado de la propiedad planta y equipo según lo establecido en la políticas contables, e informar el resultado al área de contabilidad para que se realicen los registros a que haya lugar"/>
    <n v="0.5"/>
    <s v="AVANCE PARCIAL"/>
    <n v="-44620"/>
    <s v="CON TIEMPO"/>
    <d v="2022-03-18T00:00:00"/>
    <s v="La evidencia aportada es el Manual de Políticas Contables y la Resolución 517 de 2021  de adopción de la Política, pero dado que la actividad refiere: &quot;Revisión periódica del estado de la propiedad planta y equipo (bienes muebles e inmuebles) de acuerdo a la Resolución 001 de 2019 y lo que se establezca en las políticas contables, e informar el resultado al área de contabilidad para que se realicen los registroa a que haya lugar&quot;, y dado que el Manual de Política Contable, establece: &quot;El método de depreciación, la vida útil y el valor residual serán revisados, como mínimo, al término de cada periodo contable...&quot;, lo que esperaría es el documento que evidencie esa revisión al término de cada vigencia y particularmente, en este caso,  la vigencia 2021."/>
    <s v="FRANKLIN AUGUSTO SERRANO ROJAS"/>
    <n v="0"/>
    <s v="VENCIDO"/>
    <m/>
    <s v="ABIERTO"/>
    <s v="Se verifica los soportes adjuntos se observa:_x000a__x000a_Actualización  del manual de Politicas contables a partir del 3 de enero de 2021_x000a__x000a_Informe final de toma fisica de inventario vigencia 2021 en donde se incluye indicios de deterioro de bienes muebles._x000a__x000a_Se evidencia envio de información al area contable con las novedades de la vigencia presentadas para su actualización_x000a__x000a_Se evidencia que se cumple la actividad propuesta. "/>
    <d v="2022-05-31T00:00:00"/>
    <s v="No aplica ya que el cumplimiento es del 100%"/>
    <n v="1"/>
    <s v="CUMPLIMIENTO TOTAL"/>
    <n v="-61"/>
    <s v="VENCIDO"/>
    <x v="0"/>
    <m/>
    <m/>
    <m/>
    <x v="0"/>
    <m/>
    <m/>
    <n v="386"/>
  </r>
  <r>
    <x v="386"/>
    <s v="Gestion Financiera"/>
    <s v="Subdirección técnica administrativa y financiera"/>
    <s v="STAF"/>
    <s v="Almacén y Mantenimiento de Bienes "/>
    <x v="10"/>
    <s v="Subdirección técnica administrativa y financiera"/>
    <s v="STAF"/>
    <s v="almacén e inventarios"/>
    <s v="Infraestructura"/>
    <s v="cálculo de deterioro sobre los bienes"/>
    <s v="Ingrid Carolina Ardila Muñoz"/>
    <x v="0"/>
    <s v="PMAI-2021-075"/>
    <s v="No aplica"/>
    <s v="Informe Contable"/>
    <n v="2021"/>
    <s v="1.2.2.4 - 22.3. Para el periodo 2020 no se realizo cálculo de deterioro sobre los bienes."/>
    <s v="Mediante la política contable del deterioro del valor de los activos no generadores de efectivo, establece que la revisión del deterioro se realizará como mínimo una vez al año"/>
    <s v="Revision periodica del estado de la propiedad planta y equipo (bienes muebles e inmuebles) de acuerdo a la Resolucion 001 de 2019 y lo que se establezca en las politicas contables, e informar el resultado al area de contabilidad para que se realicen los registros a que haya lugar"/>
    <s v="No aplica"/>
    <s v="No aplica"/>
    <s v="No aplica"/>
    <s v="No aplica"/>
    <s v="No aplica"/>
    <d v="2021-09-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quot;Se verifica los soportes adjuntos en donde se evidencia resolución 517 de 2021 y creación del Manual de Políticas Contables del Instituto Distrital Para la Protección de la Niñez y la Juventud - IDIPRON A-GFI-MA-001_x000a__x000a_la actividad aun se encuentra en ejecución&quot;"/>
    <d v="2022-02-28T00:00:00"/>
    <s v="No"/>
    <s v="Pendiente revisión periódica del estado de la propiedad planta y equipo según lo establecido en la políticas contables, e informar el resultado al área de contabilidad para que se realicen los registros a que haya lugar"/>
    <n v="0.5"/>
    <s v="AVANCE PARCIAL"/>
    <n v="-44620"/>
    <s v="CON TIEMPO"/>
    <d v="2022-03-18T00:00:00"/>
    <s v="La evidencia aportada es el Manual de Políticas Contables y la Resolución 517 de 2021  de adopción de la Política, pero dado que la actividad refiere: &quot;Revisión periódica del estado de la propiedad planta y equipo (bienes muebles e inmuebles) de acuerdo a la Resolución 001 de 2019 y lo que se establezca en las políticas contables, e informar el resultado al área de contabilidad para que se realicen los registroa a que haya lugar&quot;, y dado que el Manual de Política Contable, establece: &quot;El método de depreciación, la vida útil y el valor residual serán revisados, como mínimo, al término de cada periodo contable...&quot;, lo que esperaría es el documento que evidencie esa revisión al término de cada vigencia y particularmente, en este caso,  la vigencia 2021."/>
    <s v="FRANKLIN AUGUSTO SERRANO ROJAS"/>
    <n v="0"/>
    <s v="VENCIDO"/>
    <m/>
    <s v="ABIERTO"/>
    <s v="Se verifica los soportes adjuntos se observa:_x000a__x000a_Actualización  del manual de Politicas contables a partir del 3 de enero de 2021_x000a__x000a_Informe final de toma fisica de inventario vigencia 2021 en donde se incluye indicios de deterioro de bienes muebles._x000a__x000a_Se evidencia envio de información al area contable con las novedades de la vigencia presentadas para su actualización_x000a__x000a_Se evidencia que se cumple la actividad propuesta. "/>
    <d v="2022-05-31T00:00:00"/>
    <s v="No aplica ya que el cumplimiento es del 100%"/>
    <n v="1"/>
    <s v="CUMPLIMIENTO TOTAL"/>
    <n v="-61"/>
    <s v="VENCIDO"/>
    <x v="0"/>
    <m/>
    <m/>
    <m/>
    <x v="0"/>
    <m/>
    <m/>
    <n v="387"/>
  </r>
  <r>
    <x v="387"/>
    <s v="Gestion Financiera"/>
    <s v="Subdirección técnica administrativa y financiera"/>
    <s v="STAF"/>
    <s v="Gestión Financiera"/>
    <x v="9"/>
    <s v="Subdirección técnica administrativa y financiera"/>
    <s v="STAF"/>
    <s v="Contabilidad"/>
    <s v="Planeacion"/>
    <s v="Herramientas de gestión (riesgos, indicadores, balance social, planes y proyectos de inversión)"/>
    <s v="Catalina Cárdenas Martínez "/>
    <x v="0"/>
    <s v="PMAI-2021-078"/>
    <s v="No aplica"/>
    <s v="Informe Contable"/>
    <n v="2021"/>
    <s v="1.2.3.1.9 - 26.1. No se hallaron indicadores de gestión del área contable."/>
    <s v="La entidad requiere medir la gestion de los procesos y definir la metodología de formulación de los indicadores"/>
    <s v="Formular los indicadores de gestión una vez la OAP defina y socialice la metodologia para hacerlo"/>
    <s v="No aplica"/>
    <s v="No aplica"/>
    <s v="No aplica"/>
    <s v="No aplica"/>
    <s v="No aplica"/>
    <d v="2021-09-01T00:00:00"/>
    <d v="2022-03-30T00:00:00"/>
    <m/>
    <x v="0"/>
    <s v="SI"/>
    <n v="-61"/>
    <s v="20-12-2021: Se incluye formulacion al tablero de control"/>
    <m/>
    <m/>
    <m/>
    <m/>
    <s v="SIN AVANCE"/>
    <n v="199"/>
    <s v="CON TIEMPO"/>
    <s v="SIN DILIGENCIAR"/>
    <s v="20-12-2021: Se incluye formulacion al tablero de control"/>
    <s v="SIN DILIGENCIAR"/>
    <n v="0"/>
    <n v="0"/>
    <s v="EN EJECUCION"/>
    <s v="NO APLICA"/>
    <s v="ABIERTA"/>
    <s v="Sin avance"/>
    <d v="2022-02-28T00:00:00"/>
    <s v="No"/>
    <s v="Formular los indicadores de gestión una vez la OAP defina y socialice la metodología para hacerlo"/>
    <n v="0"/>
    <s v="SIN AVANCE"/>
    <n v="-44620"/>
    <s v="CON TIEMPO"/>
    <d v="2022-03-18T00:00:00"/>
    <s v="No se evidencia avance de la actividad"/>
    <s v="FRANKLIN AUGUSTO SERRANO ROJAS"/>
    <n v="0"/>
    <s v="ABIERTO"/>
    <m/>
    <s v="ABIERTO"/>
    <s v="* No se evidencia soportes a esta actividad_x000a_* informan que estan a la espera a la socialización de la metodología y mesas de trabajo para la formulación de indicadores"/>
    <d v="2022-05-31T00:00:00"/>
    <s v="Formulación de indicadores"/>
    <n v="0"/>
    <s v="SIN AVANCE"/>
    <n v="-61"/>
    <s v="VENCIDO"/>
    <x v="0"/>
    <m/>
    <m/>
    <m/>
    <x v="0"/>
    <m/>
    <m/>
    <n v="388"/>
  </r>
  <r>
    <x v="388"/>
    <s v="Gestion Financiera"/>
    <s v="Subdirección técnica administrativa y financiera"/>
    <s v="STAF"/>
    <s v="Gestión Financiera"/>
    <x v="9"/>
    <s v="Subdirección técnica administrativa y financiera"/>
    <s v="STAF"/>
    <s v="Contabilidad"/>
    <s v="Capacitaciones"/>
    <s v="Temas contables"/>
    <s v="Catalina Cárdenas Martínez "/>
    <x v="0"/>
    <s v="PMAI-2021-079-2"/>
    <s v="No aplica"/>
    <s v="Informe Contable"/>
    <n v="2021"/>
    <s v="1.4.10 - 32. Se requieren más capacitaciones por parte del instituto dirigidas al área contable, con el fin de una mayor actualización en cuanto a cambios en la Normatividad."/>
    <s v="El insumo principal del PIC es el Diagnóstico  Necesidades de Aprendizaje Organizacional- DNAO a través del cual se solicitan las capacitaciones requeridas, y no se han solicitado capacitaciones en esta temática."/>
    <s v="_x000a_2. Solicitar a través del Diagnóstico de Necesidades de Aprendizaje Organizacional -DNAO las temáticas de capacitación requeridas para el año 2022 en temas contables y normativos."/>
    <s v="No aplica"/>
    <s v="No aplica"/>
    <s v="No aplica"/>
    <s v="No aplica"/>
    <s v="No aplica"/>
    <d v="2021-09-01T00:00:00"/>
    <d v="2021-11-30T00:00:00"/>
    <m/>
    <x v="0"/>
    <s v="SI"/>
    <n v="-181"/>
    <s v="20-12-2021: Se incluye formulacion al tablero de control"/>
    <m/>
    <m/>
    <m/>
    <m/>
    <s v="SIN AVANCE"/>
    <n v="79"/>
    <s v="CON TIEMPO"/>
    <m/>
    <s v="20-12-2021: Se incluye formulacion al tablero de control"/>
    <s v="SIN DILIGENCIAR"/>
    <n v="0"/>
    <n v="0"/>
    <s v="EN EJECUCION"/>
    <s v="NO APLICA"/>
    <s v="ABIERTA"/>
    <s v="Sin avance"/>
    <d v="2022-02-28T00:00:00"/>
    <s v="No"/>
    <s v="Diagnóstico de Necesidades de Aprendizaje Organizacional -DNAO las temáticas de capacitación requeridas para el año 2022 en temas contables y normativos."/>
    <n v="0"/>
    <s v="SIN AVANCE"/>
    <n v="-44620"/>
    <s v="VENCIDO"/>
    <d v="2022-02-18T00:00:00"/>
    <s v="No se encontro evidencia delavance de la actividad."/>
    <s v="FRANKLIN AUGUSTO SERRANO ROJAS"/>
    <n v="0"/>
    <s v="VENCIDO"/>
    <m/>
    <s v="ABIERTO"/>
    <s v="* Se evidencia el correo electronico enviado por la STAF con la tématicas sugeridas para capacitación del área contable, para que se incluyan en el Plan Integral de Capacitación - PIC, con fecha del 19 de mayo del 2022"/>
    <d v="2022-05-31T00:00:00"/>
    <s v="N/A"/>
    <n v="1"/>
    <s v="CUMPLIMIENTO TOTAL"/>
    <n v="-181"/>
    <s v="VENCIDO"/>
    <x v="0"/>
    <m/>
    <m/>
    <m/>
    <x v="0"/>
    <m/>
    <m/>
    <n v="389"/>
  </r>
  <r>
    <x v="389"/>
    <s v="Gestion Financiera"/>
    <s v="Subdirección técnica administrativa y financiera"/>
    <s v="STAF"/>
    <s v="Gestión Financiera"/>
    <x v="9"/>
    <s v="Subdirección técnica administrativa y financiera"/>
    <s v="STAF"/>
    <s v="Contabilidad"/>
    <s v="Capacitaciones"/>
    <s v="Temas contables"/>
    <s v="Catalina Cárdenas Martínez "/>
    <x v="0"/>
    <s v="PMAI-2021-080-2"/>
    <s v="No aplica"/>
    <s v="Informe Contable"/>
    <n v="2021"/>
    <s v="1.4.12 - 32.2. Se requieren más capacitaciones por parte del instituto dirigidas al área contable, con el fin de una mayor actualización en cuanto a cambios en la Normatividad."/>
    <s v="Porque el insumo principal del PIC es el Diagnóstico  Necesidades de Aprendizaje Organizacional- DNAO a través del cual se solicitan las capacitaciones requeridas, y no se han solicitado capacitaciones en esta temática."/>
    <s v="_x000a_2. Solicitar a través del Diagnóstico de Necesidades de Aprendizaje Organizacional -DNAO las temáticas de capacitación requeridas para el año 2022 en temas contables y normativos."/>
    <s v="No aplica"/>
    <s v="No aplica"/>
    <s v="No aplica"/>
    <s v="No aplica"/>
    <s v="No aplica"/>
    <d v="2021-09-01T00:00:00"/>
    <d v="2021-11-30T00:00:00"/>
    <m/>
    <x v="0"/>
    <s v="SI"/>
    <n v="-181"/>
    <s v="20-12-2021: Se incluye formulacion al tablero de control"/>
    <m/>
    <m/>
    <m/>
    <m/>
    <s v="SIN AVANCE"/>
    <n v="79"/>
    <s v="CON TIEMPO"/>
    <s v="SIN DILIGENCIAR"/>
    <s v="20-12-2021: Se incluye formulacion al tablero de control"/>
    <s v="SIN DILIGENCIAR"/>
    <n v="0"/>
    <n v="0"/>
    <s v="EN EJECUCION"/>
    <s v="NO APLICA"/>
    <s v="ABIERTA"/>
    <s v="Sin avance"/>
    <d v="2022-02-28T00:00:00"/>
    <s v="No"/>
    <s v="Diagnóstico de Necesidades de Aprendizaje Organizacional -DNAO las temáticas de capacitación requeridas para el año 2022 en temas contables y normativos."/>
    <n v="0"/>
    <s v="SIN AVANCE"/>
    <n v="-44620"/>
    <s v="VENCIDO"/>
    <d v="2022-02-18T00:00:00"/>
    <s v="No se encontro evidencia delavance de la actividad."/>
    <s v="FRANKLIN AUGUSTO SERRANO ROJAS"/>
    <n v="0"/>
    <s v="VENCIDO"/>
    <m/>
    <s v="ABIERTO"/>
    <s v="* Se evidencia el correo electronico enviado por la STAF con la tématicas sugeridas para capacitación del área contable, para que se incluyan en el Plan Integral de Capacitación - PIC, con fecha del 19 de mayo del 2022"/>
    <d v="2022-05-31T00:00:00"/>
    <s v="N/A"/>
    <n v="1"/>
    <s v="CUMPLIMIENTO TOTAL"/>
    <n v="-181"/>
    <s v="VENCIDO"/>
    <x v="0"/>
    <m/>
    <m/>
    <m/>
    <x v="0"/>
    <m/>
    <m/>
    <n v="390"/>
  </r>
  <r>
    <x v="390"/>
    <s v="Atencion a la ciudadania"/>
    <s v="Subdirección técnica administrativa y financiera"/>
    <s v="STAF"/>
    <s v="Atención a la Ciudadanía"/>
    <x v="11"/>
    <s v="Subdirección técnica administrativa y financiera"/>
    <s v="STAF"/>
    <s v="Atencion al ciudadano"/>
    <s v="Atencion al ciudadano"/>
    <s v="Quejas, reclamos, sugerencias y solicitudes "/>
    <s v="Willington Granados Herrera"/>
    <x v="0"/>
    <s v="PMAI-2021-081"/>
    <s v="No aplica"/>
    <s v="AUDITORÍA DE SEGUIMIENTO AL PROCESO ATENCIÓN AL CIUDADANO VIGENCIA 1 DE JULIO 2020 AL 31 DE DICIEMBRE DE 202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Atención a la ciudadanía enviará de forma mensual al área de control interno disciplinario la información de las dependencias que cierran por fuera de términos las peticiones. Incluir como política dentro del procedimiento de &quot;Atención a requerimientos y denuncias ciudadanas a través del aplicativo Bogotá te Escucha - SDQS&quot;."/>
    <s v="No aplica"/>
    <s v="No aplica"/>
    <s v="No aplica"/>
    <s v="No aplica"/>
    <s v="No aplica"/>
    <d v="2021-09-01T00:00:00"/>
    <d v="2021-12-15T00:00:00"/>
    <m/>
    <x v="0"/>
    <s v="SI"/>
    <n v="-166"/>
    <s v="20-12-2021: Se incluye formulacion al tablero de control"/>
    <m/>
    <m/>
    <m/>
    <m/>
    <s v="SIN AVANCE"/>
    <n v="94"/>
    <s v="CON TIEMPO"/>
    <s v="SIN DILIGENCIAR"/>
    <s v="20-12-2021: Se incluye formulacion al tablero de control"/>
    <s v="SIN DILIGENCIAR"/>
    <n v="0"/>
    <n v="0"/>
    <s v="EN EJECUCION"/>
    <s v="NO APLICA"/>
    <s v="ABIERTA"/>
    <s v="Se evidencian correos enviados a control interno disciplinario"/>
    <d v="2022-02-21T00:00:00"/>
    <s v="No"/>
    <s v="No aplica"/>
    <n v="1"/>
    <s v="CUMPLIMIENTO TOTAL"/>
    <n v="-44620"/>
    <s v="VENCIDO"/>
    <d v="2022-03-17T00:00:00"/>
    <s v="No se observan evidencias que permitan establecer el cumplimiento de la presente acción "/>
    <s v="NAVIS ALBERTO FLOREZ LEON"/>
    <n v="0"/>
    <s v="VENCIDO"/>
    <m/>
    <s v="ABIERTO"/>
    <s v="Actividad No 1.   Se evidencia que el proceso ha venido realizando el envío de los correos electrónicos al proceso de Control Interno Disciplinario. El proceso ha formalizado esta actividad como uno de los  controles de su mapa de riesgos._x000a__x000a_Actividad No. 2 Se evidencia la inclusión del lineamiento en el procedimiento  &quot;Atención a requerimientos y denuncias ciudadanas a través del aplicativo Bogotá te Escucha - SDQS&quot; A-ACI-PR-001&quot;"/>
    <d v="2022-05-31T00:00:00"/>
    <s v="ninguna"/>
    <n v="1"/>
    <s v="CUMPLIMIENTO TOTAL"/>
    <n v="-166"/>
    <s v="VENCIDO"/>
    <x v="0"/>
    <m/>
    <m/>
    <m/>
    <x v="0"/>
    <m/>
    <m/>
    <n v="391"/>
  </r>
  <r>
    <x v="391"/>
    <s v="Atencion a la ciudadania"/>
    <s v="Subdirección técnica administrativa y financiera"/>
    <s v="STAF"/>
    <s v="Atención a la Ciudadanía"/>
    <x v="11"/>
    <s v="Subdirección técnica administrativa y financiera"/>
    <s v="STAF"/>
    <s v="Atencion al ciudadano"/>
    <s v="Atencion al ciudadano"/>
    <s v="Quejas, reclamos, sugerencias y solicitudes "/>
    <s v="Willington Granados Herrera"/>
    <x v="0"/>
    <s v="PMAI-2021-082"/>
    <s v="No aplica"/>
    <s v="AUDITORÍA DE SEGUIMIENTO AL PROCESO ATENCIÓN AL CIUDADANO VIGENCIA 1 DE JULIO 2020 AL 31 DE DICIEMBRE DE 202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_x000a_Así mismo realizará capacitaciones al personal administrativo sobre los términos para dar respuestas según la ley 1755 y las implicaciones según el código único disciplinario."/>
    <s v="No aplica"/>
    <s v="No aplica"/>
    <s v="No aplica"/>
    <s v="No aplica"/>
    <s v="No aplica"/>
    <d v="2021-09-01T00:00:00"/>
    <d v="2021-12-15T00:00:00"/>
    <m/>
    <x v="0"/>
    <s v="SI"/>
    <n v="-166"/>
    <s v="20-12-2021: Se incluye formulacion al tablero de control"/>
    <m/>
    <m/>
    <m/>
    <m/>
    <s v="SIN AVANCE"/>
    <n v="94"/>
    <s v="CON TIEMPO"/>
    <s v="SIN DILIGENCIAR"/>
    <s v="20-12-2021: Se incluye formulacion al tablero de control"/>
    <s v="SIN DILIGENCIAR"/>
    <n v="0"/>
    <n v="0"/>
    <s v="EN EJECUCION"/>
    <s v="NO APLICA"/>
    <s v="ABIERTA"/>
    <s v="_x000a_Se evidencian listados de asistencia de capacitaciones"/>
    <d v="2022-02-21T00:00:00"/>
    <s v="No"/>
    <s v="Pendiente capacitacion en:_x000a__x000a_Administración calle 61_x000a_Administración calle 63_x000a_Centro acopio san Blas_x000a_UNIDADES DE PROTECCIÓN INTEGRAL (UPI):_x000a_• Bosa_x000a_• La 27_x000a_• La 32_x000a_• Conservatorio javier de nicoló_x000a_• La rioja_x000a_• Lunapark_x000a_• Oasis i - oasis ii_x000a_• Perdomo_x000a_• Santa lucía_x000a_• Servitá_x000a_• Casa belén_x000a_• Liberia_x000a_• Molinos_x000a_UNIDADES DE PROTECCIÓN INTEGRAL (UPI) RURALIDAD:_x000a_• Arcadia_x000a_• Edén_x000a_• San francisco_x000a_• florida_x000a_• Carmen de Apicalá_x000a_• la calera_x000a__x000a_"/>
    <n v="0.3"/>
    <s v="AVANCE MINIMO"/>
    <n v="-44620"/>
    <s v="VENCIDO"/>
    <d v="2022-03-17T00:00:00"/>
    <s v="Revisados las evidencias no se encuentra información que permita considerar el cumplimiento de compromisos para identificar el cumplimiento de la presente acción"/>
    <s v="NAVIS ALBERTO FLOREZ LEON"/>
    <n v="0"/>
    <s v="VENCIDO"/>
    <m/>
    <s v="ABIERTO"/>
    <s v="Actividad No. 2 Se evidencia que se realizaron las capacitaciones sobre Bogotá Te Escucha"/>
    <d v="2022-05-31T00:00:00"/>
    <s v="ninguna"/>
    <n v="1"/>
    <s v="CUMPLIMIENTO TOTAL"/>
    <n v="-166"/>
    <s v="VENCIDO"/>
    <x v="7"/>
    <s v="DE las evidencias allegadas se determina el cumplimiento de plan con la realización de capacitaciones."/>
    <s v="Navis Alberto Florez León"/>
    <n v="1"/>
    <x v="1"/>
    <m/>
    <m/>
    <n v="392"/>
  </r>
  <r>
    <x v="392"/>
    <s v="Atencion a la ciudadania"/>
    <s v="Subdirección técnica administrativa y financiera"/>
    <s v="STAF"/>
    <s v="Atención a la Ciudadanía"/>
    <x v="11"/>
    <s v="Subdirección técnica administrativa y financiera"/>
    <s v="STAF"/>
    <s v="Atencion al ciudadano"/>
    <s v="Atencion al ciudadano"/>
    <s v="Quejas, reclamos, sugerencias y solicitudes "/>
    <s v="Willington Granados Herrera"/>
    <x v="0"/>
    <s v="PMAI-2021-083"/>
    <s v="No aplica"/>
    <s v="AUDITORÍA DE SEGUIMIENTO AL PROCESO ATENCIÓN AL CIUDADANO VIGENCIA 1 DE JULIO 2020 AL 31 DE DICIEMBRE DE 202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_x000a_Se realizará socialización ante el Comité de Gestión y Desempeño de las dependencias de la entidad que han respondido peticiones fuera de términos"/>
    <s v="No aplica"/>
    <s v="No aplica"/>
    <s v="No aplica"/>
    <s v="No aplica"/>
    <s v="No aplica"/>
    <d v="2021-09-01T00:00:00"/>
    <d v="2021-12-15T00:00:00"/>
    <m/>
    <x v="0"/>
    <s v="SI"/>
    <n v="-166"/>
    <s v="20-12-2021: Se incluye formulacion al tablero de control"/>
    <m/>
    <m/>
    <m/>
    <m/>
    <s v="SIN AVANCE"/>
    <n v="94"/>
    <s v="CON TIEMPO"/>
    <s v="SIN DILIGENCIAR"/>
    <s v="20-12-2021: Se incluye formulacion al tablero de control"/>
    <s v="SIN DILIGENCIAR"/>
    <n v="0"/>
    <n v="0"/>
    <s v="EN EJECUCION"/>
    <s v="NO APLICA"/>
    <s v="ABIERTA"/>
    <s v="No se adjuntan soportes_x000a_"/>
    <d v="2022-02-21T00:00:00"/>
    <s v="No"/>
    <s v="socialización ante el Comité de Gestión y Desempeño de las dependencias de la entidad que han respondido peticiones fuera de términos"/>
    <n v="0"/>
    <s v="SIN AVANCE"/>
    <n v="-44620"/>
    <s v="VENCIDO"/>
    <d v="2022-03-17T00:00:00"/>
    <s v="Revisada la información consolidada  en relación con el presente hallazgo no existen evidencias que permitan observar cumplimiento en la atención de peticiones "/>
    <s v="NAVIS ALBERTO FLOREZ LEON"/>
    <n v="0"/>
    <s v="VENCIDO"/>
    <m/>
    <s v="ABIERTO"/>
    <s v="Actividad No. 1 El proceso reporta que no se ha realizado la socialización al comité debido a que no se han presentado respuesta a peticiones fuera de término. Se recomienda al proceso solicitar a Control Interno ajustar la actividad y enfocarla al cumplimiento de las actividades preventivas y creacion de controles para que no se vuelva a repetir las causas"/>
    <d v="2022-05-31T00:00:00"/>
    <s v="Realizar la socialización ante el Comité de Gestión y Desemepeño"/>
    <n v="0"/>
    <s v="SIN AVANCE"/>
    <n v="-166"/>
    <s v="VENCIDO"/>
    <x v="7"/>
    <s v="Revisadas las evidencias se determina que no se allegan elementos que permitan identificar plan de mejora."/>
    <s v="Navis Alberto Florez Leon"/>
    <n v="0"/>
    <x v="2"/>
    <m/>
    <m/>
    <n v="393"/>
  </r>
  <r>
    <x v="393"/>
    <s v="Planeacion"/>
    <s v="Oficina asesora de planeacion"/>
    <s v="OAP"/>
    <s v="Participación Ciudadana"/>
    <x v="2"/>
    <s v="Oficina asesora de planeacion"/>
    <s v="OAP"/>
    <s v="Participacion ciudadana"/>
    <m/>
    <m/>
    <s v="Yuli Cristel Peña"/>
    <x v="0"/>
    <s v="PMAI-2021-086"/>
    <s v="10.1"/>
    <s v="INFORME FINAL AUDITORÍA PARTICIPACIÓN CIUDADANA_x000a_ PRIMER SEMESTRE 2021_x000a_"/>
    <n v="2021"/>
    <s v="En la etapa de aprestamiento se observó debilidad en la identificación de enlaces de las áreas y experiencias de relacionamiento; no se identificó por cada dependencia, los actores con los cuales se tienen relaciones de suministro de información, diálogo y participación, determinando los medios utilizados y la información más clara."/>
    <s v="1. No se han identificado los enlaces de suministro de información en las áreas y dependencias del Instituto._x000a__x000a_Revisar el analisi de causas"/>
    <s v="Realizar una reunión con las áreas y dependencias del Instituto que tienen a su cargo suministrar información para Rendición de Cuentas con el fin de  definir los enlaces y los actores encargados de esta gestión ante la OAP."/>
    <n v="1"/>
    <s v="Reuniones realizadas"/>
    <s v="Reuniones realizadas/(1) Una  Reunion convocada"/>
    <n v="1"/>
    <s v="1. Acta de reunión con enlaces y actores definidos_x000a__x000a_2. Listado de asistencis_x000a__x000a_3. Correo a jefes de áreas y dependencias con compromisos"/>
    <d v="2022-01-01T00:00:00"/>
    <d v="2022-03-31T00:00:00"/>
    <m/>
    <x v="0"/>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realiza capacitación con los enlaces institucionales de las áreas para el proceso de Rendición de Cuentas en su etapa de publicación de la información previa a la ciudadanía (informe de metas de la vigencia anterior)._x000a__x000a_Análisis del indicador: el día 8 de febrero se realizó reunión con delegados de las áreas para asignar responsabilidades en cuanto al envío de la información previa de Rendición de Cuentas. Se cumple al 100%"/>
    <d v="2022-05-31T00:00:00"/>
    <s v="No aplica"/>
    <n v="1"/>
    <s v="CUMPLIMIENTO TOTAL"/>
    <n v="-60"/>
    <s v="VENCIDO"/>
    <x v="0"/>
    <m/>
    <m/>
    <m/>
    <x v="0"/>
    <m/>
    <m/>
    <n v="394"/>
  </r>
  <r>
    <x v="394"/>
    <s v="Planeacion"/>
    <s v="Oficina asesora de planeacion"/>
    <s v="OAP"/>
    <s v="Participación Ciudadana"/>
    <x v="2"/>
    <s v="Oficina asesora de planeacion"/>
    <s v="OAP"/>
    <s v="Participacion ciudadana"/>
    <m/>
    <m/>
    <s v="Yuli Cristel Peña"/>
    <x v="0"/>
    <s v="PMAI-2021-087"/>
    <s v="10.2"/>
    <s v="INFORME FINAL AUDITORÍA PARTICIPACIÓN CIUDADANA_x000a_ PRIMER SEMESTRE 2021_x000a_"/>
    <n v="2021"/>
    <s v="En la etapa de diseño se identificó que se realizó la difusión de la Estrategia de Rendición de Cuentas a los grupos de interés mediante la publicación del documento en el sitio web del Instituto, mas no se hizo la sensibilización, siendo ésta la que contextualiza sobre cómo funciona el proceso de rendición de cuentas, cuáles son sus límites y propósitos, cuáles son las herramientas y los mecanismos para facilitar su implementación entre otras cosas, esta sensibilización hace parte del componente de comunicación."/>
    <s v="1. Falta de socialización a los grupos de valor de la Estrategia de Rendición de Cuentas."/>
    <s v="Socializar la estrategia de rendicion de cuentas 2022 "/>
    <n v="1"/>
    <s v="Socializacion realizada"/>
    <s v="Socializacion realizada/Socializaciones programadas"/>
    <n v="1"/>
    <s v="1. Pieza comunicativa que invite a conocer la estrategia a los grupos de valor._x000a__x000a_2. Correos_x000a__x000a_3.Listas de asistencia y/o formulario web_x000a__x000a__x000a__x000a_"/>
    <d v="2022-01-01T00:00:00"/>
    <d v="2022-03-31T00:00:00"/>
    <m/>
    <x v="0"/>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realiza consulta ciudadana para la Estrategia de Rendición de Cuentas con el fin de recopilar impresiones y recomendaciones frente al contenido del documento._x000a__x000a_Análisis del indicador: el documento Estrategia Integral de Rendición de Cuentas IDIPRON 2022 se lleva a consulta ciudadana mediante la creación de pieza comunicactiva y su difusión en el sitio web del Instituto y un formulario web. Se cumple al 100%"/>
    <d v="2022-05-31T00:00:00"/>
    <s v="No aplica"/>
    <n v="1"/>
    <s v="CUMPLIMIENTO TOTAL"/>
    <n v="-60"/>
    <s v="VENCIDO"/>
    <x v="0"/>
    <m/>
    <m/>
    <m/>
    <x v="0"/>
    <m/>
    <m/>
    <n v="395"/>
  </r>
  <r>
    <x v="395"/>
    <s v="Planeacion"/>
    <s v="Oficina asesora de planeacion"/>
    <s v="OAP"/>
    <s v="Participación Ciudadana"/>
    <x v="2"/>
    <s v="Oficina asesora de planeacion"/>
    <s v="OAP"/>
    <s v="Participacion ciudadana"/>
    <m/>
    <m/>
    <s v="Yuli Cristel Peña"/>
    <x v="0"/>
    <s v="PMAI-2021-088"/>
    <s v="10.3"/>
    <s v="INFORME FINAL AUDITORÍA PARTICIPACIÓN CIUDADANA_x000a_ PRIMER SEMESTRE 2021_x000a_"/>
    <n v="2021"/>
    <s v="En la Estrategia de Rendición de Cuentas del Instituto, se definieron metas e indicadores sobre los cuales no se observó que se tenga implementada una herramienta o mecanismo a través del cual se realice monitoreo y seguimiento periódico a los indicadores formulados de manera consolidada, ni tampoco que se haya incluido su reporte en el “Informe Ejercicios de Rendición de Cuentas vigencia 2020”. Lo anterior puede representar riesgos frente al cumplimiento oportuno de las actividades por debilidades en la implementación de controles que permitan llevar un monitoreo sobre el desarrollo del ejercicio permanente de rendición de cuentas."/>
    <s v="1.  No se tiene definido una herramienta o instrumento interno que soporte  la medicion de metas e indicadores"/>
    <s v="Implementar tablero de control para la medicion de metas e indicadores para la  Estrategia de Rendición de Cuentas 2022"/>
    <n v="1"/>
    <s v="Tablero de control implementado"/>
    <s v="Seguimiento a las actividades y/o acciones de la Estrategia de Rendición de Cuentas 2022/ (1) Seguimiento programado"/>
    <n v="1"/>
    <s v="1. Tablero de control con el seguimiento_x000a__x000a_1. Informe de seguimeinto_x000a_"/>
    <d v="2022-01-01T00:00:00"/>
    <d v="2022-07-31T00:00:00"/>
    <m/>
    <x v="0"/>
    <s v="SI"/>
    <n v="62"/>
    <s v="20-12-2021: Se incluye formulacion al tablero de control"/>
    <m/>
    <m/>
    <m/>
    <m/>
    <s v="SIN AVANCE"/>
    <n v="322"/>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realiza tablero de control de la Estrategia de Rendición de Cuentas 2022 para evidenciar cada una de las actividades a realizar durante esta vigencia._x000a__x000a_Análisis del indicador: se realiza tablero de control que le hace seguimiento a cada una de las actividades planteadas en la Estretagia de Rendición de Cuentas IDIPRON 2022. "/>
    <d v="2022-05-31T00:00:00"/>
    <s v="Informe de seguimeinto"/>
    <n v="0.5"/>
    <s v="AVANCE PARCIAL"/>
    <n v="62"/>
    <s v="CON TIEMPO"/>
    <x v="0"/>
    <m/>
    <m/>
    <m/>
    <x v="0"/>
    <m/>
    <m/>
    <n v="396"/>
  </r>
  <r>
    <x v="396"/>
    <s v="Planeacion"/>
    <s v="Oficina asesora de planeacion"/>
    <s v="OAP"/>
    <s v="Participación Ciudadana"/>
    <x v="2"/>
    <s v="Oficina asesora de planeacion"/>
    <s v="OAP"/>
    <s v="Participacion ciudadana"/>
    <m/>
    <m/>
    <s v="Yuli Cristel Peña"/>
    <x v="0"/>
    <s v="PMAI-2021-089"/>
    <s v="11.1"/>
    <s v="INFORME FINAL AUDITORÍA PARTICIPACIÓN CIUDADANA_x000a_ PRIMER SEMESTRE 2021_x000a_"/>
    <n v="2021"/>
    <s v="En la Estrategia de Rendición de Cuentas no se pudo evidenciar las acciones institucionales asociadas a la articulación entre el avance en la garantía de derechos y el cumplimiento de los ODS, incumpliendo los lineamientos del Manual Único de Rendición de Cuentas (MURC) versión 2 del DAFP, que señala, “el contenido de la rendición de cuentas debe incluir información sobre: Los derechos humanos a cargo de la entidad: la entidad debe identificar los derechos que está obligada a respetar, proteger, garantizar o promover; asociarlos a los objetivos e indicadores de desarrollo sostenible –ODS- y, así mismo, evidenciar con mediciones el cumplimiento de los plazos y objetivos institucionales (misión de la entidad y derechos asociados a la misma)…”. Subrayado fuera del texto."/>
    <s v="1. Falta de inclusión de temas sobre los ODS en la Estretageia de Rendición de Cuentas."/>
    <s v="Incluir en la Estrategia de Rendición de Cuentas las actividades que den cuenta de la inclusion de garantía de derechos desde los Objetivos de Desarrollo Sostenible que trabaja el Instituto desde su misionalidad."/>
    <n v="1"/>
    <s v="Estrategia de rendicion de cuentas con temas incluidos"/>
    <s v="Estrategia de rendicion de cuentas publicada con temas incluidos/(1) Estrategia de rendicion de cuentas"/>
    <n v="1"/>
    <s v="1. Estrategia de Rendición de Cuentas 2022 _x000a_2. Informe publico previo de rendicion de cuentas"/>
    <d v="2022-01-01T00:00:00"/>
    <d v="2022-03-31T00:00:00"/>
    <m/>
    <x v="0"/>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incluye la información de garantía de Derechos en la Estrategia de Rendición de Cuentas 2022 y en el informe público previo de rendición para la ciudadanía._x000a__x000a_Análisis del indicador: dentro del informe público previo de Rendición de Cuentas a la ciudadanía, que se publica 30 días antes de la audiencia pública, se genera la información sobre garantía de derechos para la vigencia 2021. Se cumple al 100%"/>
    <d v="2022-05-31T00:00:00"/>
    <s v="No aplica"/>
    <n v="1"/>
    <s v="CUMPLIMIENTO TOTAL"/>
    <n v="-60"/>
    <s v="VENCIDO"/>
    <x v="0"/>
    <m/>
    <m/>
    <m/>
    <x v="0"/>
    <m/>
    <m/>
    <n v="397"/>
  </r>
  <r>
    <x v="397"/>
    <s v="Planeacion"/>
    <s v="Oficina asesora de planeacion"/>
    <s v="OAP"/>
    <s v="Participación Ciudadana"/>
    <x v="2"/>
    <s v="Oficina asesora de planeacion"/>
    <s v="OAP"/>
    <s v="Participacion ciudadana"/>
    <m/>
    <m/>
    <s v="Yuli Cristel Peña"/>
    <x v="0"/>
    <s v="PMAI-2021-090"/>
    <s v="11.2"/>
    <s v="INFORME FINAL AUDITORÍA PARTICIPACIÓN CIUDADANA_x000a_ PRIMER SEMESTRE 2021_x000a_"/>
    <n v="2021"/>
    <s v="Se observó que en la elaboración del Informe público de Rendición de cuentas no se tuvo en cuenta los contenidos institucionales obligatorios de Contratación (Procesos contractuales y Gestión Contractual), y faltó profundización en el tema del Impacto de la gestión; esto porque se relacionaron cifras mas no se precisó el desarrollo sobre los cambios concretos que ha presentado la población, incumpliendo la Metodología del proceso de Rendición de cuentas de la Administración Distrital y Local 2018, ítem 2.1 Alistamiento (aprestamiento/diseño) punto d. Elaborar el informe Público de Rendición de cuentas."/>
    <s v="1. Faltó envío de la información sobre contratación y gestión contractual._x000a__x000a_2. Faltó profundizar el tema de impactos de la gestión."/>
    <s v="Incluir en el informe público previo de Rendición de Cuentas para 2022 los contenidos institucionales obligatorios de Contratación (Procesos contractuales y Gestión Contractual) y  el Impacto de la gestión especificamente en los cambios concretos que ha presentado la población objeto de la misionalidad del IDIPRON"/>
    <n v="1"/>
    <s v="Estrategia publicada"/>
    <s v="Informe público previo de Rendición de Cuentas para 2022 publicado con temas incluidos/(1) Un Informe público previo de Rendición de Cuentas"/>
    <n v="1"/>
    <s v="1. Informe público (previo)de Rendición de Cuentas 2022"/>
    <d v="2022-02-01T00:00:00"/>
    <d v="2022-03-31T00:00:00"/>
    <m/>
    <x v="0"/>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incluye la información de Contratación (Procesos contractuales y Gestión Contractual) y el Impacto de la gestión especificamente en los cambios concretos que ha presentado la población objeto de la misionalidad del IDIPRON en el informe públio previo paa la ciudadanía._x000a__x000a_Análisis del indicador: dentro del informe público previo de Rendición de Cuentas a la ciudadanía, que se publica 30 días antes de la audiencia pública, se anexa la información correspondiente a la contratación en el Instituto (procesos y gestión contractual proporcionado por la Oficina Asesora Jurídica para la vigencia 2021. Se cumple al 100%"/>
    <d v="2022-05-31T00:00:00"/>
    <s v="No aplica"/>
    <n v="1"/>
    <s v="CUMPLIMIENTO TOTAL"/>
    <n v="-60"/>
    <s v="VENCIDO"/>
    <x v="0"/>
    <m/>
    <m/>
    <m/>
    <x v="0"/>
    <m/>
    <m/>
    <n v="398"/>
  </r>
  <r>
    <x v="398"/>
    <s v="Planeacion"/>
    <s v="Oficina asesora de planeacion"/>
    <s v="OAP"/>
    <s v="Participación Ciudadana"/>
    <x v="2"/>
    <s v="Oficina asesora de planeacion"/>
    <s v="OAP"/>
    <s v="Participacion ciudadana"/>
    <m/>
    <m/>
    <s v="Yuli Cristel Peña"/>
    <x v="0"/>
    <s v="PMAI-2021-091"/>
    <s v="11.3"/>
    <s v="INFORME FINAL AUDITORÍA PARTICIPACIÓN CIUDADANA_x000a_ PRIMER SEMESTRE 2021_x000a_"/>
    <n v="2021"/>
    <s v="En la etapa de diseño no se observó con claridad la validación con los grupos de valor de la Estrategia diseñada que les permitiera a estos verificar que la Estrategia de Rendición de Cuentas responde al resultado de los ejercicios participativos realizados, por lo anterior se observa un incumplimiento en la etapa de diseño según el Manual Único de Rendición de Cuentas versión 2 del DAFP."/>
    <s v="1. Falta de tener en cuenta a los grupos de valor para la validación de la Estrategia de Rendición de Cuentas."/>
    <s v="Validar la Estrategia de Rendición de Cuentas 2022 con los grupos de valor del Instituto."/>
    <n v="1"/>
    <s v="Estrategia validada"/>
    <s v="Instrumento de validacion aplicado/(1) Un ejercicio de validacion de la estrategia de rendion de cuentas "/>
    <n v="1"/>
    <s v="1. Estrategia de Rendición de Cuentas 2022 _x000a_2. Formulario web_x000a_3.Pieza comunicativa"/>
    <d v="2022-01-01T00:00:00"/>
    <d v="2022-03-31T00:00:00"/>
    <m/>
    <x v="0"/>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valida la Estrategia de Rendición de Cuentas con los grupos de _x000a_valor del Instituto a través de una consulta ciudadana (pieza comunicativa, formulario web) socializada en el sitio web del Instituto y redes sociales._x000a__x000a_Análisis del indicador: el documento Estrategia Integral de Rendición de Cuentas IDIPRON 2022 se lleva a consulta ciudadana mediante la creación de pieza comunicactiva y su difusión en el sitio web del Instituto y un formulario web. Se cumple al 100%"/>
    <d v="2022-05-31T00:00:00"/>
    <s v="No aplica"/>
    <n v="1"/>
    <s v="CUMPLIMIENTO TOTAL"/>
    <n v="-60"/>
    <s v="VENCIDO"/>
    <x v="0"/>
    <m/>
    <m/>
    <m/>
    <x v="0"/>
    <m/>
    <m/>
    <n v="399"/>
  </r>
  <r>
    <x v="399"/>
    <s v="Planeacion"/>
    <s v="Oficina asesora de planeacion"/>
    <s v="OAP"/>
    <s v="Participación Ciudadana"/>
    <x v="2"/>
    <s v="Oficina asesora de planeacion"/>
    <s v="OAP"/>
    <s v="Participacion ciudadana"/>
    <m/>
    <m/>
    <s v="Yuli Cristel Peña"/>
    <x v="0"/>
    <s v="PMAI-2021-092"/>
    <s v="11.4"/>
    <s v="INFORME FINAL AUDITORÍA PARTICIPACIÓN CIUDADANA_x000a_ PRIMER SEMESTRE 2021_x000a_"/>
    <n v="2021"/>
    <s v="En la etapa de preparación fase 6 no se observó el fortalecimiento de la petición de cuentas, los posibles canales para que los ciudadanos y los grupos de interés realicen la petición de cuentas sobre los resultados y avances en la garantía de los derechos humanos a su cargo, presentándose un incumplimiento al Manual Único de Rendición de Cuentas versión 2 del DAFP, en la fase 6 de la Etapa de preparación."/>
    <s v="1.No se incluyo de manera especifica en la estrategia de rendicion de cuentas el tema de petición de cuentas y los posibles canales"/>
    <s v="Incluir en la estrategia de rendicion de cuentas de manera especifica el tema de petición de cuentas y los posibles canales"/>
    <n v="1"/>
    <s v="Estrategia de rendicion de cuentas con temas incluidos"/>
    <s v="Estrategia de rendicion de cuentas publicada con temas incluidos/(1) Estrategia de rendicion de cuentas"/>
    <n v="1"/>
    <s v="1. Estrategia de Rendición de Cuentas 2022."/>
    <d v="2022-01-01T00:00:00"/>
    <d v="2022-03-31T00:00:00"/>
    <m/>
    <x v="0"/>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incluye el tema de Petición de Cuentas en la Estrategia de Rendición de Cuentas._x000a__x000a_Análisis del indicador: en el documento Estrategia Integral de Rendición de Cuentas IDIPRON 2022 se incluyen los temas de petición de cuentas ciudadanas. Se cumple al 100%"/>
    <d v="2022-05-31T00:00:00"/>
    <s v="No aplica"/>
    <n v="1"/>
    <s v="CUMPLIMIENTO TOTAL"/>
    <n v="-60"/>
    <s v="VENCIDO"/>
    <x v="0"/>
    <m/>
    <m/>
    <m/>
    <x v="0"/>
    <m/>
    <m/>
    <n v="400"/>
  </r>
  <r>
    <x v="400"/>
    <s v="Planeacion"/>
    <s v="Oficina asesora de planeacion"/>
    <s v="OAP"/>
    <s v="Líder Área psicosocial _x000a_Equipo Sicosocial"/>
    <x v="0"/>
    <s v="Subdirección técnica de métodos educativos y operativa"/>
    <s v="STMEO"/>
    <s v="Psicosocial"/>
    <m/>
    <m/>
    <s v="Yuri Yesenia Orjuela"/>
    <x v="0"/>
    <s v="PMAI-2021-093"/>
    <s v="10.1"/>
    <s v="INFORME DE AUDITORÍA _x000a_PROCESO MISIONAL - ÁREA SICOSOCIAL _x000a_VIGENCIA 2021 - PERIODO AUDITADO 2020"/>
    <n v="2021"/>
    <s v="10.1. El  Plan  de  Atención  Individual  y  Familiar  (PAIF)  no  se  evidencia  con  una  estructura  estandarizada,  este criterio  es  diferente  en  cada  una  de  las  unidades  visitadas,  lo  que  conlleva  a  que  al  ser  trasladado  un NNAJ de una unidad a otra no se retome su proceso y se omita información relevante asociada a la situación encontrada o  situación deseada.   "/>
    <s v="  Porqué no cuenta con un instructivo de diligenciamiento"/>
    <s v="Realizar  la socialización por parte del líder del área psicosocial en los procesos de inducción y reinducccuòn a los profesionales  el  instructivo de diligenciamiento Plan de atención individual y familiar M-MSS-IN-005, e implementar  por parte de los profesionales  del área el instructivo "/>
    <n v="1"/>
    <s v="Instructivo socializado e implementado "/>
    <s v="Un (1)Instructivo socializado e implementado"/>
    <n v="1"/>
    <s v="*Acta de socialización del instructivo en las jornadas de inducción y reinducccuòn.  _x000a_*Reporte SIMI, de la implementación del instructivo.  "/>
    <d v="2021-11-17T00:00:00"/>
    <d v="2022-06-30T00:00:00"/>
    <m/>
    <x v="0"/>
    <s v="SI"/>
    <n v="31"/>
    <s v="04-01-2022: Se incluye formulacion al tablero de control"/>
    <m/>
    <m/>
    <m/>
    <m/>
    <s v="SIN AVANCE"/>
    <n v="29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socialización de instructivo PAIF."/>
    <d v="2022-05-31T00:00:00"/>
    <s v="se da cumplimiento total a la actividad planteada."/>
    <n v="1"/>
    <s v="CUMPLIMIENTO TOTAL"/>
    <n v="31"/>
    <s v="CON TIEMPO"/>
    <x v="0"/>
    <m/>
    <m/>
    <m/>
    <x v="0"/>
    <m/>
    <m/>
    <n v="401"/>
  </r>
  <r>
    <x v="401"/>
    <s v="Modelo Pedagogico "/>
    <s v="Subdirección técnica de métodos educativos y operativa"/>
    <s v="STMEO"/>
    <s v="STMEO _x000a_Lideres de áreas del modelo Pedagógico "/>
    <x v="0"/>
    <s v="Subdirección técnica de métodos educativos y operativa"/>
    <s v="STMEO"/>
    <s v="STMEO _x000a_Lideres de áreas del modelo Pedagógico "/>
    <m/>
    <m/>
    <s v="Yuri Yesenia Orjuela"/>
    <x v="0"/>
    <s v="PMAI-2021-094"/>
    <s v="10.2"/>
    <s v="INFORME DE AUDITORÍA _x000a_PROCESO MISIONAL - ÁREA SICOSOCIAL _x000a_VIGENCIA 2021 - PERIODO AUDITADO 2020"/>
    <n v="2021"/>
    <s v="10.2.  Aunque  se  evidenciaron  las  acciones  que  desarrolla  el  Área  Sicosocial  en  relación  con  la  postulación  a  actividades de corresponsabilidad, no se observó con claridad que las actividades de preparación y evaluación de competencias  y  habilidades  sociales  se  encuentren  documentadas  en  procedimientos  o  documentos  internos,  lo _x000a_que limita identificar aspectos como tiempos de ejecución, contenidos temáticos y responsables entre otros, que  determinen criterios de referencia"/>
    <s v=" No se había identificado la necesidad de documentar el proceso. "/>
    <s v="Formular e implementar documento que formalice las actividades, tiempos, contenidos temáticos  y responsables del proceso de postulación a actividades de responsabilidad. "/>
    <n v="1"/>
    <s v="Un (1) documento oficializado e implementado "/>
    <s v="Un (1) documento oficializado e implementado "/>
    <n v="1"/>
    <s v="Documento oficializado_x000a_Acta de socialización del documento_x000a_Reporte SIMI  de la implementación de la estrategia. "/>
    <d v="2021-11-17T00:00:00"/>
    <d v="2022-12-17T00:00:00"/>
    <m/>
    <x v="0"/>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la creación, oficialización  e implementación del Manual que da lineamiento sobre la estrategia SEMILLEROS"/>
    <d v="2022-05-31T00:00:00"/>
    <s v="se da cumplimiento total a la actividad planteada."/>
    <n v="1"/>
    <s v="CUMPLIMIENTO TOTAL"/>
    <n v="201"/>
    <s v="CON TIEMPO"/>
    <x v="0"/>
    <m/>
    <m/>
    <m/>
    <x v="0"/>
    <m/>
    <m/>
    <n v="402"/>
  </r>
  <r>
    <x v="402"/>
    <s v="Modelo Pedagogico "/>
    <s v="Subdirección técnica de métodos educativos y operativa"/>
    <s v="STMEO"/>
    <s v="Líder área psicosocial "/>
    <x v="0"/>
    <s v="Subdirección técnica de métodos educativos y operativa"/>
    <s v="STMEO"/>
    <s v="Psicosocial"/>
    <m/>
    <m/>
    <s v="Willington Granados Herrera"/>
    <x v="0"/>
    <s v="PMAI-2021-095"/>
    <s v="10.3"/>
    <s v="INFORME DE AUDITORÍA _x000a_PROCESO MISIONAL - ÁREA SICOSOCIAL _x000a_VIGENCIA 2021 - PERIODO AUDITADO 2020"/>
    <n v="2021"/>
    <s v="10.3. En las consultas  realizadas  en el SIMI  no se observó con precisión las  acciones de seguimiento por parte del equipo psicosocial de la UPI en los aspectos relacionados con el desarrollo de las actividades de  corresponsabilidad,  pues  la  información  de  acompañamientos  y  seguimientos  evidenciados  en  la  Ficha  de  Observación  y  Seguimiento  –FOS-  se  encuentra  registrada  por  el  equipo  de  convenios,  por  lo  que  tampoco  es claro si existe un mecanismo para el seguimiento articulado entre el proceso que lleva el/la joven en la UPI y el  proceso adelantado en la AC, que genere un concepto integral respecto a su evolución. "/>
    <s v="No se encuentra definido en los manuales de procesos y procedimientos la realización de seguimientos  por parte del área de psicosocial ."/>
    <s v="Ajustar el manual del área sicosocial para incluir la realización de mínimo un seguimiento durante el tiempo de vinculación a actividades de corresponsabilidad y realizar seguimientos aleatorios a  la implementación de la acción. "/>
    <n v="1"/>
    <s v=" Manual de sicosocial ajustado "/>
    <s v="Un (1) manual de sicosocial ajustado "/>
    <n v="1"/>
    <s v="*Manual ajustado_x000a_*Verificación aleatoria en los espacios de UPI como vamos documentada a través de acta, del seguimiento realizado  a los jóvenes  que se encuentran en AC. (reporte SIMI)"/>
    <d v="2021-11-17T00:00:00"/>
    <d v="2022-06-17T00:00:00"/>
    <m/>
    <x v="0"/>
    <s v="SI"/>
    <n v="18"/>
    <s v="04-01-2022: Se incluye formulacion al tablero de control"/>
    <m/>
    <m/>
    <m/>
    <m/>
    <s v="SIN AVANCE"/>
    <n v="278"/>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8"/>
    <s v="CON TIEMPO"/>
    <x v="0"/>
    <m/>
    <m/>
    <m/>
    <x v="0"/>
    <m/>
    <m/>
    <n v="403"/>
  </r>
  <r>
    <x v="403"/>
    <s v="Modelo Pedagogico "/>
    <s v="Subdirección técnica de métodos educativos y operativa"/>
    <s v="STMEO"/>
    <s v="Coordinación externados _x000a_Lideres de áreas del modelo Pedagógico_x000a_Territorio _x000a_"/>
    <x v="0"/>
    <s v="Subdirección técnica de métodos educativos y operativa"/>
    <s v="STMEO"/>
    <s v="Coordinación externados _x000a_Lideres de áreas del modelo Pedagógico_x000a_Territorio _x000a_"/>
    <m/>
    <m/>
    <s v="Willington Granados Herrera"/>
    <x v="0"/>
    <s v="PMAI-2021-096"/>
    <s v="10.4"/>
    <s v="INFORME DE AUDITORÍA _x000a_PROCESO MISIONAL - ÁREA SICOSOCIAL _x000a_VIGENCIA 2021 - PERIODO AUDITADO 2020"/>
    <n v="2021"/>
    <s v="10.4. A pesar de que se pudo establecer la claridad operativa que se tiene por parte de  los equipos psicosociales sobre el proceso de ingreso a Externado, no se evidenció que  el Área Sicosocial cuente con un procedimiento o documento interno que dé lineamientos frente a las actividades, responsables, registros, controles y tiempos, que orienten el desarrollo de este proceso y prevengan el posible incumplimiento de las actividades por  desconocimiento o falta de oportunidad en las mismas"/>
    <s v="No se encuentran documentadas las actividades para realizar el proceso de ingreso a externados "/>
    <s v="Formular y socializar   por parte de la Coordinador  de contexto pedagógico externados un documento que formalice las actividades, tiempos,  y responsables del proceso de ingreso a externados. "/>
    <n v="1"/>
    <s v="Documento oficializado  y socializado "/>
    <s v="Un (1) documento oficializado  y socializado "/>
    <n v="1"/>
    <s v="*Documento oficializado_x000a_*Acta de socialización del documento con los equipos de territorio,   de las Unidades de Protección Integral y coordinadores de área.  "/>
    <d v="2021-11-17T00:00:00"/>
    <d v="2022-11-17T00:00:00"/>
    <m/>
    <x v="0"/>
    <s v="SI"/>
    <n v="171"/>
    <s v="04-01-2022: Se incluye formulacion al tablero de control"/>
    <m/>
    <m/>
    <m/>
    <m/>
    <s v="SIN AVANCE"/>
    <n v="43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71"/>
    <s v="CON TIEMPO"/>
    <x v="0"/>
    <m/>
    <m/>
    <m/>
    <x v="0"/>
    <m/>
    <m/>
    <n v="404"/>
  </r>
  <r>
    <x v="404"/>
    <s v="Modelo Pedagogico "/>
    <s v="Subdirección técnica de métodos educativos y operativa"/>
    <s v="STMEO"/>
    <s v="Líder área psicosocial "/>
    <x v="0"/>
    <s v="Subdirección técnica de métodos educativos y operativa"/>
    <s v="STMEO"/>
    <s v="Psicosocial"/>
    <m/>
    <m/>
    <s v="Willington Granados Herrera"/>
    <x v="0"/>
    <s v="PMAI-2021-097"/>
    <s v="10.5"/>
    <s v="INFORME DE AUDITORÍA _x000a_PROCESO MISIONAL - ÁREA SICOSOCIAL _x000a_VIGENCIA 2021 - PERIODO AUDITADO 2020"/>
    <n v="2021"/>
    <s v="11.1. Consulta social en domicilio_x000a_En  el  seguimiento  realizado  a  las  consultas  realizadas  en  SIMI  se  observó  incumplimiento  en  el  seguimiento  o actualización de la Consulta Social en domicilio de acuerdo  al Manual Operativo Área Sicosocial M-MSS-MA- 001 ítem 3.1.1., la actualización debe realizarse anualmente o cuando el equipo sicosocial  identifique amenaza,  vulneración  y/o  inobservancia,  siendo  este  un  instrumento  para  identificar  condiciones  de  vulnerabilidad,  factores protectores y de riesgo en los contextos sociales entre otros."/>
    <s v="El manual operativo del área de salud,  carece del establecimiento de  una herramienta de seguimiento que permita identificar y alertar las actualizaciones de la realización de la CSD.   "/>
    <s v="Ajustar el manual operativo del área de Sicosocial, para oficializar el indicador de Consulta Social en domicilio, y realizar el seguimiento del mismo por parte del Líder del área. "/>
    <n v="1"/>
    <s v=" manual de sicosocial ajustado "/>
    <s v="1 manual de sicosocial ajustado "/>
    <n v="1"/>
    <s v="*Manual ajustado_x000a_*Seguimiento al indicador formulado. "/>
    <d v="2021-11-17T00:00:00"/>
    <d v="2022-06-17T00:00:00"/>
    <m/>
    <x v="0"/>
    <s v="SI"/>
    <n v="18"/>
    <s v="04-01-2022: Se incluye formulacion al tablero de control"/>
    <m/>
    <m/>
    <m/>
    <m/>
    <s v="SIN AVANCE"/>
    <n v="278"/>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8"/>
    <s v="CON TIEMPO"/>
    <x v="0"/>
    <m/>
    <m/>
    <m/>
    <x v="0"/>
    <m/>
    <m/>
    <n v="405"/>
  </r>
  <r>
    <x v="405"/>
    <s v="Modelo Pedagogico "/>
    <s v="Subdirección técnica de métodos educativos y operativa"/>
    <s v="STMEO"/>
    <s v="Líder área psicosocial "/>
    <x v="0"/>
    <s v="Subdirección técnica de métodos educativos y operativa"/>
    <s v="STMEO"/>
    <s v="Psicosocial"/>
    <m/>
    <m/>
    <s v="Willington Granados Herrera"/>
    <x v="0"/>
    <s v="PMAI-2021-098"/>
    <s v="10.6"/>
    <s v="INFORME DE AUDITORÍA _x000a_PROCESO MISIONAL - ÁREA SICOSOCIAL _x000a_VIGENCIA 2021 - PERIODO AUDITADO 2020"/>
    <n v="2021"/>
    <s v="11.2. Valoraciones iniciales  _x000a_ _x000a_Existen debilidades en las valoraciones iniciales que se realiza en el Área de Psicosocial a los NNAJ del Instituto _x000a_debido  a  que  no  se  hacen  de  manera  oportuna,  evidenciando  falta  de  gestión,  seguimiento  y  control  en  estos _x000a_diagnósticos,  se  realizan  diferentes  intervenciones  sin  estos  conceptos  técnicos,  requisitos  necesarios  para realizar  los  tratamientos  de  acuerdo  con  situaciones  específicas  en  el  momento  del  ingreso  generando  un incumplimiento al Manual operativo área Sicosocial ítem 3.15 y el procedimiento ingreso de NNA a unidad es de _x000a_protección integral de internado M-MIN-PR-002"/>
    <s v="El manual operativo del área de sicosocial,  carece del establecimiento de  una herramienta de seguimiento que permita identificar y alertar de la realización de las valoraciones psicosociales.   "/>
    <s v="Ajustar el manual operativo del área de Sicosocial, para oficializar el indicador de valoraciones psicosociales., y realizar el seguimiento del mismo por parte del Líder del área. "/>
    <n v="1"/>
    <s v=" Manual de sicosocial ajustado "/>
    <s v="Un (1) manual de sicosocial ajustado "/>
    <n v="1"/>
    <s v="Manual ajustado_x000a_Seguimiento al indicador formulado. "/>
    <d v="2021-11-17T00:00:00"/>
    <d v="2022-06-17T00:00:00"/>
    <m/>
    <x v="0"/>
    <s v="SI"/>
    <n v="18"/>
    <s v="04-01-2022: Se incluye formulacion al tablero de control"/>
    <m/>
    <m/>
    <m/>
    <m/>
    <s v="SIN AVANCE"/>
    <n v="278"/>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8"/>
    <s v="CON TIEMPO"/>
    <x v="0"/>
    <m/>
    <m/>
    <m/>
    <x v="0"/>
    <m/>
    <m/>
    <n v="406"/>
  </r>
  <r>
    <x v="406"/>
    <s v="Modelo Pedagogico "/>
    <s v="Subdirección técnica de métodos educativos y operativa"/>
    <s v="STMEO"/>
    <s v="Líder área psicosocial "/>
    <x v="0"/>
    <s v="Subdirección técnica de métodos educativos y operativa"/>
    <s v="STMEO"/>
    <s v="Psicosocial"/>
    <m/>
    <m/>
    <s v="Willington Granados Herrera"/>
    <x v="0"/>
    <s v="PMAI-2021-099"/>
    <s v="10.7"/>
    <s v="INFORME DE AUDITORÍA _x000a_PROCESO MISIONAL - ÁREA SICOSOCIAL _x000a_VIGENCIA 2021 - PERIODO AUDITADO 2020"/>
    <n v="2021"/>
    <s v="Se observa falencias en el diligenciamiento de la valoración del riesgo por consumo de SPA y el  seguimiento a  la  Valoración  del  riesgo  por  Consumo  de  SPA  (VESPA)  de  acuerdo  con  el  Manual  Operativo  Área  Sicosocial  M-MSS-MA-001 el ítem 3.1.6, Valoración del riesgo por consumo SPA esta debe realizarse cada tres (3) meses, _x000a_y se evidenció que en algunos casos se ha realizado cada seis (6) meses o más."/>
    <s v=" carece del establecimiento de  una herramienta de seguimiento que permita identificar de la realización de las valoraciones psicosociales.    "/>
    <s v="Ajustar el manual operativo del área de Sicosocial, para oficializar el indicador de valoración y seguimiento al VESPA y realizar el seguimiento del mismo por parte del Líder del área. "/>
    <n v="1"/>
    <s v=" Manual de sicosocial ajustado "/>
    <s v="Un (1) manual de sicosocial ajustado "/>
    <n v="1"/>
    <s v="*Manual ajustado_x000a_*Seguimiento al indicador formulado. "/>
    <d v="2021-11-17T00:00:00"/>
    <d v="2022-06-17T00:00:00"/>
    <m/>
    <x v="0"/>
    <s v="SI"/>
    <n v="18"/>
    <s v="04-01-2022: Se incluye formulacion al tablero de control"/>
    <m/>
    <m/>
    <m/>
    <m/>
    <s v="SIN AVANCE"/>
    <n v="278"/>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8"/>
    <s v="CON TIEMPO"/>
    <x v="0"/>
    <m/>
    <m/>
    <m/>
    <x v="0"/>
    <m/>
    <m/>
    <n v="407"/>
  </r>
  <r>
    <x v="407"/>
    <s v="Modelo Pedagogico "/>
    <s v="Subdirección técnica de métodos educativos y operativa"/>
    <s v="STMEO"/>
    <s v="Líder área psicosocial "/>
    <x v="0"/>
    <s v="Subdirección técnica de métodos educativos y operativa"/>
    <s v="STMEO"/>
    <s v="Psicosocial"/>
    <m/>
    <m/>
    <s v="Willington Granados Herrera"/>
    <x v="0"/>
    <s v="PMAI-2021-100"/>
    <s v="10.8"/>
    <s v="INFORME DE AUDITORÍA _x000a_PROCESO MISIONAL - ÁREA SICOSOCIAL _x000a_VIGENCIA 2021 - PERIODO AUDITADO 2020"/>
    <n v="2021"/>
    <s v="En  la  revisión  realizada  a  algunos  casos  de  NNAJ  en  estado  de  egreso  en  la  vigencia  2020,  se  identificó  el incumplimiento  de  uno  o  más  criterios  establecidos  en  el  documento  interno  Seguimiento  a  la  Inasistencia Temporal  y/o  al  Egreso  de  NNAJ  –  M-MSL-DI-002  versión  2,  numerales  4.1.2  (Contexto  Internado)  y  4.2.2 _x000a_(Contexto Externado), evidenciando que en 7 casos la fecha de egreso registrada en SIMI no corresponde al Acta  de Comité Misional de la UPI realizado; 2 casos, no adjuntaron el formato escaneado Solicitud de traslados entre UUPI/Egreso  o  Reasignación  de  talleres  M-MEX-FT-009  y  en  uno  de  esos  mismos  casos  el  acta  escaneada  no tiene relacionada a la joven registrada en el egreso; 4 casos, presentan última actualización de ficha de ingreso en  el  año  2018  y  2  casos  de  UPI  Internado  con  tiempo  prolongado  entre  la  última  asistencia  y  la  legalización  del egreso.  Con  lo  anterior,  no  sólo  se  incumple  lo  establecido  en  el  documento  M-MSL-DI-002,  sino  que, _x000a_situaciones como la falta de actualización de las fichas de ingreso afecta las acciones posteriores de seguimiento al egreso y en los demás casos, la confiabilidad de la información registrada."/>
    <s v="no se ha realizado socialización del documento interno Seguimiento  a  la  Inasistencia Temporal  y/o  al  Egreso  de  NNAJ  –  M-MSL-DI-002  y se requiere de un tiempo para desarrollar  la curva de aprendizaje. "/>
    <s v="Socialización  por  parte del líder del área psicosocial  con los profesionales del área el documento interno Seguimiento  a  la  Inasistencia Temporal  y/o  al  Egreso  de  NNAJ  –  M-MSL-DI-002 , en las jornadas de inducción y reinducccuòn "/>
    <n v="1"/>
    <s v="Socialización del documento "/>
    <s v="Un documento socializado "/>
    <n v="1"/>
    <s v="*Acta de socialización del documento interno  en las jornadas de inducción y reinducccuòn.  "/>
    <d v="2021-11-17T00:00:00"/>
    <d v="2022-12-17T00:00:00"/>
    <m/>
    <x v="0"/>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x v="0"/>
    <m/>
    <m/>
    <m/>
    <x v="0"/>
    <m/>
    <m/>
    <n v="408"/>
  </r>
  <r>
    <x v="408"/>
    <s v="Modelo Pedagogico "/>
    <s v="Subdirección técnica de métodos educativos y operativa"/>
    <s v="STMEO"/>
    <s v="Líder área psicosocial "/>
    <x v="0"/>
    <s v="Subdirección técnica de métodos educativos y operativa"/>
    <s v="STMEO"/>
    <s v="Psicosocial"/>
    <m/>
    <m/>
    <s v="Willington Granados Herrera"/>
    <x v="0"/>
    <s v="PMAI-2021-101"/>
    <s v="10.8"/>
    <s v="INFORME DE AUDITORÍA _x000a_PROCESO MISIONAL - ÁREA SICOSOCIAL _x000a_VIGENCIA 2021 - PERIODO AUDITADO 2020"/>
    <n v="2021"/>
    <s v="En  la  revisión  realizada  a  algunos  casos  de  NNAJ  en  estado  de  egreso  en  la  vigencia  2020,  se  identificó  el incumplimiento  de  uno  o  más  criterios  establecidos  en  el  documento  interno  Seguimiento  a  la  Inasistencia Temporal  y/o  al  Egreso  de  NNAJ  –  M-MSL-DI-002  versión  2,  numerales  4.1.2  (Contexto  Internado)  y  4.2.2 _x000a_(Contexto Externado), evidenciando que en 7 casos la fecha de egreso registrada en SIMI no corresponde al Acta  de Comité Misional de la UPI realizado; 2 casos, no adjuntaron el formato escaneado Solicitud de traslados entre UUPI/Egreso  o  Reasignación  de  talleres  M-MEX-FT-009  y  en  uno  de  esos  mismos  casos  el  acta  escaneada  no tiene relacionada a la joven registrada en el egreso; 4 casos, presentan última actualización de ficha de ingreso en  el  año  2018  y  2  casos  de  UPI  Internado  con  tiempo  prolongado  entre  la  última  asistencia  y  la  legalización  del egreso.  Con  lo  anterior,  no  sólo  se  incumple  lo  establecido  en  el  documento  M-MSL-DI-002,  sino  que, _x000a_situaciones como la falta de actualización de las fichas de ingreso afecta las acciones posteriores de seguimiento al egreso y en los demás casos, la confiabilidad de la información registrada."/>
    <s v="no se ha realizado socialización del documento interno Seguimiento  a  la  Inasistencia Temporal  y/o  al  Egreso  de  NNAJ  –  M-MSL-DI-002 "/>
    <s v="Incluir en el desarrollo de &quot;UPI COMO VAMOS&quot;, la revisión aleatoria de los egresos realizados en el SIMI (mes vencido) , conforme al numero de egresos mensuales, estableciendo el porcentaje de la muestra aleatoria según corresponda ."/>
    <n v="2"/>
    <s v="Revisiones aleatorias realizadas "/>
    <s v="verificación del cumplimento de los requisitos para formalizar los egresos /número de egresos a verificar conforme a muestra aleatoria por UPI. "/>
    <n v="1"/>
    <s v="Verificación del cumplimiento de los requisitos de formalización del egreso, documentado en acta por UPI. "/>
    <d v="2021-11-17T00:00:00"/>
    <d v="2022-12-17T00:00:00"/>
    <m/>
    <x v="0"/>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x v="0"/>
    <m/>
    <m/>
    <m/>
    <x v="0"/>
    <m/>
    <m/>
    <n v="409"/>
  </r>
  <r>
    <x v="409"/>
    <s v="Modelo Pedagogico "/>
    <s v="Subdirección técnica de métodos educativos y operativa"/>
    <s v="STMEO"/>
    <s v="STMEO_x000a_Líder área psicosocial _x000a_líder del área de salud "/>
    <x v="0"/>
    <s v="Subdirección técnica de métodos educativos y operativa"/>
    <s v="STMEO"/>
    <s v="Psicosocial"/>
    <m/>
    <m/>
    <s v="Willington Granados Herrera"/>
    <x v="0"/>
    <s v="PMAI-2021-102"/>
    <s v="10.9"/>
    <s v="INFORME DE AUDITORÍA _x000a_PROCESO MISIONAL - ÁREA SICOSOCIAL _x000a_VIGENCIA 2021 - PERIODO AUDITADO 2020"/>
    <n v="2021"/>
    <s v="A partir del segundo semestre de la vigencia 2020, el Área Sicosocial dejó de contar con el servicio de psicología especializada, pues no se mantuvo la contratación de profesionales en esta disciplina, es decir, que la atención de los  NNAJ  que  presentan  situaciones  asociadas  a  diagnósticos  psiquiátricos  y/o  con  conductas  no  funcionales  o adaptativas  dentro  de  las  UPI ́s  se  dejaron  de  atender  bajo  los  criterios  señalados  en  el  Manual  Operativo  del Área  M-MSS-MA-001,  vigente  para  el  2020,  desplazando  su  atención  en  los  servicios  de  salud  de  la  Subred  gestionados  a  través  del  Área  de  Salud  del  Instituto.  Es  importante  reconsiderar  la  pertinencia  de  contar  con profesionales idóneos en psicología especializada que favorezcan la oportunidad en la atención e intervención de los NNAJ que lo requieran y con los que se pueda trabajar un plan de atención orientado desde esta especialidad, articulado con las acciones que desarrollan los equipos psicosociales de las UPI ́s."/>
    <s v="Se encuentra en construcción la propuesta de documento que establece la línea técnica para  atender situaciones de casos clínicos."/>
    <s v="Estructurar   y oficializar  un documento que incluya las acciones  para atender situaciones de casos clínicos."/>
    <n v="1"/>
    <s v="Documento oficializado  "/>
    <s v="Un Documento oficializado  "/>
    <n v="1"/>
    <s v="Documento oficializado_x000a_Acta de socialización del documento"/>
    <d v="2021-11-17T00:00:00"/>
    <d v="2022-12-17T00:00:00"/>
    <m/>
    <x v="0"/>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x v="0"/>
    <m/>
    <m/>
    <m/>
    <x v="0"/>
    <m/>
    <m/>
    <n v="410"/>
  </r>
  <r>
    <x v="410"/>
    <s v="Modelo Pedagogico "/>
    <s v="Subdirección técnica de métodos educativos y operativa"/>
    <s v="STMEO"/>
    <s v="STMEO _x000a_"/>
    <x v="0"/>
    <s v="Subdirección técnica de métodos educativos y operativa"/>
    <s v="STMEO"/>
    <m/>
    <m/>
    <m/>
    <s v="Willington Granados Herrera"/>
    <x v="0"/>
    <s v="PMAI-2021-103"/>
    <s v="10.10"/>
    <s v="INFORME DE AUDITORÍA _x000a_PROCESO MISIONAL - ÁREA SICOSOCIAL _x000a_VIGENCIA 2021 - PERIODO AUDITADO 2020"/>
    <n v="2021"/>
    <s v="En la revisión efectuada sobre la muestra de Historias Sociales se evidenció falencias en el correcto _x000a_diligenciamiento  del  formato  Salidas  y  permisos  con  acudiente  y/o  representante  legal  M-MSS-FT-009  en  las  UPI ́s Arcadia y San Francisco, por falta de información en algunos campos, documentos de soporte archivados  de otro beneficiario diferente al titular de la Historia Social, cartas de autorización de acudiente sin los requisitos  completos. Lo anterior incumple criterios del Instructivo Salidas, Permisos y Retorno de los NNA con Acudiente  y/o  Representante  Legal  M-MSS-IN-004,  numeral  3.2  Diligenciamiento  de  salidas  y  permisos  y  numeral  3.3.2  Ejecución de la salida y permiso con acudiente. Otra situación que se evidenció en la UPI La 27, fue la falta de  entrega de Historias Sociales de algunas jóvenes que fueron remitidas a la Unidad por el equipo de Territorio o el de Oasis, en contravía de lo señalado en el Instructivo Administración de Historias Sociales A-GDO-IN-003, evidenciando  la  falta  de  controles  frente  a  la  posible  pérdida  de  la  documentación  que  contiene  la  información _x000a_básica de los/as jóvenes y que hace parte de la memoria institucional"/>
    <s v="No se encuentra establecida la revisión periódica de las historias sociales.  _x000a_"/>
    <s v="Emitir por parte de la STMEO una comunicación oficial a las Unidades de protección integral para que se  formule e implemente un plan de verificación del cumplimiento de la organización de  las historias sociales. "/>
    <n v="1"/>
    <s v="Comunicación oficial emitida "/>
    <s v="(1) Una Comunicación oficial emitida "/>
    <n v="1"/>
    <s v="* Comunicación radicada"/>
    <d v="2021-11-17T00:00:00"/>
    <d v="2022-12-17T00:00:00"/>
    <m/>
    <x v="0"/>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x v="0"/>
    <m/>
    <m/>
    <m/>
    <x v="0"/>
    <m/>
    <m/>
    <n v="411"/>
  </r>
  <r>
    <x v="411"/>
    <s v="Modelo Pedagogico "/>
    <s v="Subdirección técnica de métodos educativos y operativa"/>
    <s v="STMEO"/>
    <s v="_x000a_Lideres de contexto Pedagógico _x000a_Responsables de UPI"/>
    <x v="0"/>
    <s v="Subdirección técnica de métodos educativos y operativa"/>
    <s v="STMEO"/>
    <s v="_x000a_Lideres de contexto Pedagógico _x000a_Responsables de UPI"/>
    <m/>
    <m/>
    <s v="Willington Granados Herrera"/>
    <x v="0"/>
    <s v="PMAI-2021-104"/>
    <s v="10.10"/>
    <s v="INFORME DE AUDITORÍA _x000a_PROCESO MISIONAL - ÁREA SICOSOCIAL _x000a_VIGENCIA 2021 - PERIODO AUDITADO 2020"/>
    <n v="2021"/>
    <s v="En la revisión efectuada sobre la muestra de Historias Sociales se evidenció falencias en el correcto _x000a_diligenciamiento  del  formato  Salidas  y  permisos  con  acudiente  y/o  representante  legal  M-MSS-FT-009  en  las  UPI ́s Arcadia y San Francisco, por falta de información en algunos campos, documentos de soporte archivados  de otro beneficiario diferente al titular de la Historia Social, cartas de autorización de acudiente sin los requisitos  completos. Lo anterior incumple criterios del Instructivo Salidas, Permisos y Retorno de los NNA con Acudiente  y/o  Representante  Legal  M-MSS-IN-004,  numeral  3.2  Diligenciamiento  de  salidas  y  permisos  y  numeral  3.3.2  Ejecución de la salida y permiso con acudiente. Otra situación que se evidenció en la UPI La 27, fue la falta de  entrega de Historias Sociales de algunas jóvenes que fueron remitidas a la Unidad por el equipo de Territorio o el de Oasis, en contravía de lo señalado en el Instructivo Administración de Historias Sociales A-GDO-IN-003, evidenciando  la  falta  de  controles  frente  a  la  posible  pérdida  de  la  documentación  que  contiene  la  información _x000a_básica de los/as jóvenes y que hace parte de la memoria institucional"/>
    <s v="No se encuentra establecida la revisión periódica de las historias sociales.  _x000a_"/>
    <s v="Formular e implementar por parte de los responsables de UPI  un plan de verificación del cumplimiento de la organización de  las historias sociales. "/>
    <n v="1"/>
    <s v="Plan de verificación de las historias sociales en las UPI "/>
    <s v="(1) Un plan de verificación formulado y desarrollado. "/>
    <n v="1"/>
    <s v="*Plan de verificación por UPI formulado_x000a_*Plan de verificación desarrollado y documentado mediante acta "/>
    <d v="2021-11-17T00:00:00"/>
    <d v="2022-12-17T00:00:00"/>
    <m/>
    <x v="0"/>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x v="0"/>
    <m/>
    <m/>
    <m/>
    <x v="0"/>
    <m/>
    <m/>
    <n v="412"/>
  </r>
  <r>
    <x v="412"/>
    <s v="Modelo Pedagogico "/>
    <s v="Subdirección técnica de métodos educativos y operativa"/>
    <s v="STMEO"/>
    <s v="STMEO _x000a_Coordinador  Internado_x000a_Coordinador Externado "/>
    <x v="0"/>
    <s v="Subdirección técnica de métodos educativos y operativa"/>
    <s v="STMEO"/>
    <s v="STMEO _x000a_Coordinador  Internado_x000a_Coordinador Externado "/>
    <m/>
    <m/>
    <s v="Willington Granados Herrera"/>
    <x v="0"/>
    <s v="PMAI-2021-105"/>
    <s v="8.1"/>
    <s v="INFORME DE AUDITORÍA ESPECIAL: ATENCIÓN DEL SERVICIO PRESTADO A LOS JÓVENES DE LA UNIDAD DE LA FLORIDA"/>
    <n v="2021"/>
    <s v="Se observan debilidades en la comunicación y articulación entre el equipo de La Florida con la Unidad de La Rioja; lo cual han evidenciado los jóvenes, situación que en algunas ocasiones han utilizado para saltarse los conductos regulares generándose desautorización por parte de las cabezas superiores."/>
    <s v="No existe un documento que defina de manera estandarizada los  criterios sobre el manejo de autoridad para mejorar la comunicación y la articulación entre las áreas frente a la atención de la población"/>
    <s v="Formular y socializar  por parte de la STMEO y los   coordinadores de internado y externado el Manual de convivencia para las UPI, de manera diferenciada frentes a los servicios y a la población atendida, en cual se incluyan los criterios sobre el manejo de autoridad para mejorar la comunicación y la articulación entre las áreas frente a la atención de la población."/>
    <n v="1"/>
    <s v="Manual de convivencia formulado y socializado "/>
    <s v="(1) Un Manual de convivencia formulado y socializado "/>
    <n v="1"/>
    <s v="Documento formalizado_x000a_Socialización del documento con los equipos de  las UPI, documentado mediante acta. "/>
    <d v="2021-12-15T00:00:00"/>
    <d v="2022-06-15T00:00:00"/>
    <m/>
    <x v="0"/>
    <s v="SI"/>
    <n v="16"/>
    <s v="04-01-2022: Se incluye formulacion al tablero de control"/>
    <m/>
    <m/>
    <m/>
    <m/>
    <s v="SIN AVANCE"/>
    <n v="276"/>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De acuerdo con el avance, se ha adelantado un proyecto de documento, sin embargo no se adjunta ninguna evidencia"/>
    <d v="2022-05-31T00:00:00"/>
    <s v="Formular y socializar el documento"/>
    <n v="0"/>
    <s v="SIN AVANCE"/>
    <n v="16"/>
    <s v="CON TIEMPO"/>
    <x v="0"/>
    <m/>
    <m/>
    <m/>
    <x v="0"/>
    <m/>
    <m/>
    <n v="413"/>
  </r>
  <r>
    <x v="413"/>
    <s v="Modelo Pedagogico "/>
    <s v="Subdirección técnica de métodos educativos y operativa"/>
    <s v="STMEO"/>
    <s v="Coordinador del área de salud "/>
    <x v="0"/>
    <s v="Subdirección técnica de métodos educativos y operativa"/>
    <s v="STMEO"/>
    <s v="Salud"/>
    <m/>
    <m/>
    <s v="Willington Granados Herrera"/>
    <x v="0"/>
    <s v="PMAI-2021-106"/>
    <s v="8.2 "/>
    <s v="INFORME DE AUDITORÍA ESPECIAL: ATENCIÓN DEL SERVICIO PRESTADO A LOS JÓVENES DE LA UNIDAD DE LA FLORIDA"/>
    <n v="2021"/>
    <s v="De manera reiterada se observa que se mantiene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nocturna, situación que también expone al Instituto ante posibles sanciones por parte de las entidades reguladoras."/>
    <s v="Falta de capacitación a los personas que acompañan en la noche como primeros respondientes en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n v="1"/>
    <s v="Numero de personas capacitadas como primer respondiente en primeros auxilios."/>
    <s v="Número de personas capacitadas/ número de personas que prestan sus servicios en el horario de la noche."/>
    <n v="1"/>
    <s v="Certificado de primer respondiente para los educadores de la noche. "/>
    <d v="2021-12-15T00:00:00"/>
    <d v="2022-12-15T00:00:00"/>
    <m/>
    <x v="0"/>
    <s v="SI"/>
    <n v="199"/>
    <s v="04-01-2022: Se incluye formulacion al tablero de control"/>
    <m/>
    <m/>
    <m/>
    <m/>
    <s v="SIN AVANCE"/>
    <n v="459"/>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99"/>
    <s v="CON TIEMPO"/>
    <x v="0"/>
    <m/>
    <m/>
    <m/>
    <x v="0"/>
    <m/>
    <m/>
    <n v="414"/>
  </r>
  <r>
    <x v="414"/>
    <s v="Modelo Pedagogico "/>
    <s v="Subdirección técnica de métodos educativos y operativa"/>
    <s v="STMEO"/>
    <s v="STMEO _x000a__x000a_Coordinador Externado "/>
    <x v="0"/>
    <s v="Subdirección técnica de métodos educativos y operativa"/>
    <s v="STMEO"/>
    <s v="STMEO _x000a__x000a_Coordinador Externado "/>
    <m/>
    <m/>
    <s v="Willington Granados Herrera"/>
    <x v="0"/>
    <s v="PMAI-2021-107"/>
    <s v="8.3"/>
    <s v="INFORME DE AUDITORÍA ESPECIAL: ATENCIÓN DEL SERVICIO PRESTADO A LOS JÓVENES DE LA UNIDAD DE LA FLORIDA"/>
    <n v="2021"/>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realizó la creación de los formatos M-MEX-FT-006  y el formato M-MEX-FT-030, sin articular a un documento que especifique su uso. "/>
    <s v="Formalizar el documento de la  estrategia Semáforo incluyendo en éste,  los formatos que deben ser adoptados para el registro de las salidas y permisos conforme se establezcan en la estrategia.   "/>
    <n v="1"/>
    <s v="Documento formalizado y socializado "/>
    <s v="Un (1) Documento formalizado y socializado"/>
    <n v="1"/>
    <s v="*Documento formalizado_x000a_*Socialización del documento con los equipos de  las UPI que incluya la directriz del uso de los formatos para el registro de salidas y permisos evidenciado  mediante acta. "/>
    <d v="2021-12-15T00:00:00"/>
    <d v="2022-12-15T00:00:00"/>
    <m/>
    <x v="0"/>
    <s v="SI"/>
    <n v="199"/>
    <s v="04-01-2022: Se incluye formulacion al tablero de control"/>
    <m/>
    <m/>
    <m/>
    <m/>
    <s v="SIN AVANCE"/>
    <n v="459"/>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que se ha avanzado en un borrador del documento, la actividad continúa en ejecución"/>
    <d v="2022-05-31T00:00:00"/>
    <s v="Teminar el documento y oficializarlo "/>
    <n v="0.4"/>
    <s v="AVANCE PARCIAL"/>
    <n v="199"/>
    <s v="CON TIEMPO"/>
    <x v="0"/>
    <m/>
    <m/>
    <m/>
    <x v="0"/>
    <m/>
    <m/>
    <n v="415"/>
  </r>
  <r>
    <x v="415"/>
    <s v="Modelo Pedagogico "/>
    <s v="Subdirección técnica de métodos educativos y operativa"/>
    <s v="STMEO"/>
    <s v="*Coordinador de Externados "/>
    <x v="0"/>
    <s v="Subdirección técnica de métodos educativos y operativa"/>
    <s v="STMEO"/>
    <s v="*Coordinador de Externados "/>
    <m/>
    <m/>
    <s v="Willington Granados Herrera"/>
    <x v="0"/>
    <s v="PMAI-2021-108"/>
    <s v="8.3"/>
    <s v="INFORME DE AUDITORÍA ESPECIAL: ATENCIÓN DEL SERVICIO PRESTADO A LOS JÓVENES DE LA UNIDAD DE LA FLORIDA"/>
    <n v="2021"/>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realizó la creación del  formato M-MEX-FT-030, sin incluir en el instructivo del formato y socializar la aplicación del mismo. "/>
    <s v="Incluir en el instructivo del formato Registro de permisos de adolescentes y/o jóvenes M-MEX-FT-030, una nota aclaratoria que indique el correcto uso del mismo,  que no debe ser reemplazado por otro formato y socializar cada tres meses el uso del formato con el equipo de la UPI. "/>
    <n v="2"/>
    <s v="Formato M-MEX-FT-030,ajustado "/>
    <s v="Un (1) formato ajustado y socializado"/>
    <n v="1"/>
    <s v="*Formato ajustado con nota aclaratoria _x000a_*Socialización del uso de formato a los equipos de la UPI la florida, Rioja, Oasis cada tres meses, documentado mediante acta (4 socializaciones en la vigencia) "/>
    <d v="2021-12-15T00:00:00"/>
    <d v="2022-12-15T00:00:00"/>
    <m/>
    <x v="0"/>
    <s v="SI"/>
    <n v="199"/>
    <s v="04-01-2022: Se incluye formulacion al tablero de control"/>
    <m/>
    <m/>
    <m/>
    <m/>
    <s v="SIN AVANCE"/>
    <n v="459"/>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99"/>
    <s v="CON TIEMPO"/>
    <x v="0"/>
    <m/>
    <m/>
    <m/>
    <x v="0"/>
    <m/>
    <m/>
    <n v="416"/>
  </r>
  <r>
    <x v="416"/>
    <s v="Modelo Pedagogico "/>
    <s v="Subdirección técnica de métodos educativos y operativa"/>
    <s v="STMEO"/>
    <s v="*Responsable de UPI la Florida o a quien delegue. "/>
    <x v="0"/>
    <s v="Subdirección técnica de métodos educativos y operativa"/>
    <s v="STMEO"/>
    <s v="*Responsable de UPI la Florida o a quien delegue. "/>
    <m/>
    <m/>
    <s v="Willington Granados Herrera"/>
    <x v="0"/>
    <s v="PMAI-2021-109"/>
    <s v="8.3"/>
    <s v="INFORME DE AUDITORÍA ESPECIAL: ATENCIÓN DEL SERVICIO PRESTADO A LOS JÓVENES DE LA UNIDAD DE LA FLORIDA"/>
    <n v="2021"/>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presenta debilidad en la garantía de la calidad de la información. "/>
    <s v="Socializar el informe de auditoria y el plan de mejoramiento con el equipo de la UPI Florida, y realizar revisiones aleatorias cada cuatro  meses por parte del responsable de UPI, o quien delegue del correcto diligenciamiento de los formatos. De presentarse novedades, se realizara una acta de compromisos con el profesional que realice la omisión. "/>
    <n v="3"/>
    <s v="Una reunión de socialización del Informe de auditoria . "/>
    <s v="Una reunión de socialización del Informe de auditoria . "/>
    <n v="1"/>
    <s v="*Acta de reunión_x000a_*Revisiones aleatorias a los formatos cada cuatro meses, documentadas mediante acta._x000a_*Actas de compromiso con los profesionales en caso de presentarse novedades. "/>
    <d v="2021-12-15T00:00:00"/>
    <d v="2022-12-15T00:00:00"/>
    <m/>
    <x v="0"/>
    <s v="SI"/>
    <n v="199"/>
    <s v="04-01-2022: Se incluye formulacion al tablero de control"/>
    <m/>
    <m/>
    <m/>
    <m/>
    <s v="SIN AVANCE"/>
    <n v="459"/>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99"/>
    <s v="CON TIEMPO"/>
    <x v="0"/>
    <m/>
    <m/>
    <m/>
    <x v="0"/>
    <m/>
    <m/>
    <n v="417"/>
  </r>
  <r>
    <x v="417"/>
    <s v="Modelo Pedagogico "/>
    <s v="Subdirección técnica de métodos educativos y operativa"/>
    <s v="STMEO"/>
    <s v="Gestión Ambiental"/>
    <x v="13"/>
    <s v="Subdirección técnica administrativa y financiera"/>
    <s v="STAF"/>
    <s v="Gestión ambiental"/>
    <m/>
    <m/>
    <s v="Willington Granados Herrera"/>
    <x v="0"/>
    <s v="PMAI-2021-110"/>
    <s v="8.4"/>
    <s v="INFORME DE AUDITORÍA ESPECIAL: ATENCIÓN DEL SERVICIO PRESTADO A LOS JÓVENES DE LA UNIDAD DE LA FLORIDA"/>
    <n v="2021"/>
    <s v="Se observaron debilidades en la atención oportuna de las actividades de control de plagas y fumigación, pues_x000a_no se identifica que durante el primer semestre se haya prestado este servicio en la UPI La Florida a pesar de_x000a_la gestión realizada por el personal de la Unidad, generando con esto, incumplimiento del Instructivo Control_x000a_de Plagas y Fumigación A-GAMIN-012 y la exposición a riesgos de afectación en la salud de los beneficiarios_x000a_y el personal por falta de controles en la aparición de plagas."/>
    <s v="Las solicitudes de servicios ambientales se realizan por diferentes canales tales como, WhatsApp, correo electrónico, solicitud al profesional del área de trabajo ambiental asignado a la sede."/>
    <s v="Definir un único canal de atención de las solicitudes de saneamiento ambiental mediante memorando interno (Dichas intervenciones se realizan  de acuerdo al cronograma establecido por el área)"/>
    <n v="1"/>
    <s v="Canal de atención solicitudes de saneamiento ambiental"/>
    <s v="Memorando con la definición del canal de atención para las solicitudes de saneamiento ambiental emitido / Memorando con la definición del canal de atención para las solicitudes de saneamiento ambiental  programado (1)*100"/>
    <n v="1"/>
    <s v="Memorando con la definición del canal de atención para las solicitudes de saneamiento ambiental"/>
    <d v="2021-12-01T00:00:00"/>
    <d v="2022-04-30T00:00:00"/>
    <m/>
    <x v="0"/>
    <s v="SI"/>
    <n v="-30"/>
    <s v="04-01-2022: Se incluye formulacion al tablero de control"/>
    <m/>
    <m/>
    <m/>
    <m/>
    <s v="SIN AVANCE"/>
    <n v="230"/>
    <s v="CON TIEMPO"/>
    <s v="SIN DILIGENCIAR"/>
    <s v="04-01-2022: Se incluye formulacion al tablero de control"/>
    <s v="SIN DILIGENCIAR"/>
    <m/>
    <m/>
    <s v="EN EJECUCION"/>
    <s v="NO APLICA"/>
    <s v="ABIERTA"/>
    <s v="Actividad en ejecucion"/>
    <d v="2022-02-28T00:00:00"/>
    <s v="No"/>
    <s v="Evidenciar la realización de las actividades propuestas"/>
    <n v="0"/>
    <s v="SIN AVANCE"/>
    <n v="-44620"/>
    <s v="CON TIEMPO"/>
    <m/>
    <m/>
    <m/>
    <m/>
    <m/>
    <m/>
    <s v="ABIERTO"/>
    <s v="Se evidencia la elaboración y difusión del memorando interno en donde se especifica el canal para la solicitud de servicios ambientales"/>
    <d v="2022-05-31T00:00:00"/>
    <s v="Ninguna"/>
    <n v="1"/>
    <s v="CUMPLIMIENTO TOTAL"/>
    <n v="-30"/>
    <s v="VENCIDO"/>
    <x v="0"/>
    <m/>
    <m/>
    <m/>
    <x v="0"/>
    <m/>
    <m/>
    <n v="418"/>
  </r>
  <r>
    <x v="418"/>
    <s v="Modelo Pedagogico "/>
    <s v="Subdirección técnica de métodos educativos y operativa"/>
    <s v="STMEO"/>
    <s v="Gestión Ambiental"/>
    <x v="13"/>
    <s v="Subdirección técnica administrativa y financiera"/>
    <s v="STAF"/>
    <s v="Gestión ambiental"/>
    <m/>
    <m/>
    <s v="Willington Granados Herrera"/>
    <x v="0"/>
    <s v="PMAI-2021-111"/>
    <s v="8.4"/>
    <s v="INFORME DE AUDITORÍA ESPECIAL: ATENCIÓN DEL SERVICIO PRESTADO A LOS JÓVENES DE LA UNIDAD DE LA FLORIDA"/>
    <n v="2021"/>
    <s v="Se observaron debilidades en la atención oportuna de las actividades de control de plagas y fumigación, pues_x000a_no se identifica que durante el primer semestre se haya prestado este servicio en la UPI La Florida a pesar de_x000a_la gestión realizada por el personal de la Unidad, generando con esto, incumplimiento del Instructivo Control_x000a_de Plagas y Fumigación A-GAMIN-012 y la exposición a riesgos de afectación en la salud de los beneficiarios_x000a_y el personal por falta de controles en la aparición de plagas."/>
    <s v="Las solicitudes de servicios ambientales se realizan por diferentes canales tales como, WhatsApp, correo electrónico, solicitud al profesional del área de trabajo ambiental asignado a la sede."/>
    <s v="Realizar monitoreo de la prestación de los servicios ambientales a través del sistema Aranda"/>
    <n v="2"/>
    <s v="Monitoreo  prestación de los servicios ambientales "/>
    <s v="Número de servicios ambientales prestados / Número de servicios ambientales solicitados *100"/>
    <n v="1"/>
    <s v="Reporte de servicios de fumigación y desinfección"/>
    <d v="2022-01-01T00:00:00"/>
    <d v="2022-11-30T00:00:00"/>
    <m/>
    <x v="0"/>
    <s v="SI"/>
    <n v="184"/>
    <s v="04-01-2022: Se incluye formulacion al tablero de control"/>
    <m/>
    <m/>
    <m/>
    <m/>
    <s v="SIN AVANCE"/>
    <n v="444"/>
    <s v="CON TIEMPO"/>
    <s v="SIN DILIGENCIAR"/>
    <s v="04-01-2022: Se incluye formulacion al tablero de control"/>
    <s v="SIN DILIGENCIAR"/>
    <m/>
    <m/>
    <s v="EN EJECUCION"/>
    <s v="NO APLICA"/>
    <s v="ABIERTA"/>
    <s v="Actividad en ejecucion"/>
    <d v="2022-02-28T00:00:00"/>
    <s v="No"/>
    <s v="Evidenciar la realización de las actividades propuestas"/>
    <n v="0"/>
    <s v="SIN AVANCE"/>
    <n v="-44620"/>
    <s v="CON TIEMPO"/>
    <m/>
    <m/>
    <m/>
    <m/>
    <m/>
    <m/>
    <s v="ABIERTO"/>
    <s v="De acuerdo con el reporte realizado por el proceso, ya se desarrollo el modulo de centro de servicios ambientales a través del aplicativo ARANDA, y se dieron capacitaciones a los contratistas del proceso en el manejo de la herramienta, así mimso mencionan que se encuentra en elaboración un instructivo que permita a los usuarios conocer el paso a paso para la radicación de solicitudes. No obstante lo anterior, no se aportan soportes que evidencien el cumplimiento de las acciones reportadas."/>
    <d v="2022-05-31T00:00:00"/>
    <s v="Realizar monitoreo de la prestación de los servicios ambientales a través del sistema Aranda"/>
    <n v="0"/>
    <s v="SIN AVANCE"/>
    <n v="184"/>
    <s v="CON TIEMPO"/>
    <x v="0"/>
    <m/>
    <m/>
    <m/>
    <x v="0"/>
    <m/>
    <m/>
    <n v="419"/>
  </r>
  <r>
    <x v="419"/>
    <s v="Modelo Pedagogico "/>
    <s v="Subdirección técnica de métodos educativos y operativa"/>
    <s v="STMEO"/>
    <s v="Gestión Ambiental"/>
    <x v="13"/>
    <s v="Subdirección técnica administrativa y financiera"/>
    <s v="STAF"/>
    <s v="Gestión ambiental"/>
    <m/>
    <m/>
    <s v="Willington Granados Herrera"/>
    <x v="0"/>
    <s v="PMAI-2021-112"/>
    <s v="8.4"/>
    <s v="INFORME DE AUDITORÍA ESPECIAL: ATENCIÓN DEL SERVICIO PRESTADO A LOS JÓVENES DE LA UNIDAD DE LA FLORIDA"/>
    <n v="2021"/>
    <s v="Se observaron debilidades en la atención oportuna de las actividades de control de plagas y fumigación, pues_x000a_no se identifica que durante el primer semestre se haya prestado este servicio en la UPI La Florida a pesar de_x000a_la gestión realizada por el personal de la Unidad, generando con esto, incumplimiento del Instructivo Control_x000a_de Plagas y Fumigación A-GAMIN-012 y la exposición a riesgos de afectación en la salud de los beneficiarios_x000a_y el personal por falta de controles en la aparición de plagas."/>
    <s v="Las solicitudes de servicios ambientales se realizan por diferentes canales tales como, WhatsApp, correo electrónico, solicitud al profesional del área de trabajo ambiental asignado a la sede."/>
    <s v="Realizar modificación al  Instructivo Control de Plagas y Fumigación A-GAMIN-012 (para establecer un único canal de atención de las solicitudes de saneamiento ambiental)"/>
    <n v="3"/>
    <s v="Modificacion Instructivo Control de Plagas y Fumigación"/>
    <s v="Modificación al instructivo Control de Plagas y Fumigación realizada / Modificacion al instructivo Control de Plagas y Fumigación programada  (1)*100"/>
    <n v="1"/>
    <s v="Instructivo Control de Plagas y Fumigación modificado"/>
    <d v="2022-01-01T00:00:00"/>
    <d v="2022-07-30T00:00:00"/>
    <m/>
    <x v="0"/>
    <s v="SI"/>
    <n v="61"/>
    <s v="04-01-2022: Se incluye formulacion al tablero de control"/>
    <m/>
    <m/>
    <m/>
    <m/>
    <s v="SIN AVANCE"/>
    <n v="321"/>
    <s v="CON TIEMPO"/>
    <s v="SIN DILIGENCIAR"/>
    <s v="04-01-2022: Se incluye formulacion al tablero de control"/>
    <s v="SIN DILIGENCIAR"/>
    <m/>
    <m/>
    <s v="EN EJECUCION"/>
    <s v="NO APLICA"/>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4 meses de los 7 inicialmente planeados y para este seguimiento se debería haber presentado un avance. Es importante que el proceso tome las medidas necesarias para que en el mes que queda se ejecuten las acciones."/>
    <d v="2022-05-31T00:00:00"/>
    <s v="Modificar el  Instructivo Control de Plagas y Fumigación A-GAMIN-012 "/>
    <n v="0"/>
    <s v="SIN AVANCE"/>
    <n v="61"/>
    <s v="CON TIEMPO"/>
    <x v="0"/>
    <m/>
    <m/>
    <m/>
    <x v="0"/>
    <m/>
    <m/>
    <n v="420"/>
  </r>
  <r>
    <x v="420"/>
    <s v="Modelo Pedagogico "/>
    <s v="Subdirección técnica de métodos educativos y operativa"/>
    <s v="STMEO"/>
    <s v="STMEO_x000a_Responsables de UPI "/>
    <x v="0"/>
    <s v="Subdirección técnica de métodos educativos y operativa"/>
    <s v="STMEO"/>
    <s v="STMEO_x000a_Responsables de UPI "/>
    <m/>
    <m/>
    <s v="Willington Granados Herrera"/>
    <x v="0"/>
    <s v="PMAI-2021-113"/>
    <s v=" 8.8"/>
    <s v="INFORME DE AUDITORÍA ESPECIAL: ATENCIÓN DEL SERVICIO PRESTADO A LOS JÓVENES DE LA UNIDAD DE LA FLORIDA"/>
    <n v="2021"/>
    <s v="Se evidenciaron falencias en el control y seguimiento del inventario en la unidad La Florida, toda vez, que se encuentran diferencia entre la toma física y kardex digital, lo que refleja carencia de conteos físicos con el fin de poder identificar posibles faltantes o sobrantes de elementos."/>
    <s v="No se ha solicitado de manera formal la realización de conteos periódicos que permita identificar novedades y actualizar el formato de control de espacios de almacenamiento temporal."/>
    <s v="Formalizar por parte de la STMEO  el documento manejo de los espacios de almacenamiento en UPI, con la inclusión de una condición general que indique la realización de conteos periódicos de los bienes de consumo en las UPI y su contraste con los registros en el formato  CONTROL DE ESPACIOS DE ALMACENAMIENTO TEMPORAL M-MEX-FT-026  "/>
    <n v="1"/>
    <s v="Un documento oficializado y socializado "/>
    <s v="Un documento oficializado y socializado "/>
    <n v="1"/>
    <s v="*Documento oficializado_x000a_*Documento socializado ,  documentado mediante acta. "/>
    <d v="2021-12-15T00:00:00"/>
    <d v="2022-03-15T00:00:00"/>
    <m/>
    <x v="0"/>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en el manual de procesos la actualización del documento GESTIÓN Y CONTROL DE ELEMENTOS _x000a_DE CONSUMO Y CONSUMO CONTROLADO UBICADOS EN LOS ESPACIOS DE ALMACENAMIENTO DE LAS UNIDADES DE PROTECCIÓN INTEGRAL con fecha 13 de enero de 2022 y en la condicion general No. 12 se evidencia la inclusión de la un lineamiento encaminado a que se realicen visitas periódicas de manera aleatoria en las cuales, se realicen conteos físicos a fin de poder identificar posibles faltantes o sobrantes de elementos"/>
    <d v="2022-05-31T00:00:00"/>
    <s v="No aplica"/>
    <n v="1"/>
    <s v="CUMPLIMIENTO TOTAL"/>
    <n v="-76"/>
    <s v="VENCIDO"/>
    <x v="0"/>
    <m/>
    <m/>
    <m/>
    <x v="0"/>
    <m/>
    <m/>
    <n v="421"/>
  </r>
  <r>
    <x v="421"/>
    <s v="Modelo Pedagogico "/>
    <s v="Subdirección técnica de métodos educativos y operativa"/>
    <s v="STMEO"/>
    <s v="Responsable Unidad de Protección Integral la Florida."/>
    <x v="0"/>
    <s v="Subdirección técnica de métodos educativos y operativa"/>
    <s v="STMEO"/>
    <s v="Responsable Unidad de Protección Integral la Florida."/>
    <m/>
    <m/>
    <s v="Willington Granados Herrera"/>
    <x v="0"/>
    <s v="PMAI-2021-114"/>
    <s v=" 8.9"/>
    <s v="INFORME DE AUDITORÍA ESPECIAL: ATENCIÓN DEL SERVICIO PRESTADO A LOS JÓVENES DE LA UNIDAD DE LA FLORIDA"/>
    <n v="2021"/>
    <s v="Se observa utensilios de cocina tales como cubiertos, platos y ollas en la bodega de almacenamiento principal, los cuales no hacen parte de la cocina ni se encuentran registrados en el kardex de la unidad de La Florida."/>
    <s v="No se encontraban registrados en  el formato CONTROL DE ESPACIOS DE ALMACENAMIENTO TEMPORAL M-MEX-FT-026 , los bienes y utensilios de cocina. "/>
    <s v="Incluir en el formato CONTROL DE ESPACIOS DE ALMACENAMIENTO TEMPORAL M-MEX-FT-026 , los bienes y utensilios que no se encontraban registrados en el momento de la  visita.   "/>
    <n v="1"/>
    <s v="Formato M-MEX-FT-030, actualizado con los elementos y utensilios de cocina "/>
    <s v=" Un Formato actualizado "/>
    <n v="1"/>
    <s v="Formato actualizado con la inclusión de los elementos. "/>
    <d v="2021-12-15T00:00:00"/>
    <d v="2022-01-15T00:00:00"/>
    <m/>
    <x v="0"/>
    <s v="SI"/>
    <n v="-135"/>
    <s v="04-01-2022: Se incluye formulacion al tablero de control"/>
    <m/>
    <m/>
    <m/>
    <m/>
    <s v="SIN AVANCE"/>
    <n v="125"/>
    <s v="CON TIEMPO"/>
    <s v="SIN DILIGENCIAR"/>
    <s v="04-01-2022: Se incluye formulacion al tablero de control"/>
    <s v="SIN DILIGENCIAR"/>
    <m/>
    <m/>
    <s v="EN EJECUCION"/>
    <s v="NO APLICA"/>
    <s v="ABIERTA"/>
    <s v="No se reporta avance"/>
    <d v="2022-02-28T00:00:00"/>
    <s v="SI"/>
    <s v="ejecucion de actividades definidas"/>
    <n v="0"/>
    <s v="SIN AVANCE"/>
    <n v="-44620"/>
    <s v="VENCIDO"/>
    <m/>
    <m/>
    <m/>
    <m/>
    <m/>
    <m/>
    <s v="ABIERTO"/>
    <s v="Se evidencia el cargue del archivo control de espacios de almacenamiento actualizado"/>
    <d v="2022-05-31T00:00:00"/>
    <s v="No aplica"/>
    <n v="1"/>
    <s v="CUMPLIMIENTO TOTAL"/>
    <n v="-135"/>
    <s v="VENCIDO"/>
    <x v="0"/>
    <m/>
    <m/>
    <m/>
    <x v="0"/>
    <m/>
    <m/>
    <n v="422"/>
  </r>
  <r>
    <x v="422"/>
    <s v="Modelo Pedagogico "/>
    <s v="Subdirección técnica de métodos educativos y operativa"/>
    <s v="STMEO"/>
    <s v="Coordinador del área de salud _x000a_Profesional asignado  componente seguridad alimentaria. "/>
    <x v="0"/>
    <s v="Subdirección técnica de métodos educativos y operativa"/>
    <s v="STMEO"/>
    <s v="Salud"/>
    <m/>
    <m/>
    <s v="Willington Granados Herrera"/>
    <x v="0"/>
    <s v="PMAI-2021-115"/>
    <s v="8.10"/>
    <s v="INFORME DE AUDITORÍA ESPECIAL: ATENCIÓN DEL SERVICIO PRESTADO A LOS JÓVENES DE LA UNIDAD DE LA FLORIDA"/>
    <n v="2021"/>
    <s v="Se verifica que el formato “control recepción de materia prima” falta de la firma del profesional de calidad, es importante que cada una de las firmas sean diligenciadas en los formatos establecidos del Instituto."/>
    <s v="la verificación del formato se realiza con posterioridad al recibo de materia prima, según cronograma asignado a cada profesional. "/>
    <s v="Revisar y ajustar  por parte del Líder del área de salud, el  formato CONTROL RECEPCIÓN DE MATERIA PRIMA M-MSD-FT-026  para incluir una nota  aclaratoria que indique que la firma del formato de materia prima  por parte de las profesionales de Seguridad Alimentaria- Área Salud se realiza con posterioridad al recibo de la materia prima  y de conformidad con  el cronograma definido por el área el mismo día de la visita  de acompañamiento técnico. "/>
    <n v="1"/>
    <s v="Formato  ajustado "/>
    <s v="Un Formato  ajustado "/>
    <n v="1"/>
    <s v="Formato ajustado con la nota aclaratoria.  "/>
    <d v="2021-12-15T00:00:00"/>
    <d v="2022-03-15T00:00:00"/>
    <m/>
    <x v="0"/>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la inclusión de la nota aclaratoria en el formato mencionado."/>
    <d v="2022-05-31T00:00:00"/>
    <s v="No aplica"/>
    <n v="1"/>
    <s v="CUMPLIMIENTO TOTAL"/>
    <n v="-76"/>
    <s v="VENCIDO"/>
    <x v="0"/>
    <m/>
    <m/>
    <m/>
    <x v="0"/>
    <m/>
    <m/>
    <n v="423"/>
  </r>
  <r>
    <x v="423"/>
    <s v="Modelo Pedagogico "/>
    <s v="Subdirección técnica de métodos educativos y operativa"/>
    <s v="STMEO"/>
    <s v="Mantenimiento de Bienes"/>
    <x v="4"/>
    <s v="Subdirección técnica administrativa y financiera"/>
    <s v="STAF"/>
    <s v="Mantenimiento de bienes"/>
    <m/>
    <m/>
    <s v="Ingrid Carolina Ardila Muñoz"/>
    <x v="0"/>
    <s v="PMAI-2021-116"/>
    <s v="8.11"/>
    <s v="INFORME DE AUDITORÍA ESPECIAL: ATENCIÓN DEL SERVICIO PRESTADO A LOS JÓVENES DE LA UNIDAD DE LA FLORIDA"/>
    <n v="2021"/>
    <s v="La unidad de La Florida no contaba con báscula en la cocina, lo que interrumpe e impide el adecuado control a los alimentos enviados por el Economato."/>
    <s v="La báscula presentaba inexactitud en el pesaje y por tanto se encontraba en mantenimiento"/>
    <s v="Realizar una visita anual a la Unidad de Protección Integral la Florida para verificar el estado de la báscula "/>
    <n v="1"/>
    <s v="Visita anual"/>
    <s v="Visita realizada / Visita programada (1)*100"/>
    <n v="1"/>
    <s v="Acta de inspección"/>
    <d v="2022-01-01T00:00:00"/>
    <d v="2022-07-30T00:00:00"/>
    <m/>
    <x v="0"/>
    <s v="SI"/>
    <n v="61"/>
    <s v="04-01-2022: Se incluye formulacion al tablero de control"/>
    <m/>
    <m/>
    <m/>
    <m/>
    <s v="SIN AVANCE"/>
    <n v="321"/>
    <s v="CON TIEMPO"/>
    <s v="SIN DILIGENCIAR"/>
    <s v="04-01-2022: Se incluye formulacion al tablero de control"/>
    <s v="SIN DILIGENCIAR"/>
    <m/>
    <m/>
    <s v="EN EJECUCION"/>
    <s v="NO APLICA"/>
    <s v="ABIERTA"/>
    <s v="No presenta avance"/>
    <d v="2022-02-28T00:00:00"/>
    <s v="No"/>
    <s v="Soporte de ejecucion actividades"/>
    <n v="0"/>
    <s v="SIN AVANCE"/>
    <n v="-44620"/>
    <s v="CON TIEMPO"/>
    <m/>
    <m/>
    <m/>
    <m/>
    <m/>
    <m/>
    <s v="ABIERTO"/>
    <s v="Verificando soportes adjuntos, se evidencia informe de mantenimiento realizado a las UPIs mendiante contrato 1734-2021, sin embargo aun no se ha realizado la visita anual para verificar la báscula de la UPI Florida."/>
    <d v="2022-05-31T00:00:00"/>
    <s v="Pendiente realizar visita anual para verificar báscula de la UPI Florida."/>
    <n v="0"/>
    <s v="SIN AVANCE"/>
    <n v="61"/>
    <s v="CON TIEMPO"/>
    <x v="0"/>
    <m/>
    <m/>
    <m/>
    <x v="0"/>
    <m/>
    <m/>
    <n v="424"/>
  </r>
  <r>
    <x v="424"/>
    <s v="Modelo Pedagogico "/>
    <s v="Subdirección técnica de métodos educativos y operativa"/>
    <s v="STMEO"/>
    <s v="STMEO_x000a_Responsables de UPI "/>
    <x v="0"/>
    <s v="Subdirección técnica de métodos educativos y operativa"/>
    <s v="STMEO"/>
    <s v="STMEO_x000a_Responsables de UPI "/>
    <m/>
    <m/>
    <s v="Willington Granados Herrera"/>
    <x v="0"/>
    <s v="PMAI-2021-117"/>
    <s v="8.12"/>
    <s v="INFORME DE AUDITORÍA ESPECIAL: ATENCIÓN DEL SERVICIO PRESTADO A LOS JÓVENES DE LA UNIDAD DE LA FLORIDA"/>
    <n v="2021"/>
    <s v=" El proceso misional del Instituto tiene establecido el formato de “CONTROL DE ESPACIOS DE ALMACENAMIENTO TEMPORAL M-MEX-FT-026”, desde el 30/12/2019, para el control de los elementos que reposan en la UPIs y como su nombre lo indica, es para “ESPACIOS DE ALMACENAMIENTO TEMPORAL” para los cuales se debe mantener las directrices entregadas por la Subdirección de Métodos en año 2019. "/>
    <s v="Se observa la carencia de   un lineamiento estandarizado  frente al manejo de los espacios de almacenamiento de los elementos  de consumo en las UPI, en el SIGID, que haga sostenible las acciones en el tiempo.  "/>
    <s v="Formalizar por parte de la STMEO  el documento manejo de los espacios de almacenamiento en UPI, con la inclusión de condiciones generales que indiquen las acciones que se deben tener en cuenta en cada una de las UPI, que reciben los bienes para la atención de los beneficiarios  y aseo locativos de las mismas. "/>
    <n v="1"/>
    <s v="Documento formalizado y socializado "/>
    <s v="Un (1) Documento formalizado y socializado "/>
    <n v="1"/>
    <s v="*Documento oficializado_x000a_*Documento socializado ,  documentado mediante acta. "/>
    <d v="2021-12-15T00:00:00"/>
    <d v="2022-03-15T00:00:00"/>
    <m/>
    <x v="0"/>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en el manual de procesos la actualización del documento GESTIÓN Y CONTROL DE ELEMENTOS _x000a_DE CONSUMO Y CONSUMO CONTROLADO UBICADOS EN LOS ESPACIOS DE ALMACENAMIENTO DE LAS UNIDADES DE PROTECCIÓN INTEGRAL con fecha 13 de enero de 2022."/>
    <d v="2022-05-31T00:00:00"/>
    <s v="No aplica"/>
    <n v="1"/>
    <s v="CUMPLIMIENTO TOTAL"/>
    <n v="-76"/>
    <s v="VENCIDO"/>
    <x v="0"/>
    <m/>
    <m/>
    <m/>
    <x v="0"/>
    <m/>
    <m/>
    <n v="425"/>
  </r>
  <r>
    <x v="425"/>
    <s v="Modelo Pedagogico "/>
    <s v="Subdirección técnica de métodos educativos y operativa"/>
    <s v="STMEO"/>
    <s v="Responsable Unidad de Protección Integral la Florida._x000a_Coordinador área de salud. "/>
    <x v="0"/>
    <s v="Subdirección técnica de métodos educativos y operativa"/>
    <s v="STMEO"/>
    <s v="Responsable Unidad de Protección Integral la Florida._x000a_Coordinador área de salud. "/>
    <m/>
    <m/>
    <s v="Willington Granados Herrera"/>
    <x v="0"/>
    <s v="PMAI-2021-118"/>
    <s v="9.1."/>
    <s v="INFORME DE AUDITORÍA ESPECIAL: ATENCIÓN DEL SERVICIO PRESTADO A LOS JÓVENES DE LA UNIDAD DE LA FLORIDA"/>
    <n v="2021"/>
    <s v="El Protocolo de Bioseguridad contiene la obligación y el uso correcto del tapabocas, así como el distanciamiento físico entre las personas y el lavado periódico de las manos, como elementos esenciales para evitar el contagio con el virus; esto incluye la postura y el retiro del tapabocas, un distanciamiento de al menos dos (2) metros para evitar el contacto directo y la técnica de lavado y desinfección de manos. En algunos casos se observó el no uso o el uso incorrecto del tapabocas por parte de los beneficiarios, así como el no cumplimiento de la distancia requerida, lo que podría traer como consecuencia la propagación del contagio del virus en toda la población de la Unidad."/>
    <s v="Carencia de carteles o avisos que promuevan el autocuidado frente a COVID 19 .  "/>
    <s v="Elaborar o gestionar por parte del área de salud y la responsable de UPI,  carteles visibles que promuevan el autocuidado. "/>
    <n v="1"/>
    <s v="Carteles visibles en espacios de uso común. "/>
    <s v="Carteles visibles en espacios de uso común/Cárteles a fijar (10). "/>
    <n v="1"/>
    <s v="*Soporte visual de los carteles fijados_x000a_*Socialización del propósito de los carteles con la comunidad  de la UPI, documentado mediante acta."/>
    <d v="2021-12-15T00:00:00"/>
    <d v="2022-03-15T00:00:00"/>
    <m/>
    <x v="0"/>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la realización de implementación y socialización de la señalización relacionada con el autocuidado"/>
    <d v="2022-05-31T00:00:00"/>
    <s v="No aplica"/>
    <n v="1"/>
    <s v="CUMPLIMIENTO TOTAL"/>
    <n v="-76"/>
    <s v="VENCIDO"/>
    <x v="0"/>
    <m/>
    <m/>
    <m/>
    <x v="0"/>
    <m/>
    <m/>
    <n v="426"/>
  </r>
  <r>
    <x v="426"/>
    <s v="Modelo Pedagogico "/>
    <s v="Subdirección técnica de métodos educativos y operativa"/>
    <s v="STMEO"/>
    <s v="Mantenimiento de Bienes"/>
    <x v="4"/>
    <s v="Subdirección técnica administrativa y financiera"/>
    <s v="STAF"/>
    <s v="Mantenimiento de bienes"/>
    <m/>
    <m/>
    <s v="Ingrid Carolina Ardila Muñoz"/>
    <x v="0"/>
    <s v="PMAI-2021-119"/>
    <s v="9.2"/>
    <s v="INFORME DE AUDITORÍA ESPECIAL: ATENCIÓN DEL SERVICIO PRESTADO A LOS JÓVENES DE LA UNIDAD DE LA FLORIDA"/>
    <n v="2021"/>
    <s v="Se evidenció la falta de oportunidad y deficiencias en el mantenimiento preventivo y correctivo para la debida conservación de las condiciones físicas de la infraestructura de la Unidad de La Florida "/>
    <s v="En el presupuesto de la entidad no se contemplo el mantenimiento integral de la UPI, solo el mantenimiento de las áreas que se encuentran en operación."/>
    <s v="Realizar un diagnóstico del estado actual de la infraestructura, incluyendo el presupuesto de intervención del mantenimiento integral de la UPI La Florida"/>
    <n v="1"/>
    <s v="Diagnóstico Infraestructura UPI La Florida"/>
    <s v="Diagnóstico Infraestructura UPI La Florida realizado / Diagnóstico Infraestructura UPI La Florida programado (1)*100"/>
    <n v="1"/>
    <s v="Diagnóstico UPI La Florida"/>
    <d v="2022-01-01T00:00:00"/>
    <d v="2022-10-30T00:00:00"/>
    <m/>
    <x v="0"/>
    <s v="SI"/>
    <n v="153"/>
    <s v="04-01-2022: Se incluye formulacion al tablero de control"/>
    <m/>
    <m/>
    <m/>
    <m/>
    <s v="SIN AVANCE"/>
    <n v="413"/>
    <s v="CON TIEMPO"/>
    <s v="SIN DILIGENCIAR"/>
    <s v="04-01-2022: Se incluye formulacion al tablero de control"/>
    <s v="SIN DILIGENCIAR"/>
    <m/>
    <m/>
    <s v="EN EJECUCION"/>
    <s v="NO APLICA"/>
    <s v="ABIERTA"/>
    <s v="No presenta avance"/>
    <d v="2022-02-28T00:00:00"/>
    <s v="No"/>
    <s v="Soporte de ejecucion actividades"/>
    <n v="0"/>
    <s v="SIN AVANCE"/>
    <n v="-44620"/>
    <s v="CON TIEMPO"/>
    <m/>
    <m/>
    <m/>
    <m/>
    <m/>
    <m/>
    <s v="ABIERTO"/>
    <s v="verificando soportes adjuntos, se evidencia diagnostico técnico de la UPI Florida, sin embargo queda pendiente la inclución del presupuesto. "/>
    <d v="2022-05-31T00:00:00"/>
    <s v="Pendiente incluir en el diagnostico el presupuestocomo lo indica la actividad"/>
    <n v="0.5"/>
    <s v="AVANCE PARCIAL"/>
    <n v="153"/>
    <s v="CON TIEMPO"/>
    <x v="0"/>
    <m/>
    <m/>
    <m/>
    <x v="0"/>
    <m/>
    <m/>
    <n v="427"/>
  </r>
  <r>
    <x v="427"/>
    <s v="Modelo Pedagogico "/>
    <s v="Subdirección técnica de métodos educativos y operativa"/>
    <s v="STMEO"/>
    <s v="STMEO_x000a_Responsable Unidad de Protección Integral la Florida._x000a_"/>
    <x v="0"/>
    <s v="Subdirección técnica de métodos educativos y operativa"/>
    <s v="STMEO"/>
    <s v="STMEO_x000a_Responsable Unidad de Protección Integral la Florida._x000a_"/>
    <m/>
    <m/>
    <s v="Willington Granados Herrera"/>
    <x v="0"/>
    <s v="PMAI-2021-120"/>
    <s v="9.3"/>
    <s v="INFORME DE AUDITORÍA ESPECIAL: ATENCIÓN DEL SERVICIO PRESTADO A LOS JÓVENES DE LA UNIDAD DE LA FLORIDA"/>
    <n v="2021"/>
    <s v="Se evidencia la falta de ropa de dotación para los NNAJ al momento de la apertura de la unidad, si bien es cierto, la encargada de la unidad realizó la solicitud formal de vestuario mediante tres (3) correos electrónicos a Rescursos@idipron.gov.co, a la fecha de la visita no se habían recibido el vestuario necesario para atender las necesidades básicas de los NNAJ, estando así en contravía a lo establecido en el modelo de atención SE3."/>
    <s v=" No se proyecto en la entrega de vestuario el numero de cupos a ocupar en la Florida de los jóvenes de Semáforo."/>
    <s v="Entrega de vestuario a los jóvenes que ingresan a la Florida durante el primer mes de estadía en la Florida . "/>
    <n v="1"/>
    <s v="Numero de jóvenes con vestuario entregado.  "/>
    <s v="Numero de jóvenes que cuentan con vestuario/ Numero de jóvenes a los cuales les entregan vestuario a su ingreso durante el primer mes. "/>
    <n v="1"/>
    <s v="*Soporte entrega de vestuario en el formato   ENTREGA DE ELEMENTOS DE CONSUMO PARA EL DESARROLLO DE ACTIVIDADES A NNAJ M-MEX-FT-016. "/>
    <d v="2021-12-15T00:00:00"/>
    <d v="2022-06-15T00:00:00"/>
    <m/>
    <x v="0"/>
    <s v="SI"/>
    <n v="16"/>
    <s v="04-01-2022: Se incluye formulacion al tablero de control"/>
    <m/>
    <m/>
    <m/>
    <m/>
    <s v="SIN AVANCE"/>
    <n v="276"/>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
    <s v="CON TIEMPO"/>
    <x v="0"/>
    <m/>
    <m/>
    <m/>
    <x v="0"/>
    <m/>
    <m/>
    <n v="428"/>
  </r>
  <r>
    <x v="428"/>
    <s v="Modelo Pedagogico "/>
    <s v="Subdirección técnica de métodos educativos y operativa"/>
    <s v="STMEO"/>
    <s v="STMEO_x000a_Responsables de UPI "/>
    <x v="0"/>
    <s v="Subdirección técnica de métodos educativos y operativa"/>
    <s v="STMEO"/>
    <s v="STMEO_x000a_Responsables de UPI "/>
    <m/>
    <m/>
    <s v="Willington Granados Herrera"/>
    <x v="0"/>
    <s v="PMAI-2021-121"/>
    <s v="9.4"/>
    <s v="INFORME DE AUDITORÍA ESPECIAL: ATENCIÓN DEL SERVICIO PRESTADO A LOS JÓVENES DE LA UNIDAD DE LA FLORIDA"/>
    <n v="2021"/>
    <s v="Se evidencia en el arqueo de elementos una diferencia notable entre la toma física y el Kardex virtual, lo cual evidencia falta de control para el manejo de entradas y salidas del Almacén, así mismo no se encuentra la carpeta física de remisiones y entradas al Almacén, toda vez la responsable de este, se encontraba incapacitada y a su vez se encuentra en la modalidad de teletrabajo. Sin perjuicio a lo anterior, la información debe reposar al interior del Instituto para obtener un control claro de salida y entradas en los días que la encargada del Almacén no se encuentre allí."/>
    <s v="No se ha solicitado de manera formal la realización de conteos periódicos que permita identificar novedades y actualizar el formato de control de espacios de almacenamiento temporal."/>
    <s v="Formalizar por parte de la STMEO  el documento manejo de los espacios de almacenamiento en UPI, con la inclusión de una condición general que indique la realización de conteos periódicos de los bienes de consumo en las UPI y su contraste con los registros en el formato  CONTROL DE ESPACIOS DE ALMACENAMIENTO TEMPORAL M-MEX-FT-026  "/>
    <n v="1"/>
    <s v="Un documento oficializado y socializado "/>
    <s v="Un documento oficializado y socializado "/>
    <n v="1"/>
    <s v="*Documento oficializado_x000a_*Documento socializado ,  documentado mediante acta. "/>
    <d v="2021-12-15T00:00:00"/>
    <d v="2022-03-15T00:00:00"/>
    <m/>
    <x v="0"/>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en el manual de procesos la actualización del documento GESTIÓN Y CONTROL DE ELEMENTOS _x000a_DE CONSUMO Y CONSUMO CONTROLADO UBICADOS EN LOS ESPACIOS DE ALMACENAMIENTO DE LAS UNIDADES DE PROTECCIÓN INTEGRAL con fecha 13 de enero de 2022 y en la condicion general No. 12 se evidencia la inclusión de la un lineamiento encaminado a que se realicen visitas periódicas de manera aleatoria en las cuales, se realicen conteos físicos a fin de poder identificar posibles faltantes o sobrantes de elementos"/>
    <d v="2022-05-31T00:00:00"/>
    <s v="No aplica"/>
    <n v="1"/>
    <s v="CUMPLIMIENTO TOTAL"/>
    <n v="-76"/>
    <s v="VENCIDO"/>
    <x v="0"/>
    <m/>
    <m/>
    <m/>
    <x v="0"/>
    <m/>
    <m/>
    <n v="429"/>
  </r>
  <r>
    <x v="429"/>
    <s v="Modelo Pedagogico "/>
    <s v="Subdirección técnica de métodos educativos y operativa"/>
    <s v="STMEO"/>
    <s v="_x000a_Responsable de UPI Florida "/>
    <x v="0"/>
    <s v="Subdirección técnica de métodos educativos y operativa"/>
    <s v="STMEO"/>
    <s v="_x000a_Responsable de UPI Florida "/>
    <m/>
    <m/>
    <s v="Willington Granados Herrera"/>
    <x v="0"/>
    <s v="PMAI-2021-122"/>
    <s v="9.5"/>
    <s v="INFORME DE AUDITORÍA ESPECIAL: ATENCIÓN DEL SERVICIO PRESTADO A LOS JÓVENES DE LA UNIDAD DE LA FLORIDA"/>
    <n v="2021"/>
    <s v="En la visita realizada el 27/05/2021, la cocina de la unidad La Florida, prepararon alimentos para 80 personas, conforme a la asistencia oficial del SIMI se observan una población de 60 NNAJ y 12 educadores autorizados para recibir alimentación, frente a lo anterior existe una diferencia de 8 preparaciones de alimento adicionales que no fueron justificadas por la encargada de la unidad."/>
    <s v="No se había identificado la necesidad de documentar las novedades que presentan frente al numero de preparaciones realizadas.  _x000a_"/>
    <s v="Implementar en la UPI Florida un formato que de cuenta de las preparaciones realizadas frente a las servidas conforme a cobertura, que incluya un espacio para observaciones cuando se presenten novedades. "/>
    <n v="1"/>
    <s v="Un formato implementado "/>
    <s v="Un formato implementado "/>
    <n v="1"/>
    <s v="*Formato implementado. "/>
    <d v="2021-12-15T00:00:00"/>
    <d v="2022-03-15T00:00:00"/>
    <m/>
    <x v="0"/>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El formato que se adjunta no se evidencia que haya sido oficializado dentro del sistema integrado. "/>
    <d v="2022-05-31T00:00:00"/>
    <s v="Oficializar el documento dentro del SIGID"/>
    <n v="0.5"/>
    <s v="AVANCE PARCIAL"/>
    <n v="-76"/>
    <s v="VENCIDO"/>
    <x v="0"/>
    <m/>
    <m/>
    <m/>
    <x v="0"/>
    <m/>
    <m/>
    <n v="430"/>
  </r>
  <r>
    <x v="430"/>
    <s v="Modelo Pedagogico "/>
    <s v="Subdirección técnica de métodos educativos y operativa"/>
    <s v="STMEO"/>
    <s v="Gerente del proyecto - _x000a_STMEO  "/>
    <x v="0"/>
    <s v="Subdirección técnica de métodos educativos y operativa"/>
    <s v="STMEO"/>
    <s v="Gerente del proyecto - _x000a_STMEO  "/>
    <m/>
    <m/>
    <s v="Willington Granados Herrera"/>
    <x v="0"/>
    <s v="PMAI-2021-123"/>
    <n v="10.1"/>
    <s v="AUDITORÍA ÁREA SOCIO-LEGAL Y JUSTICIA RESTAURATIVA VIGENCIA 2021-PERIODO AUDITADO VIGENCIA 2020"/>
    <n v="2021"/>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el equipo psicosocial que atienda los Procesos Administrativos de Restablecimiento de Derechos de los NNA y falta la articulación con ICBF "/>
    <s v="1. Fortalecer el talento humano que se encarga del seguimiento a las acciones de PARD . "/>
    <n v="1"/>
    <s v="Fortalecimiento de talento humano para realizar las acciones de seguimiento a PARD. "/>
    <s v="Numero de personas asignadas/numero de personas a asignar (1)"/>
    <n v="1"/>
    <s v="Contratos de prestación de servicios en os que se incluye la obligación. "/>
    <d v="2021-12-15T00:00:00"/>
    <d v="2022-06-15T00:00:00"/>
    <m/>
    <x v="0"/>
    <s v="SI"/>
    <n v="16"/>
    <s v="05-01-2022: Se incluye formulacion al tablero de control"/>
    <m/>
    <m/>
    <m/>
    <m/>
    <s v="SIN AVANCE"/>
    <n v="276"/>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
    <s v="CON TIEMPO"/>
    <x v="0"/>
    <m/>
    <m/>
    <m/>
    <x v="0"/>
    <m/>
    <m/>
    <n v="431"/>
  </r>
  <r>
    <x v="431"/>
    <s v="Modelo Pedagogico "/>
    <s v="Subdirección técnica de métodos educativos y operativa"/>
    <s v="STMEO"/>
    <s v="Área Sociolegal y Justicia Restaurativa_x000a_oficina Asesora de planeación.  "/>
    <x v="0"/>
    <s v="Subdirección técnica de métodos educativos y operativa"/>
    <s v="STMEO"/>
    <s v="Sociolegal y justicia restaurativa"/>
    <m/>
    <m/>
    <s v="Willington Granados Herrera"/>
    <x v="0"/>
    <s v="PMAI-2021-124"/>
    <n v="10.1"/>
    <s v="AUDITORÍA ÁREA SOCIO-LEGAL Y JUSTICIA RESTAURATIVA VIGENCIA 2021-PERIODO AUDITADO VIGENCIA 2020"/>
    <n v="2021"/>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 indicador de gestión como punto de control que permita realizar y verificar el seguimiento al PARD  y   que permita mantener actualizado el 100% de los registro y seguimientos identificados por el área y que cuenten con PARD."/>
    <s v="Realizar seguimiento mensual a las acciones del PARD teniendo en cuenta la base de datos generada por el SIMI, a través del seguimiento del indicador de gestión.   _x000a_"/>
    <n v="2"/>
    <s v="Seguimiento a PARD"/>
    <s v="# NNA con PARD  que presentan seguimiento  / # NNA identificados con PARD ."/>
    <n v="1"/>
    <s v="Seguimiento mensual a la Hoja de vida del indicador diligenciada y soportada con el reporte de las acciones en SIMI "/>
    <d v="2021-12-15T00:00:00"/>
    <d v="2022-06-15T00:00:00"/>
    <m/>
    <x v="0"/>
    <s v="SI"/>
    <n v="16"/>
    <s v="05-01-2022: Se incluye formulacion al tablero de control"/>
    <m/>
    <m/>
    <m/>
    <m/>
    <s v="SIN AVANCE"/>
    <n v="276"/>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
    <s v="CON TIEMPO"/>
    <x v="0"/>
    <m/>
    <m/>
    <m/>
    <x v="0"/>
    <m/>
    <m/>
    <n v="432"/>
  </r>
  <r>
    <x v="432"/>
    <s v="Modelo Pedagogico "/>
    <s v="Subdirección técnica de métodos educativos y operativa"/>
    <s v="STMEO"/>
    <s v="Área Sociolegal y Justicia Restaurativa _x000a_Área sicosocial  Contextos "/>
    <x v="0"/>
    <s v="Subdirección técnica de métodos educativos y operativa"/>
    <s v="STMEO"/>
    <s v="Sociolegal y justicia restaurativa"/>
    <m/>
    <m/>
    <s v="Willington Granados Herrera"/>
    <x v="0"/>
    <s v="PMAI-2021-125"/>
    <n v="10.1"/>
    <s v="AUDITORÍA ÁREA SOCIO-LEGAL Y JUSTICIA RESTAURATIVA VIGENCIA 2021-PERIODO AUDITADO VIGENCIA 2020"/>
    <n v="2021"/>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a condición en el instructivo que permita identificar cuando se debe realizar registro o actualización del estado del PARD de un NNA para así realizar seguimiento del estado del caso. "/>
    <s v="Realizar mesa de trabajo con el área sicosocial, y contextos territorio, internado y externado   para actualizar definir el área responsable de la actualización de la ficha de ingreso. "/>
    <n v="3"/>
    <s v="Mesa de trabajo  "/>
    <s v="Una mesa de trabajo realizada "/>
    <n v="1"/>
    <s v="Acta de la mesa realizada "/>
    <d v="2021-12-15T00:00:00"/>
    <d v="2022-02-28T00:00:00"/>
    <m/>
    <x v="0"/>
    <s v="SI"/>
    <n v="-91"/>
    <s v="05-01-2022: Se incluye formulacion al tablero de control"/>
    <m/>
    <m/>
    <m/>
    <m/>
    <s v="SIN AVANCE"/>
    <n v="169"/>
    <s v="CON TIEMPO"/>
    <s v="SIN DILIGENCIAR"/>
    <s v="05-01-2022: Se incluye formulacion al tablero de control"/>
    <s v="SIN DILIGENCIAR"/>
    <m/>
    <m/>
    <s v="EN EJECUCION"/>
    <s v="NO APLICA"/>
    <s v="ABIERTA"/>
    <s v="No se reporta avance"/>
    <d v="2022-02-28T00:00:00"/>
    <s v="SI"/>
    <s v="ejecucion de actividades definidas"/>
    <n v="0"/>
    <s v="SIN AVANCE"/>
    <n v="-44620"/>
    <s v="VENCIDO"/>
    <m/>
    <m/>
    <m/>
    <m/>
    <m/>
    <m/>
    <s v="ABIERTO"/>
    <s v="Se evidencia la realización de la mesa de trabajo en donde se determinar que los responsables de la actualización de la ficha de ingreso"/>
    <d v="2022-05-31T00:00:00"/>
    <s v="No aplica"/>
    <n v="1"/>
    <s v="CUMPLIMIENTO TOTAL"/>
    <n v="-91"/>
    <s v="VENCIDO"/>
    <x v="0"/>
    <m/>
    <m/>
    <m/>
    <x v="0"/>
    <m/>
    <m/>
    <n v="433"/>
  </r>
  <r>
    <x v="433"/>
    <s v="Modelo Pedagogico "/>
    <s v="Subdirección técnica de métodos educativos y operativa"/>
    <s v="STMEO"/>
    <s v="Área Sociolegal y Justicia Restaurativa _x000a_Área sicosocial  "/>
    <x v="0"/>
    <s v="Subdirección técnica de métodos educativos y operativa"/>
    <s v="STMEO"/>
    <s v="Sociolegal y justicia restaurativa"/>
    <m/>
    <m/>
    <s v="Willington Granados Herrera"/>
    <x v="0"/>
    <s v="PMAI-2021-126"/>
    <n v="10.1"/>
    <s v="AUDITORÍA ÁREA SOCIO-LEGAL Y JUSTICIA RESTAURATIVA VIGENCIA 2021-PERIODO AUDITADO VIGENCIA 2020"/>
    <n v="2021"/>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a condición en el instructivo que permita identificar cuando se debe realizar registro o actualización del estado del PARD de un NNA para así realizar seguimiento del estado del caso. "/>
    <s v="Ajustar, formalizar e implementar en  las condiciones del instructivo de &quot;RESTABLECIMIENTO DE DERECHOS DE  NIÑOS, NIÑAS Y ADOLESCENTES CON SUS _x000a_DERECHOS AMENAZADOS,  INOBSERVADOS O VULNERADOS M-MSL-IN-006, que la ficha de ingreso debe ser actualizada cuando se identifique una situación de PARD, y el área encargada de realizar la actualización d el ficha de ingreso.      "/>
    <n v="4"/>
    <s v="Instructivo ajustado, formalizado e implementado  "/>
    <s v="Un instructivo ajustado, formalizado e implementado  "/>
    <n v="1"/>
    <s v="Instructivo ajustado y formalizado._x000a_Ficha de ingreso actualizada reflejada en reporte SIMI, en los casos que aplique.  _x000a_"/>
    <d v="2021-12-15T00:00:00"/>
    <d v="2021-06-15T00:00:00"/>
    <m/>
    <x v="0"/>
    <s v="SI"/>
    <n v="-349"/>
    <s v="05-01-2022: Se incluye formulacion al tablero de control"/>
    <m/>
    <m/>
    <m/>
    <m/>
    <s v="SIN AVANCE"/>
    <n v="-89"/>
    <s v="VENCIDO"/>
    <s v="SIN DILIGENCIAR"/>
    <s v="05-01-2022: Se incluye formulacion al tablero de control"/>
    <s v="SIN DILIGENCIAR"/>
    <m/>
    <m/>
    <s v="INCUMPLIDA"/>
    <s v="NO APLICA"/>
    <s v="ABIERTA"/>
    <s v="No se reporta avance"/>
    <d v="2022-02-28T00:00:00"/>
    <s v="SI"/>
    <s v="ejecucion de actividades definidas"/>
    <n v="0"/>
    <s v="SIN AVANCE"/>
    <n v="-44620"/>
    <s v="VENCIDO"/>
    <m/>
    <m/>
    <m/>
    <m/>
    <m/>
    <m/>
    <s v="ABIERTO"/>
    <s v="La actividad se encuentra en ejecución"/>
    <d v="2022-05-31T00:00:00"/>
    <s v="Realizar la actividad"/>
    <n v="0"/>
    <s v="SIN AVANCE"/>
    <n v="-349"/>
    <s v="VENCIDO"/>
    <x v="0"/>
    <m/>
    <m/>
    <m/>
    <x v="0"/>
    <m/>
    <m/>
    <n v="434"/>
  </r>
  <r>
    <x v="434"/>
    <s v="Modelo Pedagogico "/>
    <s v="Subdirección técnica de métodos educativos y operativa"/>
    <s v="STMEO"/>
    <s v="Equipos psicosociales de las unidades y/o territorio y/o área psicosocial _x000a_"/>
    <x v="0"/>
    <s v="Subdirección técnica de métodos educativos y operativa"/>
    <s v="STMEO"/>
    <s v="Equipos psicosociales de las unidades y/o territorio y/o área psicosocial _x000a_"/>
    <m/>
    <m/>
    <s v="Willington Granados Herrera"/>
    <x v="0"/>
    <s v="PMAI-2021-127"/>
    <s v="10.2 "/>
    <s v="AUDITORÍA ÁREA SOCIO-LEGAL Y JUSTICIA RESTAURATIVA VIGENCIA 2021-PERIODO AUDITADO VIGENCIA 2020"/>
    <n v="2021"/>
    <s v="Se observó en algunos casos revisados en el SIMI que la información que se registra en la ficha de ingreso en el parámetro “JUSTICIA RESTAURATIVA” en cuanto a las preguntas de antecedentes y estado actual del PARD, no se encuentra alineada o actualizada con la información consignada en el parámetro “ENTREVISTA CASO JURÍDICO/RESTABLECIMIENTO DE DERECHOS” de NNA que registran antecedentes y PARD abierto; lo evidenciado puede representar riesgos en la confiabilidad de la información y en los reportes que se generan desde el SIMI. Las acciones que se establezcan para atender la situación observada deberán ser compartidas entre el Área Sociolegal y el Contexto Territorio, teniendo en cuenta la responsabilidad de este último en el diligenciamiento de la ficha de ingreso."/>
    <s v="No se cuenta con una condición en el instructivo que permita identificar cuando se debe realizar registro o actualización del estado del PARD de un NNA para así realizar seguimiento del estado del caso. "/>
    <s v="Actualizar la ficha de ingreso en el   momento en que el área Sociolegal o los equipos psicosociales detectan una apertura de PARD "/>
    <n v="1"/>
    <s v="Actualización ficha de ingreso de los NNAJ"/>
    <s v="# de NNA con actualización de ficha de ingreso de los NNAJ con proceso de &quot;atención caso jurídico, Prácticas Restaurativas y restablecimiento de derechos -PARD&quot;/ NNA identificados con PARD "/>
    <n v="1"/>
    <s v="Ficha de ingreso actualizada frente al conocimiento de PARD cuando el NNA ha ingresado "/>
    <d v="2021-12-15T00:00:00"/>
    <d v="2022-11-15T00:00:00"/>
    <m/>
    <x v="0"/>
    <s v="SI"/>
    <n v="169"/>
    <s v="05-01-2022: Se incluye formulacion al tablero de control"/>
    <m/>
    <m/>
    <m/>
    <m/>
    <s v="SIN AVANCE"/>
    <n v="429"/>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9"/>
    <s v="CON TIEMPO"/>
    <x v="0"/>
    <m/>
    <m/>
    <m/>
    <x v="0"/>
    <m/>
    <m/>
    <n v="435"/>
  </r>
  <r>
    <x v="435"/>
    <s v="Modelo Pedagogico "/>
    <s v="Subdirección técnica de métodos educativos y operativa"/>
    <s v="STMEO"/>
    <s v="Área Sociolegal y Justicia Restaurativa_x000a_Soporte SIMI  "/>
    <x v="0"/>
    <s v="Subdirección técnica de métodos educativos y operativa"/>
    <s v="STMEO"/>
    <s v="Sociolegal y justicia restaurativa"/>
    <m/>
    <m/>
    <s v="Willington Granados Herrera"/>
    <x v="0"/>
    <s v="PMAI-2021-128"/>
    <s v="10.2 "/>
    <s v="AUDITORÍA ÁREA SOCIO-LEGAL Y JUSTICIA RESTAURATIVA VIGENCIA 2021-PERIODO AUDITADO VIGENCIA 2020"/>
    <n v="2021"/>
    <s v="Se observó en algunos casos revisados en el SIMI que la información que se registra en la ficha de ingreso en el parámetro “JUSTICIA RESTAURATIVA” en cuanto a las preguntas de antecedentes y estado actual del PARD, no se encuentra alineada o actualizada con la información consignada en el parámetro “ENTREVISTA CASO JURÍDICO/RESTABLECIMIENTO DE DERECHOS” de NNA que registran antecedentes y PARD abierto; lo evidenciado puede representar riesgos en la confiabilidad de la información y en los reportes que se generan desde el SIMI. Las acciones que se establezcan para atender la situación observada deberán ser compartidas entre el Área Sociolegal y el Contexto Territorio, teniendo en cuenta la responsabilidad de este último en el diligenciamiento de la ficha de ingreso."/>
    <s v="Cuando se identifica una situación de PARD, en los comités de ingreso a internados, el registro se hace en ficha FOS y acta, con posibilidad de perdida de trazabilidad de la información. "/>
    <s v="Crear un parámetro en el SIMI, en el cual se registre, la consulta de PARD Y el resultado de la misma para hacer el seguimiento. "/>
    <n v="2"/>
    <s v="Parámetro creado "/>
    <s v="Un parámetro creado en SIMI "/>
    <n v="1"/>
    <s v="Parámetro creado y aplicado"/>
    <d v="2021-12-15T00:00:00"/>
    <d v="2022-11-15T00:00:00"/>
    <m/>
    <x v="0"/>
    <s v="SI"/>
    <n v="169"/>
    <s v="05-01-2022: Se incluye formulacion al tablero de control"/>
    <m/>
    <m/>
    <m/>
    <m/>
    <s v="SIN AVANCE"/>
    <n v="429"/>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9"/>
    <s v="CON TIEMPO"/>
    <x v="0"/>
    <m/>
    <m/>
    <m/>
    <x v="0"/>
    <m/>
    <m/>
    <n v="436"/>
  </r>
  <r>
    <x v="436"/>
    <s v="Modelo Pedagogico "/>
    <s v="Subdirección técnica de métodos educativos y operativa"/>
    <s v="STMEO"/>
    <s v="Área Sociolegal y Justicia Restaurativa_x000a_Soporte SIMI  "/>
    <x v="0"/>
    <s v="Subdirección técnica de métodos educativos y operativa"/>
    <s v="STMEO"/>
    <s v="Sociolegal y justicia restaurativa"/>
    <m/>
    <m/>
    <s v="Willington Granados Herrera"/>
    <x v="0"/>
    <s v="PMAI-2021-129"/>
    <n v="10.3"/>
    <s v="AUDITORÍA ÁREA SOCIO-LEGAL Y JUSTICIA RESTAURATIVA VIGENCIA 2021-PERIODO AUDITADO VIGENCIA 2020"/>
    <n v="2021"/>
    <s v="10.3 El Área de Sociolegal no cuenta con parámetros unificados para el ingreso de la información en SIMI por parte de los profesionales que facilite evidenciar las condiciones y etapas que debe tener el AJ de acuerdo con el procedimiento de Práctica Restaurativa M-MSL-PR-001, ítem 3 condiciones generales."/>
    <s v="No se encuentran alineados con el formato &quot; Atención Práctica Restaurativa- M-MSL-FT-010&quot; y el procedimiento &quot;Práctica Restaurativa -M-MSL-PR-001&quot; "/>
    <s v="Alinear y/o crear parámetros en el SIMI en el formulario &quot;Entrevista caso jurídico/Restablecimiento de Derechos&quot; TIPO CASO JURÍDICO- TEMA CASO JURÍDICO teniendo en cuenta el formato &quot;Atención Práctica Restaurativa M-MSL-FT-010&quot; y el procedimiento &quot;Práctica Restaurativa M-MSL-PR-001&quot;a fin de consolidar la información y contar con la trazabilidad que se realiza a las prácticas Restaurativas."/>
    <n v="1"/>
    <s v="Parámetros creados en SIMI conforme a las condiciones Práctica Restaurativa M-MSL-PR-001&quot;"/>
    <s v="Parámetros creados en SIMI /Parámetros a crear conforme a formato 011-creacion de parámetros"/>
    <n v="1"/>
    <s v="Captura SIMI, y registro SIMI  del uso de los parámetros. "/>
    <d v="2021-12-15T00:00:00"/>
    <d v="2022-06-14T00:00:00"/>
    <m/>
    <x v="0"/>
    <s v="SI"/>
    <n v="15"/>
    <s v="05-01-2022: Se incluye formulacion al tablero de control"/>
    <m/>
    <m/>
    <m/>
    <m/>
    <s v="SIN AVANCE"/>
    <n v="275"/>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5"/>
    <s v="CON TIEMPO"/>
    <x v="0"/>
    <m/>
    <m/>
    <m/>
    <x v="0"/>
    <m/>
    <m/>
    <n v="437"/>
  </r>
  <r>
    <x v="437"/>
    <s v="Modelo Pedagogico "/>
    <s v="Subdirección técnica de métodos educativos y operativa"/>
    <s v="STMEO"/>
    <s v="Oficina Asesora de Jurídica _x000a_Área Sociolegal "/>
    <x v="6"/>
    <s v="Oficina asesora juridica"/>
    <s v="OAJ"/>
    <s v="Representación judicial y asuntos legales"/>
    <m/>
    <m/>
    <s v="Willington Granados Herrera "/>
    <x v="0"/>
    <s v="PMAI-2021-130"/>
    <n v="11.1"/>
    <s v="AUDITORÍA ÁREA SOCIO-LEGAL Y JUSTICIA RESTAURATIVA VIGENCIA 2021-PERIODO AUDITADO VIGENCIA 2020"/>
    <n v="2021"/>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existe una gran cantidad  de volumen de recepción de peticiones que llegan al buzón de notificaciones judiciales directamente y no son asignadas a un radicado que permita hacer seguimiento a la respuesta entregada a la ciudadanía en general. "/>
    <s v="Remitir  al área de Gestión documental   las peticiones que se reciban  en el correo de  notificaciones judiciales para asignar un numero de radicado, al cual el   área que debe responder, dentro del día hábil  siguiente al  que se recibe la petición. "/>
    <n v="1"/>
    <s v="Requerimientos externos transferidos y radicados "/>
    <s v="Requerimientos externos transferidos y radicados dentro del día hábil  siguiente al   recibo de la petición  /Número de requerimientos recibidos en el correo de notificaciones judiciales "/>
    <n v="1"/>
    <s v="Radicado asignado por el área de gestión documental "/>
    <d v="2021-12-15T00:00:00"/>
    <d v="2022-06-15T00:00:00"/>
    <m/>
    <x v="0"/>
    <s v="SI"/>
    <n v="16"/>
    <s v="05-01-2022: Se incluye formulacion al tablero de control"/>
    <m/>
    <m/>
    <m/>
    <m/>
    <s v="SIN AVANCE"/>
    <n v="276"/>
    <s v="CON TIEMPO"/>
    <s v="SIN DILIGENCIAR"/>
    <s v="05-01-2022: Se incluye formulacion al tablero de control"/>
    <s v="SIN DILIGENCIAR"/>
    <m/>
    <m/>
    <s v="EN EJECUCION"/>
    <s v="NO APLICA"/>
    <s v="ABIERTA"/>
    <s v="En ejecucion"/>
    <d v="2022-02-28T00:00:00"/>
    <s v="SI"/>
    <s v="ejecucion de actividades definidas"/>
    <n v="0"/>
    <s v="SIN AVANCE"/>
    <n v="-44620"/>
    <s v="CON TIEMPO"/>
    <m/>
    <m/>
    <m/>
    <m/>
    <m/>
    <m/>
    <s v="ABIERTO"/>
    <s v="Revisado el monitoreo registrado por el proceso y los soportes adjuntados se evidencia que se han enviado 4 correos desde la cuenta de notificaciones judiciales hacia el correo de administración documental y dicha área ha contestado con el numero del radicado asignado._x000a__x000a_No obstante, es importante que el proceso complemente el reporte informando desde el 15 de diciembre de 2021 hasta la fecha que se esta tomando como corte cuantos correos se recibieron y cuantos de ellos fueron remitidos a gestión documental para la asignación del numero de radicado"/>
    <d v="2022-05-31T00:00:00"/>
    <s v="Es importante recordar que depende del reporte y evidencias que estamos aportando, la Oficina de  Control Interno puede tener la información suficiente para determinar si la actividad fue realizada y si fue efectiva para miticar las causas que ocasionaron el hallazgo. En este sentido, falta que el proceso complemente su reporte "/>
    <n v="0.8"/>
    <s v="AVANCE SIGNIFICATIVO"/>
    <n v="16"/>
    <s v="CON TIEMPO"/>
    <x v="0"/>
    <m/>
    <m/>
    <m/>
    <x v="0"/>
    <m/>
    <m/>
    <n v="438"/>
  </r>
  <r>
    <x v="438"/>
    <s v="Modelo Pedagogico "/>
    <s v="Subdirección técnica de métodos educativos y operativa"/>
    <s v="STMEO"/>
    <s v="área Sociolegal y Justicia Restaurativa _x000a_área de gestión documental  OAJ "/>
    <x v="0"/>
    <s v="Subdirección técnica de métodos educativos y operativa"/>
    <s v="STMEO"/>
    <s v="Sociolegal y justicia restaurativa"/>
    <m/>
    <m/>
    <s v="Willington Granados Herrera"/>
    <x v="0"/>
    <s v="PMAI-2021-131"/>
    <n v="11.1"/>
    <s v="AUDITORÍA ÁREA SOCIO-LEGAL Y JUSTICIA RESTAURATIVA VIGENCIA 2021-PERIODO AUDITADO VIGENCIA 2020"/>
    <n v="2021"/>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Es necesario generar mesas de trabajo de cara a  las áreas responsables de entregar información. "/>
    <s v="Generar una mesa de trabajo con el área de gestión documental y la OAJ  para formular una estrategia que permita establecer puntos de control, para dar cumplimento a los tiempos requeridos por   ley 1755 de 2015   de los diferentes requerimientos que recibe el área Sociolegal.   "/>
    <n v="2"/>
    <s v="Mesa de trabajo  "/>
    <s v="una mesa de trabajo realizada con el área de gestión documental  OAJ y el área de Sociolegal "/>
    <n v="1"/>
    <s v="Acta de la mesa realizada "/>
    <d v="2021-12-15T00:00:00"/>
    <d v="2022-02-15T00:00:00"/>
    <m/>
    <x v="0"/>
    <s v="SI"/>
    <n v="-104"/>
    <s v="05-01-2022: Se incluye formulacion al tablero de control"/>
    <m/>
    <m/>
    <m/>
    <m/>
    <s v="SIN AVANCE"/>
    <n v="156"/>
    <s v="CON TIEMPO"/>
    <s v="SIN DILIGENCIAR"/>
    <s v="05-01-2022: Se incluye formulacion al tablero de control"/>
    <s v="SIN DILIGENCIAR"/>
    <m/>
    <m/>
    <s v="EN EJECUCION"/>
    <s v="NO APLICA"/>
    <s v="ABIERTA"/>
    <s v="No se reporta avance"/>
    <d v="2022-02-28T00:00:00"/>
    <s v="SI"/>
    <s v="ejecucion de actividades definidas"/>
    <n v="0"/>
    <s v="SIN AVANCE"/>
    <n v="-44620"/>
    <s v="VENCIDO"/>
    <m/>
    <m/>
    <m/>
    <m/>
    <m/>
    <m/>
    <s v="ABIERTO"/>
    <s v="Se evidencia la realización de la mesa de trabajo en donde se establecen las estratégias "/>
    <d v="2022-05-31T00:00:00"/>
    <s v="No aplica"/>
    <n v="1"/>
    <s v="CUMPLIMIENTO TOTAL"/>
    <n v="-104"/>
    <s v="VENCIDO"/>
    <x v="0"/>
    <m/>
    <m/>
    <m/>
    <x v="0"/>
    <m/>
    <m/>
    <n v="439"/>
  </r>
  <r>
    <x v="439"/>
    <s v="Modelo Pedagogico "/>
    <s v="Subdirección técnica de métodos educativos y operativa"/>
    <s v="STMEO"/>
    <s v="Oficina Asesora de Jurídica_x000a_Área de sistemas  "/>
    <x v="6"/>
    <s v="Oficina asesora juridica"/>
    <s v="OAJ"/>
    <s v="Representación judicial y asuntos legales"/>
    <m/>
    <m/>
    <s v="Willington Granados Herrera "/>
    <x v="0"/>
    <s v="PMAI-2021-132"/>
    <n v="11.1"/>
    <s v="AUDITORÍA ÁREA SOCIO-LEGAL Y JUSTICIA RESTAURATIVA VIGENCIA 2021-PERIODO AUDITADO VIGENCIA 2020"/>
    <n v="2021"/>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no se había tenido en cuenta la necesidad de restringir la recepción de solicitudes al correo de notificaciones judiciales  de los actores externos y ciudadanía en general."/>
    <s v="Articular con el área de Sistemas la aplicación de restricciones del correo electrónico de notificacionesjudiciales@idipron.gov.co con el fin de el mismo se destine exclusivamente para el envío de información relacionada con los procesos judiciales "/>
    <n v="3"/>
    <s v="Buzón electrónico  de notificaciones judiciales con restrictores "/>
    <s v="Buzón electrónico  de notificaciones judiciales con restrictores"/>
    <n v="1"/>
    <s v="Buzón electrónico  de notificaciones judiciales con restrictores_x000a_Acta de reunión con sistemas "/>
    <d v="2021-12-15T00:00:00"/>
    <d v="2022-02-15T00:00:00"/>
    <m/>
    <x v="0"/>
    <s v="SI"/>
    <n v="-104"/>
    <s v="05-01-2022: Se incluye formulacion al tablero de control"/>
    <m/>
    <m/>
    <m/>
    <m/>
    <s v="SIN AVANCE"/>
    <n v="156"/>
    <s v="CON TIEMPO"/>
    <s v="SIN DILIGENCIAR"/>
    <s v="05-01-2022: Se incluye formulacion al tablero de control"/>
    <s v="SIN DILIGENCIAR"/>
    <m/>
    <m/>
    <s v="EN EJECUCION"/>
    <s v="NO APLICA"/>
    <s v="ABIERTA"/>
    <s v="No presenta seguimiento"/>
    <d v="2022-02-28T00:00:00"/>
    <s v="SI"/>
    <s v="ejecucion de actividades definidas"/>
    <n v="0"/>
    <s v="SIN AVANCE"/>
    <n v="-44620"/>
    <s v="VENCIDO"/>
    <m/>
    <m/>
    <m/>
    <m/>
    <m/>
    <m/>
    <s v="ABIERTO"/>
    <s v="De acuerdo con los soportes que adjunta el proceso, se evidencia que se realizó la configuración de la cuenta de correo electrónico notificacionesjudiciales@idipron.gov.co_x000a__x000a_Se configuro regla para permir recibir correos solo con los siguientes descriptores: Direcciones queprovengan de correos con dominio gov.co, o que contengan los asuntos PROCESO, DEMANDA,MEMORIAL, AUTO, AUDIENCIA, DESPACHO COMISORIO, REQUERIMIENTO JUDICIAL, RADICACIONDEMANDA. de lo contrario los correos serán dirigidos a Atención al Ciudadano.Se configuro regla, mediante la cual todo correo que contenga en el asunto: DERECHO DEPETICIÓN, FACTURA, QUEJA, DENUNCIA, SOLICITUD, se remirá automácamente al área deAdministración Documental y atención al ciudadano.Se configuro regla para evitar que todo correo que se enviado al grupo &quot;todos@idipron.gov.co&quot;, nollegue al correo de noficaciones judiciales.Se configuro regla de respuesta automáca, que informe en todas las solicitudes lo siguiente:&quot;Se informa que la dirección de correo electrónico noficacionesjudiciales@idipron.gov.co es únicamentepara recepción y atención de requerimientos y noficaciones de despachos judiciales, organismos decontrol y autoridades administravas, así como paralas noficaciones relacionadas con acciones decarácter judicial y administravo en las que se encuentre vinculado el IDIPRON como endad, por lo queno se puede acusar el recibo de la comunicación remida por no estar dirigida ni contener solicitudalguna a esta endad de las antes referidas."/>
    <d v="2022-05-31T00:00:00"/>
    <s v="Ninguna"/>
    <n v="1"/>
    <s v="CUMPLIMIENTO TOTAL"/>
    <n v="-104"/>
    <s v="VENCIDO"/>
    <x v="0"/>
    <m/>
    <m/>
    <m/>
    <x v="0"/>
    <m/>
    <m/>
    <n v="440"/>
  </r>
  <r>
    <x v="440"/>
    <s v="Modelo Pedagogico "/>
    <s v="Subdirección técnica de métodos educativos y operativa"/>
    <s v="STMEO"/>
    <s v="Área Socio-legal y Justicia restaurativa_x000a_Oficina Asesora de Planeación. "/>
    <x v="0"/>
    <s v="Subdirección técnica de métodos educativos y operativa"/>
    <s v="STMEO"/>
    <s v="Sociolegal y justicia restaurativa"/>
    <m/>
    <m/>
    <s v="Willington Granados Herrera"/>
    <x v="0"/>
    <s v="PMAI-2021-133"/>
    <s v="11.2"/>
    <s v="AUDITORÍA ÁREA SOCIO-LEGAL Y JUSTICIA RESTAURATIVA VIGENCIA 2021-PERIODO AUDITADO VIGENCIA 2020"/>
    <n v="2021"/>
    <s v="No se cumple a cabalidad con el proceso de seguimiento al egreso de NNAJ, teniendo en cuenta el represamiento en los casos de la vigencia actual y los que aún se encuentran pendientes de vigencias anteriores."/>
    <s v="Los criterios para hacer seguimiento al egresos  son dirigidos al numero de asistencias , por tanto todo NNAJ que sale de IDIPRON se considera egresado."/>
    <s v="Reformular el documento interno para el seguimiento al egreso, determinando de conformidad con las etapas del modelo pedagógico las variables a tener en cuenta para especificar las condiciones del egresado."/>
    <n v="1"/>
    <s v="Documento modificado"/>
    <s v=" Un (1)documentos modificado y oficializado "/>
    <n v="1"/>
    <s v="Documento del área Socio-legal y justicia restaurativa ajustado y socializado "/>
    <d v="2022-01-15T00:00:00"/>
    <d v="2022-11-30T00:00:00"/>
    <m/>
    <x v="0"/>
    <s v="SI"/>
    <n v="184"/>
    <s v="05-01-2022: Se incluye formulacion al tablero de control"/>
    <m/>
    <m/>
    <m/>
    <m/>
    <s v="SIN AVANCE"/>
    <n v="444"/>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84"/>
    <s v="CON TIEMPO"/>
    <x v="0"/>
    <m/>
    <m/>
    <m/>
    <x v="0"/>
    <m/>
    <m/>
    <n v="441"/>
  </r>
  <r>
    <x v="441"/>
    <s v="Modelo Pedagogico "/>
    <s v="Subdirección técnica de métodos educativos y operativa"/>
    <s v="STMEO"/>
    <s v="Área Socio-legal y Justicia restaurativa_x000a_Oficina Asesora de Planeación. "/>
    <x v="0"/>
    <s v="Subdirección técnica de métodos educativos y operativa"/>
    <s v="STMEO"/>
    <s v="Sociolegal y justicia restaurativa"/>
    <m/>
    <m/>
    <s v="Willington Granados Herrera"/>
    <x v="0"/>
    <s v="PMAI-2021-134"/>
    <s v="11.2"/>
    <s v="AUDITORÍA ÁREA SOCIO-LEGAL Y JUSTICIA RESTAURATIVA VIGENCIA 2021-PERIODO AUDITADO VIGENCIA 2020"/>
    <n v="2021"/>
    <s v="No se cumple a cabalidad con el proceso de seguimiento al egreso de NNAJ, teniendo en cuenta el represamiento en los casos de la vigencia actual y los que aún se encuentran pendientes de vigencias anteriores."/>
    <s v="La capacidad operativa de los equipos es insuficiente para realizar las acciones de seguimiento al egreso. "/>
    <s v="Formular , implementar y verificar el cumplimiento de un plan de contingencia, para realizar el seguimiento de los casos de NNAJ de vigencias anteriores y vigencia 2021.  "/>
    <n v="2"/>
    <s v="Plan de contingencia "/>
    <s v="Un plan de contingencia implementado "/>
    <n v="1"/>
    <s v="Reporte SIMI_x000a_Actas de reunión_x000a_Reporte de avance de las acciones realizadas_x000a_cronograma del plan de contingencia "/>
    <d v="2022-01-15T00:00:00"/>
    <d v="2022-06-15T00:00:00"/>
    <m/>
    <x v="0"/>
    <s v="SI"/>
    <n v="16"/>
    <s v="05-01-2022: Se incluye formulacion al tablero de control"/>
    <m/>
    <m/>
    <m/>
    <m/>
    <s v="SIN AVANCE"/>
    <n v="276"/>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
    <s v="CON TIEMPO"/>
    <x v="0"/>
    <m/>
    <m/>
    <m/>
    <x v="0"/>
    <m/>
    <m/>
    <n v="442"/>
  </r>
  <r>
    <x v="442"/>
    <s v="Modelo Pedagogico "/>
    <s v="Subdirección técnica de métodos educativos y operativa"/>
    <s v="STMEO"/>
    <s v="STAFF_x000a_STMEO_x000a_"/>
    <x v="1"/>
    <s v="Subdirección técnica administrativa y financiera"/>
    <s v="STAF"/>
    <s v="Convenios"/>
    <m/>
    <m/>
    <s v="Adriana Botero Pinilla "/>
    <x v="0"/>
    <s v="PMAI-2021-135"/>
    <s v="11.2"/>
    <s v="AUDITORÍA ÁREA SOCIO-LEGAL Y JUSTICIA RESTAURATIVA VIGENCIA 2021-PERIODO AUDITADO VIGENCIA 2020"/>
    <n v="2021"/>
    <s v="No se cumple a cabalidad con el proceso de seguimiento al egreso de NNAJ, teniendo en cuenta el represamiento en los casos de la vigencia actual y los que aún se encuentran pendientes de vigencias anteriores."/>
    <s v="La capacidad operativa de los equipos es insuficiente para realizar las acciones de seguimiento al egreso. "/>
    <s v="Fortalecer el equipo asignado a las acciones de seguimiento al egreso."/>
    <n v="3"/>
    <s v="Equipo asignado a seguimiento al egreso "/>
    <s v="Numero de personas asignadas /numero de personas a asignar 5)"/>
    <n v="1"/>
    <s v="Cinco contratos de Prestación de servicios que incluyan las obligaciones de seguimiento al egreso "/>
    <d v="2021-12-15T00:00:00"/>
    <d v="2022-11-30T00:00:00"/>
    <m/>
    <x v="0"/>
    <s v="SI"/>
    <n v="184"/>
    <s v="05-01-2022: Se incluye formulacion al tablero de control"/>
    <m/>
    <m/>
    <m/>
    <m/>
    <s v="SIN AVANCE"/>
    <n v="444"/>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Se evidencia ejecución de la acción con la suscripción de los 5 contratos relacionados en el reporte."/>
    <d v="2022-05-31T00:00:00"/>
    <n v="0"/>
    <n v="1"/>
    <s v="CUMPLIMIENTO TOTAL"/>
    <n v="184"/>
    <s v="CON TIEMPO"/>
    <x v="0"/>
    <m/>
    <m/>
    <m/>
    <x v="0"/>
    <m/>
    <m/>
    <n v="443"/>
  </r>
  <r>
    <x v="443"/>
    <s v="Gestion de desarrollo humano"/>
    <s v="Subdirección técnica de desarrollo humano"/>
    <s v="STDH"/>
    <s v="Coordinador SST"/>
    <x v="16"/>
    <s v="Subdirección técnica de desarrollo humano"/>
    <s v="STDH"/>
    <s v="Seguridad y salud en el trabajo"/>
    <m/>
    <m/>
    <s v="Ingrid Carolina Ardila Muñoz"/>
    <x v="0"/>
    <s v="PMAI-2021-136"/>
    <n v="11"/>
    <s v="INFORME SEGUIMIENTO ESTÁNDARES MINIMOS DEL SISTEMA DE_x000a_GESTIÓN DE SEGURIDAD Y SALUD EN EL TRABAJO SEGÚN RESOLUCIÓN_x000a_0312 de 2019 ESTANDARES MINIMOS Y DECRETO 1072 DEL 26 DE_x000a_MAYO DE 2015 VIGENCIAS 2020 Y 2021"/>
    <n v="2021"/>
    <s v="Persiste debilidad en la comunicación entre las dependencias del Instituto para implementar el SGSST, haciendo que el Sistema no se vea articulado sino como la realización de actividades particulares. Es importante fortalecer esta comunicación para que las acciones planteadas por el área de Seguridad y Salud en el Trabajo se vean como un Sistema y así poder prevenir los posibles riesgos en SG-SST; al no contar con una comunicación de doble vía puede acarrear que no se tengan en cuenta los requisitos normativos establecidos por el Ministerio del Trabajo generando posibles riesgos de sobrecostos y reprocesos; es importante contar con el área de Seguridad y Salud en el Trabajo como un área asesora para mitigar los riesgos."/>
    <s v="No todas las comunicaciones requieren ser de doble vía."/>
    <s v="Divulgar la Matriz  de  Comunicación Interna y Externa Código A-GDH-DI-003 y el Plan de Trabajo del SST a todas las Áreas del Instituto."/>
    <n v="1"/>
    <s v="Socialización de la Matriz de comunicaciones y Plan de Trabajo SST"/>
    <s v="Una (1) Socialización de la Matriz de comunicaciones y Plan de Trabajo SST a las Áreas activas del Instituto"/>
    <n v="1"/>
    <s v="Listados de asistencia_x000a_Presentación de la socialización"/>
    <d v="2022-02-01T00:00:00"/>
    <d v="2022-09-30T00:00:00"/>
    <m/>
    <x v="0"/>
    <s v="SI"/>
    <n v="123"/>
    <s v="21/02/2022: Se incluye formulacion al tablero de control"/>
    <m/>
    <m/>
    <m/>
    <m/>
    <m/>
    <m/>
    <m/>
    <m/>
    <m/>
    <m/>
    <m/>
    <m/>
    <m/>
    <m/>
    <s v="ABIERTA"/>
    <s v="En ejecucion"/>
    <d v="2022-02-28T00:00:00"/>
    <s v="No"/>
    <s v="Cumplimiento de acciones formuladas"/>
    <n v="0"/>
    <s v="SIN AVANCE"/>
    <n v="-44620"/>
    <s v="CON TIEMPO"/>
    <m/>
    <m/>
    <m/>
    <m/>
    <m/>
    <m/>
    <s v="ABIERTO"/>
    <s v="Se verifica los soportes adjuntos, Se evidencia divulgación listado de asistencias jornadas de inducción y reinducción del 18 y 20 de abril de 2022, adjuntas presentación utilizada para dichas jornadas._x000a__x000a_Se evidencia correo de divulgación masivo a toda la entidad del 10 de mayo de 2022._x000a__x000a_Se evidencia que cumple con la actividad propuesta_x000a__x000a_"/>
    <d v="2022-05-31T00:00:00"/>
    <s v="No aplica ya que el cumplimiento es del 100%"/>
    <n v="1"/>
    <s v="CUMPLIMIENTO TOTAL"/>
    <n v="123"/>
    <s v="CON TIEMPO"/>
    <x v="0"/>
    <m/>
    <m/>
    <m/>
    <x v="0"/>
    <m/>
    <m/>
    <n v="444"/>
  </r>
  <r>
    <x v="444"/>
    <s v="Gestion de desarrollo humano"/>
    <s v="Subdirección técnica de desarrollo humano"/>
    <s v="STDH"/>
    <s v="Coordinador SST"/>
    <x v="16"/>
    <s v="Subdirección técnica de desarrollo humano"/>
    <s v="STDH"/>
    <s v="Seguridad y salud en el trabajo"/>
    <m/>
    <m/>
    <s v="Ingrid Carolina Ardila Muñoz"/>
    <x v="0"/>
    <s v="PMAI-2021-137"/>
    <n v="11"/>
    <s v="INFORME SEGUIMIENTO ESTÁNDARES MINIMOS DEL SISTEMA DE_x000a_GESTIÓN DE SEGURIDAD Y SALUD EN EL TRABAJO SEGÚN RESOLUCIÓN_x000a_0312 de 2019 ESTANDARES MINIMOS Y DECRETO 1072 DEL 26 DE_x000a_MAYO DE 2015 VIGENCIAS 2020 Y 2021"/>
    <n v="2021"/>
    <s v="Persiste debilidad en la comunicación entre las dependencias del Instituto para implementar el SGSST, haciendo que el Sistema no se vea articulado sino como la realización de actividades particulares. Es importante fortalecer esta comunicación para que las acciones planteadas por el área de Seguridad y Salud en el Trabajo se vean como un Sistema y así poder prevenir los posibles riesgos en SG-SST; al no contar con una comunicación de doble vía puede acarrear que no se tengan en cuenta los requisitos normativos establecidos por el Ministerio del Trabajo generando posibles riesgos de sobrecostos y reprocesos; es importante contar con el área de Seguridad y Salud en el Trabajo como un área asesora para mitigar los riesgos."/>
    <s v="No todas las comunicaciones requieren ser de doble vía."/>
    <s v="Hacer seguimiento semestral al Plan de Trabajo del SST para verificar su cumplimiento."/>
    <n v="2"/>
    <s v="Seguimiento al Plan de Trabajo SST"/>
    <s v="2 seguimiento en la Ejecución del Plan de Trabajo "/>
    <n v="1"/>
    <s v="Dos (2) Actas de Reunión A-GDO-FT-004"/>
    <d v="2022-05-01T00:00:00"/>
    <d v="2022-11-30T00:00:00"/>
    <m/>
    <x v="0"/>
    <s v="SI"/>
    <n v="184"/>
    <s v="21/02/2022: Se incluye formulacion al tablero de control"/>
    <m/>
    <m/>
    <m/>
    <m/>
    <m/>
    <m/>
    <m/>
    <m/>
    <m/>
    <m/>
    <m/>
    <m/>
    <m/>
    <m/>
    <s v="ABIERTA"/>
    <s v="En ejecucion"/>
    <d v="2022-02-28T00:00:00"/>
    <s v="No"/>
    <s v="Cumplimiento de acciones formuladas"/>
    <n v="0"/>
    <s v="SIN AVANCE"/>
    <n v="-44620"/>
    <s v="CON TIEMPO"/>
    <m/>
    <m/>
    <m/>
    <m/>
    <m/>
    <m/>
    <s v="ABIERTO"/>
    <s v="Se verifica soportes en donde se puede ver avance a al aejcución del plan de trabajo de SST, sin embargo no se evidencia acta de reunión, en donde repose el primer seguimiento de ejecucíon al plan de trabajo del SST, como refiere el producto de entrega del hallazgo._x000a__x000a_La actividad aun se encuentra en ejecución "/>
    <d v="2022-05-31T00:00:00"/>
    <s v="Dos actas de reunión en donde este el seguimiento semestral al plan de trabajo del SST verificando su cumplimiento"/>
    <n v="0.25"/>
    <s v="AVANCE MINIMO"/>
    <n v="184"/>
    <s v="CON TIEMPO"/>
    <x v="0"/>
    <m/>
    <m/>
    <m/>
    <x v="0"/>
    <m/>
    <m/>
    <n v="445"/>
  </r>
  <r>
    <x v="445"/>
    <s v="Gestion de desarrollo humano"/>
    <s v="Subdirección técnica de desarrollo humano"/>
    <s v="STDH"/>
    <s v="Comité Paritario de Seguridad y Salud en el Trabajo COPASST"/>
    <x v="16"/>
    <s v="Subdirección técnica de desarrollo humano"/>
    <s v="STDH"/>
    <s v="Seguridad y salud en el trabajo"/>
    <m/>
    <m/>
    <s v="Ingrid Carolina Ardila Muñoz"/>
    <x v="0"/>
    <s v="PMAI-2021-138"/>
    <n v="12.1"/>
    <s v="INFORME SEGUIMIENTO ESTÁNDARES MINIMOS DEL SISTEMA DE_x000a_GESTIÓN DE SEGURIDAD Y SALUD EN EL TRABAJO SEGÚN RESOLUCIÓN_x000a_0312 de 2019 ESTANDARES MINIMOS Y DECRETO 1072 DEL 26 DE_x000a_MAYO DE 2015 VIGENCIAS 2020 Y 2021"/>
    <n v="2021"/>
    <s v="No se pudo corroborar las actas mensuales de las vigencias auditadas del comité Paritario para evidenciar el cumplimiento de las funciones de este, por lo anterior se genera un Incumplimiento a la Resolución 0312 de 2019 en el Criterio 1.1.6, el cual enuncia Conformar y garantizar el funcionamiento del Comité Paritario de Seguridad y Salud en el Trabajo - COPASST."/>
    <s v="Durante el tiempo invertido en capacitación de  los miembros COPASST y modificaciones al acto administrativo no se llevó a cabo la convocatoria de las reuniones mensuales del COPASST."/>
    <s v="Implementar y dar cumplimiento a la programación de actividades definidas en el acta del 16/12/2021 del COPASST."/>
    <n v="1"/>
    <s v="Reuniones COPASST"/>
    <s v="Número de reuniones realizadas/12 reuniones programadas"/>
    <n v="1"/>
    <s v="12 Actas de reunión A-GDO-FT-004_x000a_12 Listados de asistencia A-GDH-FT-010"/>
    <d v="2022-01-01T00:00:00"/>
    <d v="2022-12-31T00:00:00"/>
    <m/>
    <x v="0"/>
    <s v="SI"/>
    <n v="215"/>
    <s v="21/02/2022: Se incluye formulacion al tablero de control"/>
    <m/>
    <m/>
    <m/>
    <m/>
    <m/>
    <m/>
    <m/>
    <m/>
    <m/>
    <m/>
    <m/>
    <m/>
    <m/>
    <m/>
    <s v="ABIERTA"/>
    <s v="En ejecucion"/>
    <d v="2022-02-28T00:00:00"/>
    <s v="No"/>
    <s v="Cumplimiento de acciones formuladas"/>
    <n v="0"/>
    <s v="SIN AVANCE"/>
    <n v="-44620"/>
    <s v="CON TIEMPO"/>
    <m/>
    <m/>
    <m/>
    <m/>
    <m/>
    <m/>
    <s v="ABIERTO"/>
    <s v="Se verifica soportes en donde se evidencia acta de reunión y lista de asistencia  correspondientes 31 de enero de 2022, 23 de febrero de 2022, 23 de marzo de 2022 y 26 de abril de 2022, sumando asi 4 reuniones quedando pendientes ocho (8)._x000a__x000a_La actividad aun se encuentra en ejecución "/>
    <d v="2022-05-31T00:00:00"/>
    <s v="8 reuniones evidenciadas en actas de reunión y listas de asistencia "/>
    <n v="0.33300000000000002"/>
    <s v="AVANCE PARCIAL"/>
    <n v="215"/>
    <s v="CON TIEMPO"/>
    <x v="0"/>
    <m/>
    <m/>
    <m/>
    <x v="0"/>
    <m/>
    <m/>
    <n v="446"/>
  </r>
  <r>
    <x v="446"/>
    <s v="Gestion de desarrollo humano"/>
    <s v="Subdirección técnica de desarrollo humano"/>
    <s v="STDH"/>
    <s v="Presidente y Secretaria del Comité de Convivencia"/>
    <x v="16"/>
    <s v="Subdirección técnica de desarrollo humano"/>
    <s v="STDH"/>
    <s v="Carrera administrativa, bienestar social y capacitación"/>
    <m/>
    <m/>
    <s v="Ingrid Carolina Ardila Muñoz"/>
    <x v="0"/>
    <s v="PMAI-2021-139"/>
    <n v="12.2"/>
    <s v="INFORME SEGUIMIENTO ESTÁNDARES MINIMOS DEL SISTEMA DE_x000a_GESTIÓN DE SEGURIDAD Y SALUD EN EL TRABAJO SEGÚN RESOLUCIÓN_x000a_0312 de 2019 ESTANDARES MINIMOS Y DECRETO 1072 DEL 26 DE_x000a_MAYO DE 2015 VIGENCIAS 2020 Y 2021"/>
    <n v="2021"/>
    <s v="No se pudo evidenciar programación, registro de actividades, informes de gestión del Comité de Convivencia Laboral, actas de reunión del comité para identificar el desarrollo de las funciones de las vigencias auditadas. A pesar del confinamiento de la emergencia sanitaria, se hubieran podido realizar de manera virtual, de manera tal que se dé cumplimiento a las funciones enumeradas en los artículos 6 al 8 de la Resolución 652 del 2012. El no haber adelantado reuniones durante la vigencia va en contra de lo dispuesto en la mencionada Resolución, la cual establece:”(…)“Artículo 9. Reuniones. El Comité de Convivencia se reunirá ordinariamente por lo menos una (1) vez al mes la cual sesionará con la mitad más uno de sus integrantes y extraordinariamente cuando se presenten casos que requieran de su inmediata intervención y podrá ser convocado por cualquiera de sus integrantes “(…)”. Esto constituyen reincidencia teniendo en cuenta que no se pudo corroborar los soportes de ninguna vigencia, por lo que se recomienda efectuar un análisis de las posibles causas que generadoras de este a fin de tomar medidas para subsanar el incumplimiento."/>
    <s v="El Comité de Convivencia se ha reunido por periodos no superiores a tres meses en cumplimiento a la Resolución 1356 de 2012 artículo 3,  pero por desconocimiento de la ubicación del registro físico no se presentó el soporte al equipo auditor."/>
    <s v="Organizar el archivo de gestión del Comité de Convivencia, fortaleciendo la elaboración del informe de gestión  y socializar a todos los integrantes del Comité su ubicación."/>
    <n v="1"/>
    <s v="Archivo Comité de Convivencia"/>
    <s v="Una socialización en la organización y ubicación del Archivo de Gestión del Comité de Convivencia"/>
    <n v="1"/>
    <s v="1 Acta A-GDO-FT-004 y un Listado de Asistencia A-GDH-FT-010_x000a_Informe de gestión de Comité de Convivencia"/>
    <d v="2022-02-04T00:00:00"/>
    <d v="2022-06-04T00:00:00"/>
    <m/>
    <x v="0"/>
    <s v="SI"/>
    <n v="5"/>
    <s v="21/02/2022: Se incluye formulacion al tablero de control"/>
    <m/>
    <m/>
    <m/>
    <m/>
    <m/>
    <m/>
    <m/>
    <m/>
    <m/>
    <m/>
    <m/>
    <m/>
    <m/>
    <m/>
    <s v="ABIERTA"/>
    <s v="En ejecucion"/>
    <d v="2022-02-28T00:00:00"/>
    <s v="No"/>
    <s v="Cumplimiento de acciones formuladas"/>
    <n v="0"/>
    <s v="SIN AVANCE"/>
    <n v="-44620"/>
    <s v="CON TIEMPO"/>
    <m/>
    <m/>
    <m/>
    <m/>
    <m/>
    <m/>
    <s v="ABIERTO"/>
    <s v="Se verifica los soportes, se evidencia acta y lista de asistencia en donde se trata el tema de organización al archivo del comité de convivencia._x000a__x000a_Se evidencia informe de gestión del comité de convivencia_x000a__x000a_Se evidencia en Acta de reunión socialización respecto a la organización y ubicación del archivo de convivencia._x000a__x000a_Se evidencia que cumple con la actividad propuesta."/>
    <d v="2022-05-31T00:00:00"/>
    <s v="No aplica ya que el cumplimiento es del 100%"/>
    <n v="1"/>
    <s v="CUMPLIMIENTO TOTAL"/>
    <n v="5"/>
    <s v="POR VENCER"/>
    <x v="0"/>
    <m/>
    <m/>
    <m/>
    <x v="0"/>
    <m/>
    <m/>
    <n v="447"/>
  </r>
  <r>
    <x v="447"/>
    <s v="Gestion de desarrollo humano"/>
    <s v="Subdirección técnica de desarrollo humano"/>
    <s v="STDH"/>
    <s v="Coordinador SST"/>
    <x v="16"/>
    <s v="Subdirección técnica de desarrollo humano"/>
    <s v="STDH"/>
    <s v="Seguridad y salud en el trabajo"/>
    <m/>
    <m/>
    <s v="Ingrid Carolina Ardila Muñoz"/>
    <x v="0"/>
    <s v="PMAI-2021-140"/>
    <n v="12.3"/>
    <s v="INFORME SEGUIMIENTO ESTÁNDARES MINIMOS DEL SISTEMA DE_x000a_GESTIÓN DE SEGURIDAD Y SALUD EN EL TRABAJO SEGÚN RESOLUCIÓN_x000a_0312 de 2019 ESTANDARES MINIMOS Y DECRETO 1072 DEL 26 DE_x000a_MAYO DE 2015 VIGENCIAS 2020 Y 2022"/>
    <n v="2021"/>
    <s v="No se realizaron mediciones ambientales durante las vigencias 2020 y 2021, por lo tanto, se está dando incumplimiento al Criterio 4.1.4 de la Resolución 0312 de 2019, el cual indica que deben realizarse mediciones ambientales, químicas, físicas y biológicas durante cada vigencia."/>
    <s v="La solicitudes de mediciones ambientales solicitadas por la Entidad no fueron atendidas por la ARL."/>
    <s v="Ejecutar el plan de trabajo concertado con la  ARL Positiva para realizar las mediciones ambientales a las sedes de alto riesgo y realizar seguimiento a la ejecución."/>
    <n v="1"/>
    <s v="Mediciones Ambientales"/>
    <s v="Mediciones ambientales ejecutadas/Mediciones ambientales programadas"/>
    <n v="1"/>
    <s v="Informe de resultados de medición ambiental por unidad evaluada"/>
    <d v="2022-03-01T00:00:00"/>
    <d v="2022-07-30T00:00:00"/>
    <m/>
    <x v="0"/>
    <s v="SI"/>
    <n v="61"/>
    <s v="21/02/2022: Se incluye formulacion al tablero de control"/>
    <m/>
    <m/>
    <m/>
    <m/>
    <m/>
    <m/>
    <m/>
    <m/>
    <m/>
    <m/>
    <m/>
    <m/>
    <m/>
    <m/>
    <s v="ABIERTA"/>
    <s v="En ejecucion"/>
    <d v="2022-02-28T00:00:00"/>
    <s v="No"/>
    <s v="Cumplimiento de acciones formuladas"/>
    <n v="0"/>
    <s v="SIN AVANCE"/>
    <n v="-44620"/>
    <s v="CON TIEMPO"/>
    <m/>
    <m/>
    <m/>
    <m/>
    <m/>
    <m/>
    <s v="ABIERTO"/>
    <s v="Se verifican soportes y se evidencia acta de plan de trabajo con la ARL positiva_x000a__x000a_Se evidencia informe de medición sonometrias e informe de Higienica iluninación en la entidad._x000a__x000a_Se evidencia que cumple con la actividad propuesta."/>
    <d v="2022-05-31T00:00:00"/>
    <s v="No aplica ya que el cumplimiento es del 100%"/>
    <n v="1"/>
    <s v="CUMPLIMIENTO TOTAL"/>
    <n v="61"/>
    <s v="CON TIEMPO"/>
    <x v="0"/>
    <m/>
    <m/>
    <m/>
    <x v="0"/>
    <m/>
    <m/>
    <n v="448"/>
  </r>
  <r>
    <x v="448"/>
    <s v="Gestion de desarrollo humano"/>
    <s v="Subdirección técnica de desarrollo humano"/>
    <s v="STDH"/>
    <s v="Coordinador SST"/>
    <x v="16"/>
    <s v="Subdirección técnica de desarrollo humano"/>
    <s v="STDH"/>
    <s v="Seguridad y salud en el trabajo"/>
    <m/>
    <m/>
    <s v="Ingrid Carolina Ardila Muñoz"/>
    <x v="0"/>
    <s v="PMAI-2021-141"/>
    <n v="12.4"/>
    <s v="INFORME SEGUIMIENTO ESTÁNDARES MINIMOS DEL SISTEMA DE_x000a_GESTIÓN DE SEGURIDAD Y SALUD EN EL TRABAJO SEGÚN RESOLUCIÓN_x000a_0312 de 2019 ESTANDARES MINIMOS Y DECRETO 1072 DEL 26 DE_x000a_MAYO DE 2015 VIGENCIAS 2020 Y 2023"/>
    <n v="2021"/>
    <s v="Se corroboró que para la vigencia 2020 y 2021 no se realizó la Revisión anual por parte de la alta dirección como resultado de las auditorías realizadas al SG-SST, por lo tanto se está incumpliendo el Criterio 6.1.3 Revisión anual de la alta dirección de la Resolución 0312 de 2019 el cual enuncia que la alta dirección debe realizar una revisión anual a los resultados de la auditoría como mínimo una (1) vez al año, por parte de la alta dirección, el Sistema de Gestión de SST resultados y el alcance de la auditoría de cumplimiento del Sistema de Gestión de Seguridad y Salud en el Trabajo, de acuerdo con los aspectos señalados en el artículo 2.2.4.6.30., del Decreto 1072 de 2015."/>
    <s v="La información de entrada para la revisión fue presentada ante la Asesora de la Dirección quien solicitó elaborar una presentación con esta información que continúa en construcción."/>
    <s v="Realizar la presentación para la revisión de la alta dirección vigencia 2021."/>
    <n v="1"/>
    <s v="Revisión por la dirección"/>
    <s v="Una revisión realizada al SG-SST por parte de la Alta Dirección"/>
    <n v="1"/>
    <s v="1 Acta A-GDO-FT-004 de Revisión por parte de la Alta Dirección "/>
    <d v="2022-02-01T00:00:00"/>
    <d v="2022-03-01T00:00:00"/>
    <m/>
    <x v="0"/>
    <s v="SI"/>
    <n v="-90"/>
    <s v="21/02/2022: Se incluye formulacion al tablero de control"/>
    <m/>
    <m/>
    <m/>
    <m/>
    <m/>
    <m/>
    <m/>
    <m/>
    <m/>
    <m/>
    <m/>
    <m/>
    <m/>
    <m/>
    <s v="ABIERTA"/>
    <s v="En ejecucion"/>
    <d v="2022-02-28T00:00:00"/>
    <s v="No"/>
    <s v="Cumplimiento de acciones formuladas"/>
    <n v="0"/>
    <s v="SIN AVANCE"/>
    <n v="-44620"/>
    <s v="POR VENCER"/>
    <m/>
    <m/>
    <m/>
    <m/>
    <m/>
    <m/>
    <s v="ABIERTO"/>
    <s v="Se verifica soportes, la cual se evidencia presentación enviada al subdirector de Desarrollo Humano para su revisión, sin embargo no se evidencia acta de reunión en donde se evidencie la presentación para la revisión de la alta Dirección"/>
    <d v="2022-05-31T00:00:00"/>
    <s v="Pendiente Acta de reunión de revisión por parte de la alta Dirección"/>
    <n v="0"/>
    <s v="SIN AVANCE"/>
    <n v="-90"/>
    <s v="VENCIDO"/>
    <x v="0"/>
    <m/>
    <m/>
    <m/>
    <x v="0"/>
    <m/>
    <m/>
    <n v="449"/>
  </r>
  <r>
    <x v="449"/>
    <s v="Gestion de desarrollo humano"/>
    <s v="Subdirección técnica de desarrollo humano"/>
    <s v="STDH"/>
    <s v="Coordinador SST"/>
    <x v="16"/>
    <s v="Subdirección técnica de desarrollo humano"/>
    <s v="STDH"/>
    <s v="Seguridad y salud en el trabajo"/>
    <m/>
    <m/>
    <s v="Ingrid Carolina Ardila Muñoz"/>
    <x v="0"/>
    <s v="PMAI-2021-142"/>
    <n v="12.5"/>
    <s v="INFORME SEGUIMIENTO ESTÁNDARES MINIMOS DEL SISTEMA DE_x000a_GESTIÓN DE SEGURIDAD Y SALUD EN EL TRABAJO SEGÚN RESOLUCIÓN_x000a_0312 de 2019 ESTANDARES MINIMOS Y DECRETO 1072 DEL 26 DE_x000a_MAYO DE 2015 VIGENCIAS 2020 Y 2024"/>
    <n v="2021"/>
    <s v="Se evidenció incumplimiento al criterio 7.1.2 Acciones de mejora conforme a revisión de la alta dirección de la Resolución 0312 de 2019, este criterio involucra la Revisión por la Alta Dirección y las acciones de prevención y control que se han implementado según lo detectado por esta, no se pudo evidenciar acciones correctivas, preventivas y/o de mejora que se implementaron según lo detectado en la revisión por la Alta Dirección del Sistema de Gestión de Seguridad y Salud en el Trabajo."/>
    <s v="La información de entrada para la revisión fue presentada ante la Asesora de la Dirección quien solicitó elaborar una presentación con esta información que continúa en construcción y hasta no contar con la revisión por parte de la alta dirección no se generan acciones preventivas/correctivas/de mejora."/>
    <s v="Implementar las acciones de mejora establecidas, derivadas de la revisión por parte de la alta Dirección."/>
    <n v="1"/>
    <s v="Acciones de mejora"/>
    <s v="Número de acciones de mejora implementadas/Número de acciones de mejora establecidas"/>
    <n v="1"/>
    <s v="Informe 2022 para la revisión por la Alta Dirección"/>
    <d v="2022-03-01T00:00:00"/>
    <d v="2022-12-31T00:00:00"/>
    <m/>
    <x v="0"/>
    <s v="SI"/>
    <n v="215"/>
    <s v="21/02/2022: Se incluye formulacion al tablero de control"/>
    <m/>
    <m/>
    <m/>
    <m/>
    <m/>
    <m/>
    <m/>
    <m/>
    <m/>
    <m/>
    <m/>
    <m/>
    <m/>
    <m/>
    <s v="ABIERTA"/>
    <s v="En ejecucion"/>
    <d v="2022-02-28T00:00:00"/>
    <s v="No"/>
    <s v="Cumplimiento de acciones formuladas"/>
    <n v="0"/>
    <s v="SIN AVANCE"/>
    <n v="-44620"/>
    <s v="CON TIEMPO"/>
    <m/>
    <m/>
    <m/>
    <m/>
    <m/>
    <m/>
    <s v="ABIERTO"/>
    <s v="Al verificar el proceso no adjunta información de avance_x000a__x000a_La actividad aun se encuentra en ejecución  "/>
    <d v="2022-05-31T00:00:00"/>
    <s v="Pendiente informe 2022 para la revisión por la Alta Dirección"/>
    <n v="0"/>
    <s v="SIN AVANCE"/>
    <n v="215"/>
    <s v="CON TIEMPO"/>
    <x v="0"/>
    <m/>
    <m/>
    <m/>
    <x v="0"/>
    <m/>
    <m/>
    <n v="450"/>
  </r>
  <r>
    <x v="450"/>
    <s v="Gestion ambiental"/>
    <s v="Subdirección técnica administrativa y financiera"/>
    <s v="STAF"/>
    <s v="Gestión Ambiental"/>
    <x v="13"/>
    <s v="Subdirección técnica administrativa y financiera"/>
    <s v="STAF"/>
    <s v="Gestión ambiental"/>
    <m/>
    <m/>
    <s v="Willington Granados Herrera"/>
    <x v="0"/>
    <s v="PMAI-2021-143"/>
    <s v="10.1"/>
    <s v="INFORME AUDITORÍA INTERNA DE GESTIÓN_x000a_PROCESO DE APOYO_x000a_ÁREA GESTIÓN AMBIENTAL"/>
    <n v="2021"/>
    <s v="Se observaron debilidades con relación al nivel de cumplimiento de las metas proyectadas para los_x000a_programas y al análisis de los resultados del Plan Institucional de Gestión Ambiental del IDIPRON 2016-2020, que en coherencia con la dimensión de Evaluación de Resultados del Modelo Integrado de Planeación y Gestión MIPG, permiten una evaluación final sobre los logros alcanzados con su implementación e identificación de las mejoras necesarias en la gestión del proceso."/>
    <s v="No se cuenta con evidencia ni evaluación de la ejecución del PIGA durante el cuatrenio"/>
    <s v="Realizar informe final de cumplimiento de las actividades del Plan Institucional de Gestión Ambiental -  PIGA de la vigencia 2021 "/>
    <n v="1"/>
    <s v="Informe final cumplimiento actividades PIGA 2021"/>
    <s v="Informe final cumplimiento actividades PIGA 2021 realizado / _x000a_Informe final cumplimiento actividades PIGA 2021 programado (1)"/>
    <n v="1"/>
    <s v="Informe cumplimiento actividades PIGA 2021"/>
    <d v="2022-02-11T00:00:00"/>
    <d v="2022-02-28T00:00:00"/>
    <m/>
    <x v="0"/>
    <s v="SI"/>
    <n v="-91"/>
    <s v="21/02/2022: Se incluye formulacion al tablero de control"/>
    <m/>
    <m/>
    <m/>
    <m/>
    <m/>
    <m/>
    <m/>
    <m/>
    <m/>
    <m/>
    <m/>
    <m/>
    <m/>
    <m/>
    <s v="ABIERTA"/>
    <s v="Actividad en ejecucion"/>
    <d v="2022-02-28T00:00:00"/>
    <s v="No"/>
    <s v="Evidenciar la realización de las actividades propuestas"/>
    <n v="0"/>
    <s v="SIN AVANCE"/>
    <n v="-44620"/>
    <s v="VENCIDO"/>
    <m/>
    <m/>
    <m/>
    <m/>
    <m/>
    <m/>
    <s v="ABIERTO"/>
    <s v="Se evidencia la elaboración del informe de gestión del cumplimiento del PIGA 2021 y su envío a la Oficina Asesora de Planeación para que fuera incluido en el Informe de Gestión del Instituto"/>
    <d v="2022-05-31T00:00:00"/>
    <s v="Ninguna"/>
    <n v="1"/>
    <s v="CUMPLIMIENTO TOTAL"/>
    <n v="-91"/>
    <s v="VENCIDO"/>
    <x v="0"/>
    <m/>
    <s v="Verónica Muñoz"/>
    <m/>
    <x v="0"/>
    <m/>
    <m/>
    <n v="451"/>
  </r>
  <r>
    <x v="451"/>
    <s v="Gestion ambiental"/>
    <s v="Subdirección técnica administrativa y financiera"/>
    <s v="STAF"/>
    <s v="Gestión Ambiental"/>
    <x v="13"/>
    <s v="Subdirección técnica administrativa y financiera"/>
    <s v="STAF"/>
    <s v="Gestión ambiental"/>
    <m/>
    <m/>
    <s v="Willington Granados Herrera"/>
    <x v="0"/>
    <s v="PMAI-2021-144"/>
    <s v="10.2"/>
    <s v="INFORME AUDITORÍA INTERNA DE GESTIÓN_x000a_PROCESO DE APOYO_x000a_ÁREA GESTIÓN AMBIENTAL"/>
    <n v="2021"/>
    <s v="En el análisis de la gestión ambiental en IDIPRON se menciona que los referentes PIGA son los  encargados de liderar, verificar, realizar seguimientos, fortalecer, socializar y sensibilizar los programas, al respecto, no se evidenciaron soportes en los que se comunique por parte del Área de Gestión Ambiental a los referentes de la UPI´s y sedes sobre estas responsabilidades y que asegure que tengan el conocimiento sobre su rol en la gestión ambiental del Instituto; además, estas responsabilidades recaen en el Área de Gestión Ambiental de acuerdo a las funciones descritas en la Resolución interna 067 de 2012 y lo dispuesto en la Resolución 242 de 2014."/>
    <s v="No están definidos los roles y responsabilidades tanto del área como de los referentes"/>
    <s v="_x000a_Elaborar un Manual de Operaciones de Gestión Ambiental donde estén definidos los roles y responsabilidades tanto del proceso como de los referentes que hacen parte de los controles operacionales ambientales "/>
    <n v="1"/>
    <s v="Manual de Operaciones de Gestión Ambiental"/>
    <s v="Manual de Operaciones de Gestión Ambiental elaborado (1)"/>
    <n v="1"/>
    <s v="Manual de Operaciones de Gestión Ambiental IDIPRON"/>
    <d v="2022-02-11T00:00:00"/>
    <d v="2022-08-31T00:00:00"/>
    <m/>
    <x v="0"/>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Es importante que el proceso tome las medidas necesarias para que en el mes que queda se ejecuten las acciones."/>
    <d v="2022-05-31T00:00:00"/>
    <s v="Elaborar un Manual de Operaciones de Gestión Ambiental"/>
    <n v="0"/>
    <s v="SIN AVANCE"/>
    <n v="93"/>
    <s v="CON TIEMPO"/>
    <x v="0"/>
    <m/>
    <s v="Verónica Muñoz"/>
    <m/>
    <x v="0"/>
    <m/>
    <m/>
    <n v="452"/>
  </r>
  <r>
    <x v="452"/>
    <s v="Gestion ambiental"/>
    <s v="Subdirección técnica administrativa y financiera"/>
    <s v="STAF"/>
    <s v="Gestión Ambiental"/>
    <x v="13"/>
    <s v="Subdirección técnica administrativa y financiera"/>
    <s v="STAF"/>
    <s v="Gestión ambiental"/>
    <m/>
    <m/>
    <s v="Willington Granados Herrera"/>
    <x v="0"/>
    <s v="PMAI-2021-145"/>
    <s v="10.3"/>
    <s v="INFORME AUDITORÍA INTERNA DE GESTIÓN_x000a_PROCESO DE APOYO_x000a_ÁREA GESTIÓN AMBIENTAL"/>
    <n v="2021"/>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El diligenciamiento de formatos no se considera dentro del plan de capacitaciones para el personal nuevo de las UPI"/>
    <s v="Crear módulo de atención de requerimientos en Aranda a través del cual las Unidades de Protección Integral realicen las solicitudes al proceso de Gestión Ambiental"/>
    <n v="1"/>
    <s v="Módulo de atención de requerimientos ambientales"/>
    <s v="Módulo de atención de requerimientos creado (1)"/>
    <n v="1"/>
    <s v="Módulo de atención de requerimientos ambientales"/>
    <d v="2022-02-11T00:00:00"/>
    <d v="2022-08-31T00:00:00"/>
    <m/>
    <x v="0"/>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De acuerdo con el reporte realizado por el proceso, ya se desarrollo el modulo de centro de servicios ambientales a través del aplicativo ARANDA, adicionalmente se dieron capacitaciones a los contratistas del proceso en el manejo de la herramienta, así mimso mencionan que se encuentra en elaboración un instructivo que permita a los usuarios conocer el paso a paso para la radicación de solicitudes. "/>
    <d v="2022-05-31T00:00:00"/>
    <s v="De acuerdo con la actividad formulada, ya se encuentra cumplida."/>
    <n v="1"/>
    <s v="CUMPLIMIENTO TOTAL"/>
    <n v="93"/>
    <s v="CON TIEMPO"/>
    <x v="0"/>
    <m/>
    <m/>
    <m/>
    <x v="0"/>
    <m/>
    <m/>
    <n v="453"/>
  </r>
  <r>
    <x v="453"/>
    <s v="Gestion ambiental"/>
    <s v="Subdirección técnica administrativa y financiera"/>
    <s v="STAF"/>
    <s v="Gestión Ambiental"/>
    <x v="13"/>
    <s v="Subdirección técnica administrativa y financiera"/>
    <s v="STAF"/>
    <s v="Gestión ambiental"/>
    <m/>
    <m/>
    <s v="Willington Granados Herrera"/>
    <x v="0"/>
    <s v="PMAI-2021-146"/>
    <s v="10.3"/>
    <s v="INFORME AUDITORÍA INTERNA DE GESTIÓN_x000a_PROCESO DE APOYO_x000a_ÁREA GESTIÓN AMBIENTAL"/>
    <n v="2021"/>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El diligenciamiento de formatos no se considera dentro del plan de capacitaciones para el personal nuevo de las UPI"/>
    <s v="Implementar Plan de Capacitaciones del proceso Gestión Ambiental"/>
    <n v="2"/>
    <s v="Plan de Capacitaciones del proceso Gestión Ambiental"/>
    <s v="Número de actividades implementadas del Plan de Capacitaciones del  proceso Gestión Ambiental /  Número de actividades programadas del Plan de Capacitaciones del  proceso Gestión Ambiental * 100%"/>
    <n v="1"/>
    <s v="Seguimiento Plan de Capacitaciones del  proceso Gestión Ambiental"/>
    <d v="2022-02-11T00:00:00"/>
    <d v="2022-11-30T00:00:00"/>
    <m/>
    <x v="0"/>
    <s v="SI"/>
    <n v="184"/>
    <s v="21/02/2022: Se incluye formulacion al tablero de control"/>
    <m/>
    <m/>
    <m/>
    <m/>
    <m/>
    <m/>
    <m/>
    <m/>
    <m/>
    <m/>
    <m/>
    <m/>
    <m/>
    <m/>
    <s v="ABIERTA"/>
    <s v="Actividad en ejecucion"/>
    <d v="2022-02-28T00:00:00"/>
    <s v="No"/>
    <s v="Evidenciar la realización de las actividades propuestas"/>
    <n v="0"/>
    <s v="SIN AVANCE"/>
    <n v="-44620"/>
    <s v="CON TIEMPO"/>
    <m/>
    <m/>
    <m/>
    <m/>
    <m/>
    <m/>
    <s v="ABIERTO"/>
    <s v="Si bien el proceso en su reporte y de acuerdo con las evidenciasha realizado un 36% de las capacitaciones programadas, la actividad esta enfocada a la implementación de un plan de capacitaciones, en ese sentido se sugiere  adelantar las acciones para formalizar un documentado que establezca el plan de capacitación en temas ambientales y revisar la posibilidad de articularlo al Plan Institucional de Capacitaciones liderado por Desarrollo Humano"/>
    <d v="2022-05-31T00:00:00"/>
    <s v="terminar las capacitaciones programadas"/>
    <n v="0.36"/>
    <s v="AVANCE PARCIAL"/>
    <n v="184"/>
    <s v="CON TIEMPO"/>
    <x v="0"/>
    <m/>
    <m/>
    <m/>
    <x v="0"/>
    <m/>
    <m/>
    <n v="454"/>
  </r>
  <r>
    <x v="454"/>
    <s v="Gestion ambiental"/>
    <s v="Subdirección técnica administrativa y financiera"/>
    <s v="STAF"/>
    <s v="Subdirección de Métodos_x000a_Gestión ambiental "/>
    <x v="0"/>
    <s v="Subdirección técnica de métodos educativos y operativa"/>
    <s v="STMEO"/>
    <m/>
    <m/>
    <m/>
    <s v="Willington Granados Herrera"/>
    <x v="0"/>
    <s v="PMAI-2021-147"/>
    <s v="10.3"/>
    <s v="INFORME AUDITORÍA INTERNA DE GESTIÓN_x000a_PROCESO DE APOYO_x000a_ÁREA GESTIÓN AMBIENTAL"/>
    <n v="2021"/>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Se observa debilidad en la articulación de la STMEO con el área de PIGA. _x000a_ "/>
    <s v="Realizar mesa de trabajo con la Subdirección de Métodos, Responsables de las Unidades de Protección Integral - UPIs, Gestores del PIGA y el proceso de Gestión Ambiental, con el fin de definir actividades conjuntas en los aspectos ambientales de la vigencia 2022."/>
    <n v="3"/>
    <s v="Mesa de trabajo aspectos ambientales 2022"/>
    <s v="Mesa de trabajo realizada / mesa de trabajo programada (1) *100%"/>
    <n v="1"/>
    <s v="Acta de reunión de la mesa de trabajo realizada"/>
    <d v="2022-02-11T00:00:00"/>
    <d v="2022-04-01T00:00:00"/>
    <m/>
    <x v="0"/>
    <s v="SI"/>
    <n v="-59"/>
    <s v="21/02/2022: Se incluye formulacion al tablero de control"/>
    <m/>
    <m/>
    <m/>
    <m/>
    <m/>
    <m/>
    <m/>
    <m/>
    <m/>
    <m/>
    <m/>
    <m/>
    <m/>
    <m/>
    <s v="ABIERTA"/>
    <s v="En ejecucion"/>
    <d v="2022-02-28T00:00:00"/>
    <s v="No"/>
    <s v="ejecucion de actividades definidas"/>
    <n v="0"/>
    <s v="SIN AVANCE"/>
    <n v="-44620"/>
    <s v="CON TIEMPO"/>
    <m/>
    <m/>
    <m/>
    <m/>
    <m/>
    <m/>
    <s v="ABIERTO"/>
    <s v="Se evidencia la realización de la mesa de trabajo con el proceso de gestion ambiental definiendo las activiadadespara el 2022"/>
    <d v="2022-05-31T00:00:00"/>
    <s v="No aplica"/>
    <n v="1"/>
    <s v="CUMPLIMIENTO TOTAL"/>
    <n v="-59"/>
    <s v="VENCIDO"/>
    <x v="0"/>
    <m/>
    <m/>
    <m/>
    <x v="0"/>
    <m/>
    <m/>
    <n v="455"/>
  </r>
  <r>
    <x v="455"/>
    <s v="Gestion ambiental"/>
    <s v="Subdirección técnica administrativa y financiera"/>
    <s v="STAF"/>
    <s v="Subdirección de Métodos"/>
    <x v="0"/>
    <s v="Subdirección técnica de métodos educativos y operativa"/>
    <s v="STMEO"/>
    <m/>
    <m/>
    <m/>
    <s v="Willington Granados Herrera"/>
    <x v="0"/>
    <s v="PMAI-2021-148"/>
    <s v="10.3"/>
    <s v="INFORME AUDITORÍA INTERNA DE GESTIÓN_x000a_PROCESO DE APOYO_x000a_ÁREA GESTIÓN AMBIENTAL"/>
    <n v="2021"/>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Se observa debilidad en la articulación de la STMEO con el área de PIGA. _x000a_ "/>
    <s v="Reportar al proceso de Gestión Ambiental los cambios referentes a los responsables de las Unidades de Protección Integral (Referentes ambientales)"/>
    <n v="4"/>
    <s v="Cambios referentes ambientales "/>
    <s v="Reportes cambios referentes a los responsables de las Unidades de Protección Integral (Referentes ambientales)"/>
    <n v="1"/>
    <s v="Correo electrónico_x000a_Memorando "/>
    <d v="2022-02-11T00:00:00"/>
    <d v="2022-11-30T00:00:00"/>
    <m/>
    <x v="0"/>
    <s v="SI"/>
    <n v="184"/>
    <s v="21/02/2022: Se incluye formulacion al tablero de control"/>
    <m/>
    <m/>
    <m/>
    <m/>
    <m/>
    <m/>
    <m/>
    <m/>
    <m/>
    <m/>
    <m/>
    <m/>
    <m/>
    <m/>
    <s v="ABIERTA"/>
    <s v="En ejecucion"/>
    <d v="2022-02-28T00:00:00"/>
    <s v="No"/>
    <s v="ejecucion de actividades definidas"/>
    <n v="0"/>
    <s v="SIN AVANCE"/>
    <n v="-44620"/>
    <s v="CON TIEMPO"/>
    <m/>
    <m/>
    <m/>
    <m/>
    <m/>
    <m/>
    <s v="ABIERTO"/>
    <s v="La actividad se encuentra en ejecución"/>
    <d v="2022-05-31T00:00:00"/>
    <s v="Realizar la actividad"/>
    <n v="0"/>
    <s v="SIN AVANCE"/>
    <n v="184"/>
    <s v="CON TIEMPO"/>
    <x v="0"/>
    <m/>
    <m/>
    <m/>
    <x v="0"/>
    <m/>
    <m/>
    <n v="456"/>
  </r>
  <r>
    <x v="456"/>
    <s v="Gestion ambiental"/>
    <s v="Subdirección técnica administrativa y financiera"/>
    <s v="STAF"/>
    <s v="Gestión Ambiental"/>
    <x v="13"/>
    <s v="Subdirección técnica administrativa y financiera"/>
    <s v="STAF"/>
    <s v="Gestión ambiental"/>
    <m/>
    <m/>
    <s v="Willington Granados Herrera"/>
    <x v="0"/>
    <s v="PMAI-2021-149"/>
    <s v="10.4"/>
    <s v="INFORME AUDITORÍA INTERNA DE GESTIÓN_x000a_PROCESO DE APOYO_x000a_ÁREA GESTIÓN AMBIENTAL"/>
    <n v="2021"/>
    <s v="Se observó que uno de los seguimientos al plan de acción que debería haberse presentado del 01 al 31 de enero, se reportó el 12/02/2021, es decir, fuera del plazo establecido; lo mismo ocurrió con cuatro informes elaborados en el formulario electrónico_x000a_dispuesto por la SDA,"/>
    <s v="No se cuenta con un documento que establezca el procedimiento para presentar la información"/>
    <s v="Elaborar un Manual de Operaciones de Gestión Ambiental donde se establezca el procedimiento para la presentación de información y la verificación de la publicación efectiva de la misma"/>
    <n v="1"/>
    <s v="Manual de Operaciones de Gestión Ambiental"/>
    <s v="Manual de Operaciones de Gestión Ambiental elaborado (1)"/>
    <n v="1"/>
    <s v="Manual de Operaciones de Gestión Ambiental IDIPRON"/>
    <d v="2022-02-11T00:00:00"/>
    <d v="2022-08-31T00:00:00"/>
    <m/>
    <x v="0"/>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Es importante que el proceso tome las medidas necesarias para que en el mes que queda se ejecuten las acciones."/>
    <d v="2022-05-31T00:00:00"/>
    <s v="Elaborar un Manual de Operaciones de Gestión Ambiental"/>
    <n v="0"/>
    <s v="SIN AVANCE"/>
    <n v="93"/>
    <s v="CON TIEMPO"/>
    <x v="0"/>
    <m/>
    <m/>
    <m/>
    <x v="0"/>
    <m/>
    <m/>
    <n v="457"/>
  </r>
  <r>
    <x v="457"/>
    <s v="Gestion ambiental"/>
    <s v="Subdirección técnica administrativa y financiera"/>
    <s v="STAF"/>
    <s v="Gestión Ambiental"/>
    <x v="13"/>
    <s v="Subdirección técnica administrativa y financiera"/>
    <s v="STAF"/>
    <s v="Gestión ambiental"/>
    <m/>
    <m/>
    <s v="Willington Granados Herrera"/>
    <x v="0"/>
    <s v="PMAI-2021-150"/>
    <s v="10.5"/>
    <s v="INFORME AUDITORÍA INTERNA DE GESTIÓN_x000a_PROCESO DE APOYO_x000a_ÁREA GESTIÓN AMBIENTAL"/>
    <n v="2021"/>
    <s v="Luego de verificar la caracterización del proceso y el informe de gestión presentado para la vigencia 2020_x000a_mediante el cual se da cuenta de los resultados de la gestión del Área, se identifican falencias en la_x000a_implementación de indicadores de gestión que le permitan medir la eficiencia y efectividad de las actividades, facilite el control respecto a la ejecución y el cumplimiento de objetivos y metas previstas para el proceso; lo anterior en atención a lo establecido en las dimensiones de Direccionamiento Estratégico y de Control Interno del Modelo Integrado de Planeación y Gestión MIPG para la medición de los resultados."/>
    <s v="No se han formulado indicadores de gestión"/>
    <s v="Formular los indicadores de gestión una vez la Oficina Asesora de Planeación defina y socialice la metodología para este fin. "/>
    <n v="1"/>
    <s v=" Indicadores de gestión Proceso Gestión Ambiental"/>
    <s v="Formulación de indicadores de gestión realizada / formulación de indicadores de gestión programada *(100%)"/>
    <n v="1"/>
    <s v="Indicadores de gestión formulados proceso Gestión Ambiental"/>
    <d v="2022-02-11T00:00:00"/>
    <d v="2022-08-31T00:00:00"/>
    <m/>
    <x v="0"/>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Teniendo en cuenta que la actividad depende de la formulación de la metodologia por parte de la Oficina Asesora de Planeación, se articule con dicha oficina para que sea prioridad el proceso de Gestion Ambiental al momento de la formulación de los indicadores de gestión."/>
    <d v="2022-05-31T00:00:00"/>
    <s v="Formular indicadores de gestión para el proceso"/>
    <n v="0"/>
    <s v="SIN AVANCE"/>
    <n v="93"/>
    <s v="CON TIEMPO"/>
    <x v="0"/>
    <m/>
    <m/>
    <m/>
    <x v="0"/>
    <m/>
    <m/>
    <n v="458"/>
  </r>
  <r>
    <x v="458"/>
    <s v="Gestion ambiental"/>
    <s v="Subdirección técnica administrativa y financiera"/>
    <s v="STAF"/>
    <s v="Gestión Ambiental"/>
    <x v="13"/>
    <s v="Subdirección técnica administrativa y financiera"/>
    <s v="STAF"/>
    <s v="Gestión ambiental"/>
    <m/>
    <m/>
    <s v="Willington Granados Herrera"/>
    <x v="0"/>
    <s v="PMAI-2021-151"/>
    <s v="11.1"/>
    <s v="INFORME AUDITORÍA INTERNA DE GESTIÓN_x000a_PROCESO DE APOYO_x000a_ÁREA GESTIÓN AMBIENTAL"/>
    <n v="2021"/>
    <s v="Si bien la Política Ambiental del IDIPRON se encuentra publicada en las carteleras de las UPI´s visitadas, no se observó su divulgación a través de piezas comunicativas, correo institucional u otros medios de difusión masiva al interior del Instituto, en cuanto a la socialización o sensibilización, sólo se observó incluida en una capacitación sobre cambio climático realizada en la UPI Luna Park, pues tampoco se incluyó para esta vigencia_x000a_en las jornadas de inducción y reinducción que se realizan desde la Subdirección de Desarrollo Humano. Lo expuesto refleja debilidades en la divulgación y socialización de la política ambiental al no darla a conocer de manera amplia a todos los niveles de la Entidad como guía de acción en el marco de la gestión ambiental, incumpliendo además lo estipulado"/>
    <s v="No se realizó una adecuada y efectiva socialización de la Política Ambiental"/>
    <s v="Socializar la Política de Gestión Ambiental a través de las capacitaciones de los diferentes programas del proceso y por medio de correo electrónico"/>
    <n v="1"/>
    <s v="Socialización Política Gestión Ambiental"/>
    <s v="Socializaciones Política Gestión Ambiental realizadas / Socializaciones Política Gestión Ambiental programadas (5) "/>
    <n v="5"/>
    <s v="Correos electrónicos  de socialización de la Política de Gestión Ambiental"/>
    <d v="2022-02-11T00:00:00"/>
    <d v="2022-11-30T00:00:00"/>
    <m/>
    <x v="0"/>
    <s v="SI"/>
    <n v="184"/>
    <s v="21/02/2022: Se incluye formulacion al tablero de control"/>
    <m/>
    <m/>
    <m/>
    <m/>
    <m/>
    <m/>
    <m/>
    <m/>
    <m/>
    <m/>
    <m/>
    <m/>
    <m/>
    <m/>
    <s v="ABIERTA"/>
    <s v="Actividad en ejecucion"/>
    <d v="2022-02-28T00:00:00"/>
    <s v="No"/>
    <s v="Evidenciar la realización de las actividades propuestas"/>
    <n v="0"/>
    <s v="SIN AVANCE"/>
    <n v="-44620"/>
    <s v="CON TIEMPO"/>
    <m/>
    <m/>
    <m/>
    <m/>
    <m/>
    <m/>
    <s v="ABIERTO"/>
    <s v="Se evidencia que el proceso en las capacitaciones adelantadas ha socializado la politica ambiental adoptada en la entidad. no obstante la actividad continúa en ejecución "/>
    <d v="2022-05-31T00:00:00"/>
    <s v="Terminar las capacitaciones programadas"/>
    <n v="0.4"/>
    <s v="AVANCE PARCIAL"/>
    <n v="184"/>
    <s v="CON TIEMPO"/>
    <x v="0"/>
    <m/>
    <m/>
    <m/>
    <x v="0"/>
    <m/>
    <m/>
    <n v="459"/>
  </r>
  <r>
    <x v="459"/>
    <s v="Gestion ambiental"/>
    <s v="Subdirección técnica administrativa y financiera"/>
    <s v="STAF"/>
    <s v="Gestión Ambiental"/>
    <x v="13"/>
    <s v="Subdirección técnica administrativa y financiera"/>
    <s v="STAF"/>
    <s v="Gestión ambiental"/>
    <m/>
    <m/>
    <s v="Willington Granados Herrera"/>
    <x v="0"/>
    <s v="PMAI-2021-152"/>
    <s v="11.2"/>
    <s v="INFORME AUDITORÍA INTERNA DE GESTIÓN_x000a_PROCESO DE APOYO_x000a_ÁREA GESTIÓN AMBIENTAL"/>
    <n v="2021"/>
    <s v="El Plan de Gestión Integral Residuos A-GAM-MA-002 versión 02 del 06/04/2018, se encuentra desactualizado en lo concerniente al código de colores blanco, negro y verde para la separación de residuos en la fuente, de conformidad con el artículo 4 de la Resolución 2184 de 2019 del Ministerio de Ambiente."/>
    <s v="Se actualizaron otros documentos y no el  Plan de Gestión Integral Residuos"/>
    <s v="Actualizar el Manual de Gestión Integral Residuos"/>
    <n v="1"/>
    <s v="Manual de Gestión Integral Residuos"/>
    <s v="Actualización del Manual de Gestión Integral Residuos realizada "/>
    <n v="1"/>
    <s v="Manual de Gestión Integral Residuos actualizado"/>
    <d v="2022-02-10T00:00:00"/>
    <d v="2022-08-31T00:00:00"/>
    <m/>
    <x v="0"/>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Es importante que el proceso tome las medidas necesarias para que en el mes que queda se ejecuten las acciones."/>
    <d v="2022-05-31T00:00:00"/>
    <s v="Actualizar el Manual de Gestión Integral Residuos"/>
    <n v="0"/>
    <s v="SIN AVANCE"/>
    <n v="93"/>
    <s v="CON TIEMPO"/>
    <x v="0"/>
    <m/>
    <m/>
    <m/>
    <x v="0"/>
    <m/>
    <m/>
    <n v="460"/>
  </r>
  <r>
    <x v="460"/>
    <s v="Gestion ambiental"/>
    <s v="Subdirección técnica administrativa y financiera"/>
    <s v="STAF"/>
    <s v="Gestión Ambiental"/>
    <x v="13"/>
    <s v="Subdirección técnica administrativa y financiera"/>
    <s v="STAF"/>
    <s v="Gestión ambiental"/>
    <m/>
    <m/>
    <s v="Willington Granados Herrera"/>
    <x v="0"/>
    <s v="PMAI-2021-153"/>
    <s v="11.3"/>
    <s v="INFORME AUDITORÍA INTERNA DE GESTIÓN_x000a_PROCESO DE APOYO_x000a_ÁREA GESTIÓN AMBIENTAL"/>
    <n v="2021"/>
    <s v="Se observó en dos de las UPI´s visitadas falencias en la disposición de residuos al interior del cuarto de_x000a_almacenamiento y fuera de este, y en una de estas UPI´s canecas de residuos peligrosos sin rotular; así mismo, incumplimiento de algunos requisitos técnicos en los cuartos de almacenamiento, faltando a lo establecido en el Manual Gestión Integral de Residuos A-GAM-MA-002 y el Decreto 1076/2015 compila el Decreto MAVDT N° 4741 de 2005 (Artículo 2.2.6.1.3.1.). Las acciones para subsanar el hallazgo deben ser analizadas y atendidas de manera compartida con la Subdirección Técnica de Métodos Educativos y Operativa y otras áreas que se consideren pertinentes."/>
    <s v="No se siguieron los lineamientos establecidos en el Manual de Manejo de Residuos"/>
    <s v="Socializar la actualización del Manual de Gestión Integral Residuos"/>
    <n v="1"/>
    <s v="Manual de Gestión Integral Residuos"/>
    <s v="Número de socializaciones del Manual de Gestión Integral Residuos realizadas / Número de socializaciones del Manual de Gestión Integral Residuos programadas (16)*100%"/>
    <n v="1"/>
    <s v="Actas de reunión"/>
    <d v="2022-07-01T00:00:00"/>
    <d v="2022-08-30T00:00:00"/>
    <m/>
    <x v="0"/>
    <s v="SI"/>
    <n v="92"/>
    <s v="21/02/2022: Se incluye formulacion al tablero de control"/>
    <m/>
    <m/>
    <m/>
    <m/>
    <m/>
    <m/>
    <m/>
    <m/>
    <m/>
    <m/>
    <m/>
    <m/>
    <m/>
    <m/>
    <s v="ABIERTA"/>
    <s v="Actividad en ejecucion"/>
    <d v="2022-02-28T00:00:00"/>
    <s v="No"/>
    <s v="Evidenciar la realización de las actividades propuestas"/>
    <n v="0"/>
    <s v="SIN AVANCE"/>
    <n v="-44620"/>
    <s v="CON TIEMPO"/>
    <m/>
    <m/>
    <m/>
    <m/>
    <m/>
    <m/>
    <s v="ABIERTO"/>
    <s v="La actividad no ha iniciado"/>
    <d v="2022-05-31T00:00:00"/>
    <s v="realizar la socialización del Manual de Gestión Integral Residuos una vez se haya actualizado."/>
    <n v="0"/>
    <s v="SIN AVANCE"/>
    <n v="92"/>
    <s v="CON TIEMPO"/>
    <x v="0"/>
    <m/>
    <m/>
    <m/>
    <x v="0"/>
    <m/>
    <m/>
    <n v="461"/>
  </r>
  <r>
    <x v="461"/>
    <s v="Gestion ambiental"/>
    <s v="Subdirección técnica administrativa y financiera"/>
    <s v="STAF"/>
    <s v="Subdirección de Métodos_x000a_Responsables de UPI_x000a_Coordinadores de Contexto _x000a_Gestión Ambiental_x000a_"/>
    <x v="0"/>
    <s v="Subdirección técnica de métodos educativos y operativa"/>
    <s v="STMEO"/>
    <s v="Subdirección de Métodos_x000a_Responsables de UPI_x000a_Coordinadores de Contexto _x000a_Gestión Ambiental_x000a_"/>
    <m/>
    <m/>
    <s v="Willington Granados Herrera"/>
    <x v="0"/>
    <s v="PMAI-2021-154"/>
    <s v="11.3"/>
    <s v="INFORME AUDITORÍA INTERNA DE GESTIÓN_x000a_PROCESO DE APOYO_x000a_ÁREA GESTIÓN AMBIENTAL"/>
    <n v="2021"/>
    <s v="Se observó en dos de las UPI´s visitadas falencias en la disposición de residuos al interior del cuarto de_x000a_almacenamiento y fuera de este, y en una de estas UPI´s canecas de residuos peligrosos sin rotular; así mismo, incumplimiento de algunos requisitos técnicos en los cuartos de almacenamiento, faltando a lo establecido en el Manual Gestión Integral de Residuos A-GAM-MA-002 y el Decreto 1076/2015 compila el Decreto MAVDT N° 4741 de 2005 (Artículo 2.2.6.1.3.1.). Las acciones para subsanar el hallazgo deben ser analizadas y atendidas de manera compartida con la Subdirección Técnica de Métodos Educativos y Operativa y otras áreas que se consideren pertinentes."/>
    <s v="No se socializan con la STMEO, las observaciones de las visitas"/>
    <s v="Socializar de manera semestral las observaciones de las visitas técnicas a las UPI realizadas por el proceso Gestión Ambiental"/>
    <n v="2"/>
    <s v="Mesas de trabajo realizadas observaciones ambientales"/>
    <s v="Número de mesas de trabajo realizadas /Número de mesas de trabajo programadas (2) *100%"/>
    <n v="1"/>
    <s v="Actas de reunión"/>
    <d v="2022-02-10T00:00:00"/>
    <d v="2022-11-30T00:00:00"/>
    <m/>
    <x v="0"/>
    <s v="SI"/>
    <n v="184"/>
    <s v="21/02/2022: Se incluye formulacion al tablero de control"/>
    <m/>
    <m/>
    <m/>
    <m/>
    <m/>
    <m/>
    <m/>
    <m/>
    <m/>
    <m/>
    <m/>
    <m/>
    <m/>
    <m/>
    <s v="ABIERTA"/>
    <s v="En ejecucion"/>
    <d v="2022-02-28T00:00:00"/>
    <s v="No"/>
    <s v="ejecucion de actividades definidas"/>
    <n v="0"/>
    <s v="SIN AVANCE"/>
    <n v="-44620"/>
    <s v="CON TIEMPO"/>
    <m/>
    <m/>
    <m/>
    <m/>
    <m/>
    <m/>
    <s v="ABIERTO"/>
    <s v="La actividad se encuentra en ejecución"/>
    <d v="2022-05-31T00:00:00"/>
    <s v="Realizar la actividad"/>
    <n v="0"/>
    <s v="SIN AVANCE"/>
    <n v="184"/>
    <s v="CON TIEMPO"/>
    <x v="0"/>
    <m/>
    <m/>
    <m/>
    <x v="0"/>
    <m/>
    <m/>
    <n v="462"/>
  </r>
  <r>
    <x v="462"/>
    <s v="Gestion ambiental"/>
    <s v="Subdirección técnica administrativa y financiera"/>
    <s v="STAF"/>
    <s v="Gestión Ambiental"/>
    <x v="13"/>
    <s v="Subdirección técnica administrativa y financiera"/>
    <s v="STAF"/>
    <s v="Gestión ambiental"/>
    <m/>
    <m/>
    <s v="Willington Granados Herrera"/>
    <x v="0"/>
    <s v="PMAI-2021-155"/>
    <s v="11.4"/>
    <s v="INFORME AUDITORÍA INTERNA DE GESTIÓN_x000a_PROCESO DE APOYO_x000a_ÁREA GESTIÓN AMBIENTAL"/>
    <n v="2021"/>
    <s v="En la descripción del procedimiento Seguimiento Ambiental, se mencionan registros o documentos de los cuales no se pudo evidenciar su realización, tales como: emisión de concepto favorable por medio de oficio remitido a través de correo electrónico (actividad 5 del procedimiento); formato E-MEJ-FT-005 Plan de Mejoramiento_x000a_(actividad 7 del procedimiento), que además es un formato con código inexistente en el SIGID; remisión de correos electrónicos de confirmación o no cumplimiento de los compromisos, notificando además a la subdirección que corresponda y a Control Interno (actividades 9 y 10 del procedimiento) e informe de las visitas realizadas durante cada semestre (actividad 11 del procedimiento)."/>
    <s v="No se ha realizado actualización del procedimiento"/>
    <s v="Realizar actualización del procedimiento Seguimiento Ambiental  - A-GAM-PR-003"/>
    <n v="1"/>
    <s v="Procedimiento Seguimiento Ambiental actualizado"/>
    <s v="Actualización del procedimiento Seguimiento Ambiental  - A-GAM-PR-003 realizada (1)"/>
    <n v="1"/>
    <s v="Procedimiento Seguimiento Ambiental A-GAM-PR-003 actualizado"/>
    <d v="2022-02-10T00:00:00"/>
    <d v="2022-08-31T00:00:00"/>
    <m/>
    <x v="0"/>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Es importante que el proceso tome las medidas necesarias para que en el mes que queda se ejecuten las acciones."/>
    <d v="2022-05-31T00:00:00"/>
    <s v="Actualizar el procedimiento Seguimiento Ambiental  - A-GAM-PR-003"/>
    <n v="0"/>
    <s v="SIN AVANCE"/>
    <n v="93"/>
    <s v="CON TIEMPO"/>
    <x v="0"/>
    <m/>
    <m/>
    <m/>
    <x v="0"/>
    <m/>
    <m/>
    <n v="463"/>
  </r>
  <r>
    <x v="463"/>
    <s v="Gestion Contractual"/>
    <s v="Oficina asesora juridica"/>
    <s v="OAJ"/>
    <s v="Área de servicios administrativos  -Transporte/Oficina Asesora Jurídica"/>
    <x v="3"/>
    <s v="Subdirección técnica administrativa y financiera"/>
    <s v="STAF"/>
    <s v="Transporte"/>
    <m/>
    <m/>
    <s v="Ingrid Carolina Ardila Muñoz"/>
    <x v="0"/>
    <s v="PMAI-2021-156"/>
    <s v="10.1"/>
    <s v="INFORME AUDITORÍA DE GESTIÓN_x000a_VIGENCIA SEGUNDO SEMESTRE 2020 Y PRIMER SEMESTRE 2021"/>
    <s v="SEGUNDO SEMESTRE 2020 Y PRIMER SEMESTRE 2021"/>
    <s v="Deficiencia de controles para la adecuada ejecución de la Orden de Compra TERPEL. En el expediente contractual no obra informe de ejecución contractual ni se indica donde reposan las evidencias contractuales.  "/>
    <s v="* No existe un informe escrito que indique el estado de la orden de compra._x000a_* Se adelantó el archivo de los soportes de la ejecución en las hojas de vida de cada vehiculo."/>
    <s v="Realizar el seguimiento de la nueva orden de compra de combustible con un solo expediente contractual que incluya la información que se relaciona habitualmente en las hojas de vida de los vehiculos, con el fin de dar cuenta del estado de la ejecución de la orden de compra y donde reposan las evidencias de la misma."/>
    <n v="1"/>
    <s v="Seguimientos orden de compra de combustible"/>
    <s v="Número de seguimientos de la orden de compra de combustible realizados / Número de seguimientos de la orden de compra de combustible programados (9)*100%"/>
    <n v="1"/>
    <s v="Actas de seguimiento a la ejecución de la Orden de Compra - 1 expediente contractual con la información con los comprobantes de compra y la relacion de consumos."/>
    <d v="2022-02-15T00:00:00"/>
    <d v="2022-11-16T00:00:00"/>
    <m/>
    <x v="0"/>
    <s v="SI"/>
    <n v="170"/>
    <s v="21/02/2022: Se incluye formulacion al tablero de control"/>
    <m/>
    <m/>
    <m/>
    <m/>
    <m/>
    <m/>
    <m/>
    <m/>
    <m/>
    <m/>
    <m/>
    <m/>
    <m/>
    <m/>
    <s v="ABIERTA"/>
    <s v="En ejecucion"/>
    <d v="2022-02-28T00:00:00"/>
    <s v="No"/>
    <s v="ejecucion de actividades definidas"/>
    <n v="0"/>
    <s v="SIN AVANCE"/>
    <n v="-44620"/>
    <s v="CON TIEMPO"/>
    <m/>
    <m/>
    <m/>
    <m/>
    <m/>
    <m/>
    <s v="ABIERTO"/>
    <s v="Se evidencia en los soportes adjuntos un seguimiento a la orden de compra de combustibles median acta del 10 de mayo de 2022"/>
    <d v="2022-05-31T00:00:00"/>
    <s v="Pendiente ocho (8) informes de seguimiento"/>
    <n v="0.111"/>
    <s v="AVANCE MINIMO"/>
    <n v="170"/>
    <s v="CON TIEMPO"/>
    <x v="0"/>
    <m/>
    <m/>
    <m/>
    <x v="0"/>
    <m/>
    <m/>
    <n v="464"/>
  </r>
  <r>
    <x v="464"/>
    <s v="Gestion Contractual"/>
    <s v="Oficina asesora juridica"/>
    <s v="OAJ"/>
    <s v="Oficina Asesora Jurídica"/>
    <x v="5"/>
    <s v="Oficina asesora juridica"/>
    <s v="OAJ"/>
    <s v="Adquisiciones y Contratación"/>
    <m/>
    <m/>
    <s v="Catalina Cárdenas Martínez "/>
    <x v="0"/>
    <s v="PMAI-2021-157"/>
    <s v="10.2"/>
    <s v="INFORME AUDITORÍA DE GESTIÓN_x000a_VIGENCIA SEGUNDO SEMESTRE 2020 Y PRIMER SEMESTRE 2021"/>
    <s v="SEGUNDO SEMESTRE 2020 Y PRIMER SEMESTRE 2021"/>
    <s v="Se realiza el pago de facturas omitiendo los preceptos establecidos en la minuta contractual, esto es la forma de pago. (Ver contrato 1391 – 2020, 2020-61220 y 2021-76115). Así mismo, se incumple con el plazo de un mes señalado en el estudio previo de las siguientes órdenes de compra 2020-61220 y 2021-76115.  "/>
    <s v="En la ejecución se presentan situaciones que hacen que no se cumplan con lo establecido en las minutas._x000a__x000a_No se incluye dentro del certificado de supervisión e interventoría la Forma de Pago del contrato"/>
    <s v="Actualizar el formato de Certificado de supervisión e Interventoría incluyendo la forma de pago del contrato"/>
    <n v="1"/>
    <s v="Formato de supervisión e interventoria actualizado incluyendo la forma de pago"/>
    <s v="Formato de Certificación de Supervisión e Interventoría actualizado"/>
    <n v="1"/>
    <s v="Formato de Certifiación de Supervisión e interventoria publicado en la web de la entidad"/>
    <d v="2022-02-15T00:00:00"/>
    <d v="2022-06-16T00:00:00"/>
    <m/>
    <x v="0"/>
    <s v="SI"/>
    <n v="17"/>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17"/>
    <s v="CON TIEMPO"/>
    <x v="0"/>
    <m/>
    <m/>
    <m/>
    <x v="0"/>
    <m/>
    <m/>
    <n v="465"/>
  </r>
  <r>
    <x v="465"/>
    <s v="Gestion Contractual"/>
    <s v="Oficina asesora juridica"/>
    <s v="OAJ"/>
    <s v="Oficina Asesora Jurídica"/>
    <x v="5"/>
    <s v="Oficina asesora juridica"/>
    <s v="OAJ"/>
    <s v="Contratación"/>
    <m/>
    <m/>
    <s v="Catalina Cárdenas Martínez "/>
    <x v="0"/>
    <s v="PMAI-2021-158"/>
    <s v="10.3"/>
    <s v="INFORME AUDITORÍA DE GESTIÓN_x000a_VIGENCIA SEGUNDO SEMESTRE 2020 Y PRIMER SEMESTRE 2021"/>
    <s v="SEGUNDO SEMESTRE 2020 Y PRIMER SEMESTRE 2021"/>
    <s v="En el Secop II no obra pantallazo de la entidad sobre la verificación de las pólizas. (Ver contrato1329 de 2020, 2020- 2396, 1391 – 2020, 0190 de 2021, 1699-2021, 1509 de 2021 y 1329 de 2020).  "/>
    <s v="No se adjuntó comprobante de revisión al acta de aprobación de la póliza"/>
    <s v="Ajustar el formato de aprobación de garantías incluyendo el campo de verificación de la póliza en la web de la aseguradora "/>
    <n v="1"/>
    <s v="Formato de aprobación de garantía ajustado "/>
    <s v="Formato de aprobación de garantía ajustado"/>
    <n v="1"/>
    <s v="Formato de aprobación de garantía publicado en la web de la entidad"/>
    <d v="2022-02-15T00:00:00"/>
    <d v="2022-06-16T00:00:00"/>
    <m/>
    <x v="0"/>
    <s v="SI"/>
    <n v="17"/>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17"/>
    <s v="CON TIEMPO"/>
    <x v="0"/>
    <m/>
    <m/>
    <m/>
    <x v="0"/>
    <m/>
    <m/>
    <n v="466"/>
  </r>
  <r>
    <x v="466"/>
    <s v="Gestion Contractual"/>
    <s v="Oficina asesora juridica"/>
    <s v="OAJ"/>
    <s v="Oficina Asesora Jurídica"/>
    <x v="5"/>
    <s v="Oficina asesora juridica"/>
    <s v="OAJ"/>
    <s v="Contratación"/>
    <m/>
    <m/>
    <s v="Catalina Cárdenas Martínez "/>
    <x v="0"/>
    <s v="PMAI-2021-159"/>
    <s v="10.4"/>
    <s v="INFORME AUDITORÍA DE GESTIÓN_x000a_VIGENCIA SEGUNDO SEMESTRE 2020 Y PRIMER SEMESTRE 2021"/>
    <s v="SEGUNDO SEMESTRE 2020 Y PRIMER SEMESTRE 2021"/>
    <s v="En el estudio previo, el acápite de obligaciones del contratista, el numeral segundo señala constituir las respectivas garantías y el numeral cuarto dice, suscribir el acta de liquidación del contrato. Sin embargo, el acápite de garantías no es congruente, pues establece que no se deben exigir garantías para órdenes de compra derivadas de acuerdos marco (ver 2020- 61220, 61222-2020 y 2021-76115). Ahora bien, en el acápite de garantía de los estudios previos no se justifica el por qué no aplica (contrato 0299 de 2020).  "/>
    <s v="No se justificó en el estudio previo porque no aplicaban las garantías de los contratos de prestación de servicios profesionales y apoyo a la gestión."/>
    <s v="Incluir dentro del manual de contratación de la entidad, cuando aplica la exigencia de garantías para los contratos de prestación se servicios profesionales y de apoyo a la gestión que superen la mínima cuantía."/>
    <n v="1"/>
    <s v="Manual de contratación con actualización frente a las exigencias de garantías para los contratos de prestación se servicios profesionales y de apoyo a la gestión"/>
    <s v="Manual de Contratacion actualizado con lineamiento de cuando aplican garantías a los los contratos de prestación se servicios profesionales y de apoyo a la gestión."/>
    <n v="1"/>
    <s v="Manual de contratación actualizado y muestra de contratos de prestación de servicios sujetos a garantias"/>
    <d v="2021-12-15T00:00:00"/>
    <d v="2022-02-28T00:00:00"/>
    <m/>
    <x v="0"/>
    <s v="SI"/>
    <n v="-91"/>
    <s v="21/02/2022: Se incluye formulacion al tablero de control"/>
    <m/>
    <m/>
    <m/>
    <m/>
    <m/>
    <m/>
    <m/>
    <m/>
    <m/>
    <m/>
    <m/>
    <m/>
    <m/>
    <m/>
    <s v="ABIERTA"/>
    <s v="No presenta seguimiento"/>
    <d v="2022-02-28T00:00:00"/>
    <s v="SI"/>
    <s v="ejecucion de actividades definidas"/>
    <n v="0"/>
    <s v="SIN AVANCE"/>
    <n v="-44620"/>
    <s v="VENCIDO"/>
    <m/>
    <m/>
    <m/>
    <m/>
    <m/>
    <m/>
    <s v="ABIERTO"/>
    <s v="* Se adjunta el Manual de contratación - A-GCO-MA-002, con versión 009 con vigencia del 17 de diciembre del 2021"/>
    <d v="2022-05-31T00:00:00"/>
    <s v="N/A"/>
    <n v="1"/>
    <s v="CUMPLIMIENTO TOTAL"/>
    <n v="-91"/>
    <s v="VENCIDO"/>
    <x v="0"/>
    <m/>
    <m/>
    <m/>
    <x v="0"/>
    <m/>
    <m/>
    <n v="467"/>
  </r>
  <r>
    <x v="467"/>
    <s v="Gestion Contractual"/>
    <s v="Oficina asesora juridica"/>
    <s v="OAJ"/>
    <s v="Oficina Asesora Jurídica"/>
    <x v="5"/>
    <s v="Oficina asesora juridica"/>
    <s v="OAJ"/>
    <s v="Adquisiciones"/>
    <m/>
    <m/>
    <s v="Catalina Cárdenas Martínez "/>
    <x v="0"/>
    <s v="PMAI-2021-160"/>
    <s v="10.5"/>
    <s v="INFORME AUDITORÍA DE GESTIÓN_x000a_VIGENCIA SEGUNDO SEMESTRE 2020 Y PRIMER SEMESTRE 2021"/>
    <s v="SEGUNDO SEMESTRE 2020 Y PRIMER SEMESTRE 2021"/>
    <s v="En las órdenes de compra, 2020-61220, 61222-2020 y 2021-76115, en el expediente contractual no se adjunta, el acta de inicio, ni recibo a satisfacción. Tampoco obra el acta de liquidación.  "/>
    <s v="No se hace con frecuencia el seguimiento a los supervisores para que tramiten la solicitud de liquidación de ordenes de compra."/>
    <s v="Realizar el seguimiento semestral a la liquidación de las ordenes de compra dirigido a los supervisores desigandos con el fin que sean tramitadas."/>
    <n v="1"/>
    <s v="Segumiento liquidación ordenes de compra"/>
    <s v="# de seguimientos adelantados a liquidaciones de ordenes de compra/2 seguimientos planeados "/>
    <n v="1"/>
    <s v="2 Memorandos de seguimimiento a liquidaciones de ordenes de compra/ Muestra de expedientes de ordenes de compra del 5%  de 2022"/>
    <d v="2022-02-15T00:00:00"/>
    <d v="2022-12-30T00:00:00"/>
    <m/>
    <x v="0"/>
    <s v="SI"/>
    <n v="214"/>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214"/>
    <s v="CON TIEMPO"/>
    <x v="0"/>
    <m/>
    <m/>
    <m/>
    <x v="0"/>
    <m/>
    <m/>
    <n v="468"/>
  </r>
  <r>
    <x v="468"/>
    <s v="Gestion Contractual"/>
    <s v="Oficina asesora juridica"/>
    <s v="OAJ"/>
    <s v="Oficina Asesora Jurídica"/>
    <x v="5"/>
    <s v="Oficina asesora juridica"/>
    <s v="OAJ"/>
    <s v="Contratación"/>
    <m/>
    <m/>
    <s v="Catalina Cárdenas Martínez "/>
    <x v="0"/>
    <s v="PMAI-2021-161"/>
    <s v="10.6"/>
    <s v="INFORME AUDITORÍA DE GESTIÓN_x000a_VIGENCIA SEGUNDO SEMESTRE 2020 Y PRIMER SEMESTRE 2021"/>
    <s v="SEGUNDO SEMESTRE 2020 Y PRIMER SEMESTRE 2021"/>
    <s v="los informes de actividades de los contratistas no relacionan las obligaciones contractuales, no aportan ni indican donde se encuentran las evidencias de las actividades realizadas (ver contrato 0588-2020, 0299 de 2020, 887 de 2021, 0018 de 2021 y 0190 de 2021).  "/>
    <s v="Desconocimiento por parte de los supervisores de lineamientos frente al seguimiento y aprobación de las cuentas,  los informes de los contratistas y la publicación de los mismos en el SECOP II con sus evidencias correspondientes"/>
    <s v="Actualizar el manual de Supervisión e interventoría frente al seguimiento y aprobación de las cuentas,  los informes de los contratistas y la publicación de los mismos en el SECOP II con sus evidencias correspondientes."/>
    <n v="1"/>
    <s v="Manual de Supervisión e Interventoría Actualizado"/>
    <s v="Manual de Supervisión e Interventoría Actualizado"/>
    <n v="1"/>
    <s v="Manual de Supervisión e Interventoría Actualizado"/>
    <d v="2022-02-15T00:00:00"/>
    <d v="2022-06-30T00:00:00"/>
    <m/>
    <x v="0"/>
    <s v="SI"/>
    <n v="31"/>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31"/>
    <s v="CON TIEMPO"/>
    <x v="0"/>
    <m/>
    <m/>
    <m/>
    <x v="0"/>
    <m/>
    <m/>
    <n v="469"/>
  </r>
  <r>
    <x v="469"/>
    <s v="Gestion Contractual"/>
    <s v="Oficina asesora juridica"/>
    <s v="OAJ"/>
    <s v="Subdirección Financiera/ Oficina Asesora Jurídica"/>
    <x v="9"/>
    <s v="Subdirección técnica administrativa y financiera"/>
    <s v="STAF"/>
    <s v="Tesoreria"/>
    <m/>
    <m/>
    <s v="Catalina Cárdenas Martínez "/>
    <x v="0"/>
    <s v="PMAI-2021-162"/>
    <s v="10.7"/>
    <s v="INFORME AUDITORÍA DE GESTIÓN_x000a_VIGENCIA SEGUNDO SEMESTRE 2020 Y PRIMER SEMESTRE 2021"/>
    <s v="SEGUNDO SEMESTRE 2020 Y PRIMER SEMESTRE 2021"/>
    <s v="De acuerdo con la certificación expedida por el supervisor, se encuentran facturas vencidas para la presentación de la cuenta de cobro, son posteriores al periodo de pago. (Ver contrato 1329 de 2020, 66034-2021, 1406-2021, 2020-61220, 61222-2020)  "/>
    <s v="Desconocimiento por parte de los supervisores de lineamientos frente los pagos de las facturas."/>
    <s v="Emitir un lineamiento frente a los pagos de la facturas que sea divulgado a los supervisores y apoyos a la supervisión"/>
    <n v="1"/>
    <s v="Lineamiento dirigido a los supervisores y apoyos a la supervisión "/>
    <s v="1 lineamiento emitido/1 lineamiento por emitir"/>
    <n v="1"/>
    <s v="Lineamiento expedido por la Subdirección Técnica Administrativa y Financiera"/>
    <d v="2022-02-15T00:00:00"/>
    <d v="2022-04-30T00:00:00"/>
    <m/>
    <x v="0"/>
    <s v="SI"/>
    <n v="-30"/>
    <s v="21/02/2022: Se incluye formulacion al tablero de control"/>
    <m/>
    <m/>
    <m/>
    <m/>
    <m/>
    <m/>
    <m/>
    <m/>
    <m/>
    <m/>
    <m/>
    <m/>
    <m/>
    <m/>
    <s v="ABIERTA"/>
    <s v="En ejecucion"/>
    <d v="2022-02-28T00:00:00"/>
    <s v="No"/>
    <s v="ejecucion de actividades definidas"/>
    <n v="0"/>
    <s v="SIN AVANCE"/>
    <n v="-44620"/>
    <s v="CON TIEMPO"/>
    <m/>
    <m/>
    <m/>
    <m/>
    <m/>
    <m/>
    <s v="ABIERTO"/>
    <s v="* Se adjunta la Circular No. 11 del 27 de abril del 2022 que dicta los requisitos de las facturas para trámite de pago, dirigido a funcionarias, funcionarias y contratistas del IDIPROM._x000a_* Tambien se adjunta citación a la socialización, y listado de asistencia."/>
    <d v="2022-05-31T00:00:00"/>
    <s v="N/A"/>
    <n v="1"/>
    <s v="CUMPLIMIENTO TOTAL"/>
    <n v="-30"/>
    <s v="VENCIDO"/>
    <x v="0"/>
    <m/>
    <m/>
    <m/>
    <x v="0"/>
    <m/>
    <m/>
    <n v="470"/>
  </r>
  <r>
    <x v="470"/>
    <s v="Gestion Contractual"/>
    <s v="Oficina asesora juridica"/>
    <s v="OAJ"/>
    <s v="Oficina Asesora Jurídica"/>
    <x v="5"/>
    <s v="Oficina asesora juridica"/>
    <s v="OAJ"/>
    <s v="Contratación"/>
    <m/>
    <m/>
    <s v="Catalina Cárdenas Martínez "/>
    <x v="0"/>
    <s v="PMAI-2021-163"/>
    <s v="10.8"/>
    <s v="INFORME AUDITORÍA DE GESTIÓN_x000a_VIGENCIA SEGUNDO SEMESTRE 2020 Y PRIMER SEMESTRE 2021"/>
    <s v="SEGUNDO SEMESTRE 2020 Y PRIMER SEMESTRE 2021"/>
    <s v="Una vez revisadas las actas de liquidación seleccionadas como muestra, se tiene que en el contenido de las mismas falta relacionar la finalización administrativa respecto a las garantías (ver acta contrato 1299/2019, 547/2019, 2018/584, 547 de 2019, 1179 de 2020, 1182 de 2020, 1190 de 2020, 1191 de 2020, 1469 de 2020, 1471 de 2020, 1472 de 2020, 1477 de 2020, 1481 de 2020, 1482 de 2020, 1506 de 2020, 1510 de 2020, 1514 de 2020, 1552 de 2020, 1555 de 2020, 1556 de 2020, 1561 de 2020 y 2305 de 2020). "/>
    <s v="Falta de actualización del formato utilizado en la liquidación de los contratos del 2019 y 2020"/>
    <s v="Actualizar el formato de liquidación contractual donde se verifique el estado de las garantías contractuales para proceder con la liquidación"/>
    <n v="1"/>
    <s v="Formato de liquidaciones contractuales actualizado"/>
    <s v="1 Formato de liquidaciones contractuales actualizado"/>
    <n v="1"/>
    <s v="Formato de liquidaciones contractuales actualizado y publicado en a web del IDIPRON"/>
    <d v="2022-02-15T00:00:00"/>
    <d v="2022-04-30T00:00:00"/>
    <m/>
    <x v="0"/>
    <s v="SI"/>
    <n v="-30"/>
    <s v="21/02/2022: Se incluye formulacion al tablero de control"/>
    <m/>
    <m/>
    <m/>
    <m/>
    <m/>
    <m/>
    <m/>
    <m/>
    <m/>
    <m/>
    <m/>
    <m/>
    <m/>
    <m/>
    <s v="ABIERTA"/>
    <s v="En ejecucion"/>
    <d v="2022-02-28T00:00:00"/>
    <s v="SI"/>
    <s v="ejecucion de actividades definidas"/>
    <n v="0"/>
    <s v="SIN AVANCE"/>
    <n v="-44620"/>
    <s v="CON TIEMPO"/>
    <m/>
    <m/>
    <m/>
    <m/>
    <m/>
    <m/>
    <s v="ABIERTO"/>
    <s v="* Se adjunta el formato Acta de liquidicación de mutuo acuerdo - A-GCO-FT-003, versión 11 con vigencia del 26 de abril del 2022._x000a_En el apartado &quot;Consideraciones&quot; en el numeral 6 se podra obsevar las garantias contractuales"/>
    <d v="2022-05-31T00:00:00"/>
    <s v="N/A"/>
    <n v="1"/>
    <s v="CUMPLIMIENTO TOTAL"/>
    <n v="-30"/>
    <s v="VENCIDO"/>
    <x v="0"/>
    <m/>
    <m/>
    <m/>
    <x v="0"/>
    <m/>
    <m/>
    <n v="471"/>
  </r>
  <r>
    <x v="471"/>
    <s v="Gestion Contractual"/>
    <s v="Oficina asesora juridica"/>
    <s v="OAJ"/>
    <s v="Oficina Asesora Jurídica"/>
    <x v="5"/>
    <s v="Oficina asesora juridica"/>
    <s v="OAJ"/>
    <s v="Adquisiciones"/>
    <m/>
    <m/>
    <s v="Catalina Cárdenas Martínez "/>
    <x v="0"/>
    <s v="PMAI-2021-164"/>
    <s v="11.1"/>
    <s v="INFORME AUDITORÍA DE GESTIÓN_x000a_VIGENCIA SEGUNDO SEMESTRE 2020 Y PRIMER SEMESTRE 2021"/>
    <s v="SEGUNDO SEMESTRE 2020 Y PRIMER SEMESTRE 2021"/>
    <s v="Deficiencias en la gestión documental del expediente contractual, una vez revisados los expedientes contractuales, se observó que se encuentran documentos en desorden, sin firma, sin fecha, sin pagos o con pagos sin los respectivos documentos (informe de actividades y planilla seguridad social y parafiscales, comprobante cuentas por pagar, orden de pago y comprobante de egreso), desatendiendo lo contenido en la Ley 594 de 2000 “Por medio de la cual se dicta la Ley General de Archivos y se dictan otras disposiciones”. Título IV Administración de Archivos, en su Artículos 11, 12, 13, 14, 15, 16 y 17. (Ver contrato 1329 de 2020, 2020-2396, 1391 – 2020, 0018 de 2021, 1565 -2021, 1699-2021, 1509 - 2021, 2020-61220, 1406-2021, 1329 - 2020, 61222-2020 y 1406-2021)  "/>
    <s v="No se hace una revisión del archivo remitdo por el área generadora de manera inmediata"/>
    <s v="Adelantar 2 revisiones al año de forma aleatoria al 10% de los expedientes de los contratos de BYS suscritos en la vigencia de manera conjunta con personal del área técnica "/>
    <n v="1"/>
    <s v="Revisión expedientes contractuales"/>
    <s v="# de revisiones de expedientes contractuales de BYS adelantadas en el año/ 2  revisiones a expedientes contractuales programadas"/>
    <s v="10% de los expedientes contractuales de los contratos de bienes y servicios suscritos en el 2022"/>
    <s v="Acta de revisión de expedientes contractuales estado inicial y estado final"/>
    <d v="2022-02-15T00:00:00"/>
    <d v="2022-12-30T00:00:00"/>
    <m/>
    <x v="0"/>
    <s v="SI"/>
    <n v="214"/>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214"/>
    <s v="CON TIEMPO"/>
    <x v="0"/>
    <m/>
    <m/>
    <m/>
    <x v="0"/>
    <m/>
    <m/>
    <n v="472"/>
  </r>
  <r>
    <x v="472"/>
    <s v="Gestion Contractual"/>
    <s v="Oficina asesora juridica"/>
    <s v="OAJ"/>
    <s v="Oficina Asesora Jurídica"/>
    <x v="5"/>
    <s v="Oficina asesora juridica"/>
    <s v="OAJ"/>
    <s v="Adquisiciones"/>
    <m/>
    <m/>
    <s v="Catalina Cárdenas Martínez "/>
    <x v="0"/>
    <s v="PMAI-2021-165"/>
    <s v="11.1"/>
    <s v="INFORME AUDITORÍA DE GESTIÓN_x000a_VIGENCIA SEGUNDO SEMESTRE 2020 Y PRIMER SEMESTRE 2021"/>
    <s v="SEGUNDO SEMESTRE 2020 Y PRIMER SEMESTRE 2021"/>
    <s v="Deficiencias en la gestión documental del expediente contractual, una vez revisados los expedientes contractuales, se observó que se encuentran documentos en desorden, sin firma, sin fecha, sin pagos o con pagos sin los respectivos documentos (informe de actividades y planilla seguridad social y parafiscales, comprobante cuentas por pagar, orden de pago y comprobante de egreso), desatendiendo lo contenido en la Ley 594 de 2000 “Por medio de la cual se dicta la Ley General de Archivos y se dictan otras disposiciones”. Título IV Administración de Archivos, en su Artículos 11, 12, 13, 14, 15, 16 y 17. (Ver contrato 1329 de 2020, 2020-2396, 1391 – 2020, 0018 de 2021, 1565 -2021, 1699-2021, 1509 - 2021, 2020-61220, 1406-2021, 1329 - 2020, 61222-2020 y 1406-2021)  "/>
    <s v="No se hace una revisión del archivo remitdo por el área generadora de manera inmediata frente a una lista de chequeo por modalidad de contrato"/>
    <s v="Creación Listas de verificación documental del expediente contractual por modalidad de bienes y servicios"/>
    <n v="2"/>
    <s v="Creación de listas de verificación documental del expediente contractual por modalidad de bienes y servicios"/>
    <s v="Listas de verificación documental del expediente contractual por modalidad de bienes y servicios/Modalidades de contratación de bienes y servicios"/>
    <n v="1"/>
    <s v="Listas de chequeo por modalidad de contratacion de bienes y servicios"/>
    <d v="2022-02-15T00:00:00"/>
    <d v="2022-09-30T00:00:00"/>
    <m/>
    <x v="0"/>
    <s v="SI"/>
    <n v="123"/>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123"/>
    <s v="CON TIEMPO"/>
    <x v="0"/>
    <m/>
    <m/>
    <m/>
    <x v="0"/>
    <m/>
    <m/>
    <n v="473"/>
  </r>
  <r>
    <x v="473"/>
    <s v="Gestion Contractual"/>
    <s v="Oficina asesora juridica"/>
    <s v="OAJ"/>
    <s v="Oficina Asesora Jurídica"/>
    <x v="5"/>
    <s v="Oficina asesora juridica"/>
    <s v="OAJ"/>
    <s v="Contratación"/>
    <m/>
    <m/>
    <s v="Catalina Cárdenas Martínez "/>
    <x v="0"/>
    <s v="PMAI-2021-166"/>
    <s v="11.2"/>
    <s v="INFORME AUDITORÍA DE GESTIÓN_x000a_VIGENCIA SEGUNDO SEMESTRE 2020 Y PRIMER SEMESTRE 2021"/>
    <s v="SEGUNDO SEMESTRE 2020 Y PRIMER SEMESTRE 2021"/>
    <s v="Se incumple el artículo 141 del Código de Procedimiento Administrativo y de lo Contencioso Administrativo y el artículo 11 de la ley 1150 de 2007, sobre la liquidación de contratos. Como quiera que en la tabla de liquidación 2019, se liquidaron 63 contratos. Se encuentran sin liquidar 24 contratos dentro de los cuales se encuentran 2 contratos con término preclusivo superior a los dos años y seis meses. En la tabla de liquidación 2018, se liquidaron 88 contratos. Se encuentran sin liquidar 25 contratos dentro de los cuales se encuentran 23 contratos con término preclusivo superior a los dos años y seis meses. "/>
    <s v="Falta de seguimiento al tramite de las liquidaciones que debe ser solicitado por los supervisores de los contratos"/>
    <s v="Realizar el seguimiento a las liquidaciones por medio de memorando 2 veces al año dirigido a supervisores y apoyos a la supervisión de los contratos de bienes y servicios"/>
    <n v="1"/>
    <s v="Segumiento liquidación de contratos"/>
    <s v="# de seguimientos adelantados a liquidaciones de contratos/2 seguimientos planeados "/>
    <n v="1"/>
    <s v="2 Memorandos de seguimimiento a liquidaciones de contratos "/>
    <d v="2022-02-15T00:00:00"/>
    <d v="2022-12-30T00:00:00"/>
    <m/>
    <x v="0"/>
    <s v="SI"/>
    <n v="214"/>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214"/>
    <s v="CON TIEMPO"/>
    <x v="0"/>
    <m/>
    <m/>
    <m/>
    <x v="0"/>
    <m/>
    <m/>
    <n v="474"/>
  </r>
  <r>
    <x v="474"/>
    <s v="Gestion Financiera"/>
    <s v="Subdirección técnica administrativa y financiera"/>
    <s v="STAF"/>
    <s v="Gestión Financiera - Contabilidad"/>
    <x v="9"/>
    <s v="Subdirección técnica administrativa y financiera"/>
    <s v="STAF"/>
    <s v="Contabilidad"/>
    <m/>
    <m/>
    <s v="Catalina Cárdenas Martínez "/>
    <x v="0"/>
    <s v="PMAI-2022-001"/>
    <s v="10.1"/>
    <s v="PROCESO GESTIÓN FINANCIERA – SEGUIMIENTO CONTROL INTERNO _x000a_CONTABLE"/>
    <n v="2021"/>
    <s v="El Instituto no cuenta con un procedimiento para establecer los responsables, los tiempos y la forma en que se deben conciliar las operaciones reciprocas, es necesario precisar que las diferencias en las operaciones recíprocas deben ser  conciliadas por el convenio/área a la cual corresponde y no por el área de contabilidad. Si bien contablemente se realiza una conciliación de estas partidas es responsabilidad de cada uno de los actores involucrados. Es de recordar que el Procedimiento para la Evaluación del Control Interno Contable de la Contaduría de General de Nación establece que “Las entidades cuya información financiera no refleje su realidad económica deberán adelantar las gestiones administrativas para depurar las cifras y demás datos contenidos en los estados financieros, de forma que cumplan las características fundamentales de relevancia y representación fiel. Así mismo, las entidades adelantarán las acciones pertinentes para depurar la información financiera e _x000a_implementar los controles que sean necesarios a fin de mejorar la calidad de la información”"/>
    <s v="Si bien se consideró regular la conciliación de operaciones recíprocas a través de la circular, posteriormente se encontró que no existía un documento que establecer los responsables, los tiempos y la forma en que se deben conciliar las operaciones reciprocas"/>
    <s v="Actualizar Plan de Sostenibilidad Contable (estableciendo que las áreas a las que corresponden, deben conciliar las operaciones reciprocas)"/>
    <n v="1"/>
    <s v="Plan de Sostenibilidad Contable actualizado "/>
    <s v="Actualización de Plan de Sostenibilidad Contable realizada / Actualización de Plan de Sostenibilidad Contable programada (1)*100"/>
    <n v="1"/>
    <s v="Plan de Sostenibilidad Contable actualizado, estableciendo que las áreas a las que corresponden, deben conciliar las operaciones reciprocas  "/>
    <d v="2022-01-03T00:00:00"/>
    <d v="2022-03-30T00:00:00"/>
    <m/>
    <x v="0"/>
    <s v="SI"/>
    <n v="-61"/>
    <m/>
    <m/>
    <m/>
    <m/>
    <m/>
    <m/>
    <m/>
    <m/>
    <m/>
    <m/>
    <m/>
    <m/>
    <m/>
    <m/>
    <m/>
    <m/>
    <m/>
    <m/>
    <m/>
    <m/>
    <m/>
    <s v="SIN AVANCE"/>
    <n v="-44620"/>
    <s v="CON TIEMPO"/>
    <m/>
    <m/>
    <m/>
    <m/>
    <m/>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61"/>
    <s v="VENCIDO"/>
    <x v="0"/>
    <m/>
    <m/>
    <m/>
    <x v="0"/>
    <m/>
    <m/>
    <n v="475"/>
  </r>
  <r>
    <x v="475"/>
    <s v="Gestion Financiera"/>
    <s v="Subdirección técnica administrativa y financiera"/>
    <s v="STAF"/>
    <s v="Gestión Financiera - Contabilidad"/>
    <x v="9"/>
    <s v="Subdirección técnica administrativa y financiera"/>
    <s v="STAF"/>
    <s v="Contabilidad"/>
    <m/>
    <m/>
    <s v="Catalina Cárdenas Martínez "/>
    <x v="0"/>
    <s v="PMAI-2022-002"/>
    <s v="10.2"/>
    <s v="PROCESO GESTIÓN FINANCIERA – SEGUIMIENTO CONTROL INTERNO _x000a_CONTABLE"/>
    <n v="2021"/>
    <s v="El Instituto no cuenta con un procedimiento, Instructivo, manual o guía, en el cual se establezca el adecuado y oportuno flujo de información de la entidad hacia el Área Contable; conforme al Instructivo No. 001 del 04 de diciembre del 2020, mediante por el cual se dan Instrucciones relacionadas con el cambio del periodo contable, el reporte de información a la Contaduría General de la Nación y otros asuntos del proceso contable. la CGN indica en el numeral 1.1.2 “Atendiendo las políticas de operación, la entidad definirá las acciones y estrategias necesarias para que exista un adecuado y oportuno flujo de información y documentación hacia el área contable”."/>
    <s v="Por norma debe crearse dicho plan, el cual debe ser actualizado"/>
    <s v="Actualizar Plan de Sostenibilidad Contable (estableciendo los plazos para que las áreas entreguen la información a Contabilidad)"/>
    <n v="1"/>
    <s v="Plan de Sostenibilidad Contable actualizado "/>
    <s v="Actualización de Plan de Sostenibilidad Contable realizada / Actualización de Plan de Sostenibilidad Contable programada (1)*100%"/>
    <n v="1"/>
    <s v="Plan de Sostenibilidad Contable actualizado, estableciendo los plazos para que las áreas entreguen la información a Contabilidad"/>
    <d v="2022-01-03T00:00:00"/>
    <d v="2022-03-30T00:00:00"/>
    <m/>
    <x v="0"/>
    <s v="SI"/>
    <n v="-61"/>
    <m/>
    <m/>
    <m/>
    <m/>
    <m/>
    <m/>
    <m/>
    <m/>
    <m/>
    <m/>
    <m/>
    <m/>
    <m/>
    <m/>
    <m/>
    <m/>
    <m/>
    <m/>
    <m/>
    <m/>
    <m/>
    <s v="SIN AVANCE"/>
    <n v="-44620"/>
    <s v="CON TIEMPO"/>
    <m/>
    <m/>
    <m/>
    <m/>
    <m/>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61"/>
    <s v="VENCIDO"/>
    <x v="0"/>
    <m/>
    <m/>
    <m/>
    <x v="0"/>
    <m/>
    <m/>
    <n v="476"/>
  </r>
  <r>
    <x v="476"/>
    <s v="Gestion Financiera"/>
    <s v="Subdirección técnica administrativa y financiera"/>
    <s v="STAF"/>
    <s v="Gestión Financiera - Contabilidad"/>
    <x v="9"/>
    <s v="Subdirección técnica administrativa y financiera"/>
    <s v="STAF"/>
    <s v="Contabilidad"/>
    <m/>
    <m/>
    <s v="Catalina Cárdenas Martínez "/>
    <x v="0"/>
    <s v="PMAI-2022-003"/>
    <s v="10.2"/>
    <s v="PROCESO GESTIÓN FINANCIERA – SEGUIMIENTO CONTROL INTERNO _x000a_CONTABLE"/>
    <n v="2021"/>
    <s v="El Instituto no cuenta con un procedimiento, Instructivo, manual o guía, en el cual se establezca el adecuado y oportuno flujo de información de la entidad hacia el Área Contable; conforme al Instructivo No. 001 del 04 de diciembre del 2020, mediante por el cual se dan Instrucciones relacionadas con el cambio del periodo contable, el reporte de información a la Contaduría General de la Nación y otros asuntos del proceso contable. la CGN indica en el numeral 1.1.2 “Atendiendo las políticas de operación, la entidad definirá las acciones y estrategias necesarias para que exista un adecuado y oportuno flujo de información y documentación hacia el área contable”."/>
    <s v="Por norma debe crearse dicho plan, el cual debe ser actualizado"/>
    <s v="Emitir lineamiento en el cual se establezca el adecuado y oportuno flujo de información de la entidad hacia el área Contable"/>
    <n v="2"/>
    <s v="Lineamiento flujo de información de la entidad hacia el área contable"/>
    <s v="Lineamiento flujo de información de la entidad hacia el área contable emitido / Lineamiento flujo de información de la entidad hacia el área contable programado (1)*100%"/>
    <n v="1"/>
    <s v="Lineamiento flujo de información de la entidad hacia el área contable"/>
    <d v="2022-03-01T00:00:00"/>
    <d v="2022-05-31T00:00:00"/>
    <m/>
    <x v="0"/>
    <s v="SI"/>
    <n v="1"/>
    <m/>
    <m/>
    <m/>
    <m/>
    <m/>
    <m/>
    <m/>
    <m/>
    <m/>
    <m/>
    <m/>
    <m/>
    <m/>
    <m/>
    <m/>
    <m/>
    <m/>
    <m/>
    <m/>
    <m/>
    <m/>
    <s v="SIN AVANCE"/>
    <n v="-44620"/>
    <s v="CON TIEMPO"/>
    <m/>
    <m/>
    <m/>
    <m/>
    <m/>
    <m/>
    <s v="ABIERTO"/>
    <s v="* En el acta de reunión del Comité de sostenibilidad del 15 de marzo del 2022 se dictan los lineamientos del flujo de la información financiera hacial el área de Contabilidad, estos lineamientos de dan desde la actualización del Plan de Sostenibilidad contable aprobado en el punto 3 del acta."/>
    <d v="2022-05-31T00:00:00"/>
    <s v="La Subdirección debera emitir  una comunicación interna mediante la cual socializará nuevamente el Plan de Sostenibilidad Contable aprobado."/>
    <n v="0.7"/>
    <s v="AVANCE SIGNIFICATIVO"/>
    <n v="1"/>
    <s v="POR VENCER"/>
    <x v="0"/>
    <m/>
    <m/>
    <m/>
    <x v="0"/>
    <m/>
    <m/>
    <n v="477"/>
  </r>
  <r>
    <x v="477"/>
    <s v="Gestion Financiera"/>
    <s v="Subdirección técnica administrativa y financiera"/>
    <s v="STAF"/>
    <s v="Gestión Financiera   / Subdirección de Desarrollo Humano"/>
    <x v="9"/>
    <s v="Subdirección técnica administrativa y financiera"/>
    <s v="STAF"/>
    <s v="Contabilidad"/>
    <m/>
    <m/>
    <s v="Catalina Cárdenas Martínez "/>
    <x v="0"/>
    <s v="PMAI-2022-004"/>
    <s v="11.1"/>
    <s v="PROCESO GESTIÓN FINANCIERA – SEGUIMIENTO CONTROL INTERNO _x000a_CONTABLE"/>
    <n v="2021"/>
    <s v="Dadas las condiciones de perfil exigido para el personal y las actividades que requiere adelantar, el área de Contabilidad requiere que se dé mayor énfasis en la actualización permanente de su personal, Ahora bien, conforme la información _x000a_publicada en la página web del Instituto, en el link de transparencia-Desarrollo Humano- Plan Institucional de Capacitación - PIC 2021, esta capacitación fue estimada entre febrero a junio, sin embargo fue realizada en el mes de noviembre 5 meses después de lo estimado. "/>
    <s v="El insumo principal del PIC es el Diagnóstico  Necesidades de Aprendizaje Organizacional- DNAO a través del cual se solicitan las capacitaciones requeridas, y no se han solicitado capacitaciones en esta temática."/>
    <s v="Solicitar a la Subdirección de Desarrollo Humano, incluir temas contables en las temáticas de capacitación requeridas para el año 2022 dentro del PIC, definiendo fechas de realización de las mismas."/>
    <n v="1"/>
    <s v="Solicitud de capacitación en temáticas contables"/>
    <s v="Solicitud de capacitación en temáticas contables realizada / Solicitud de capacitación en temáticas contables programada (1)*100%"/>
    <n v="1"/>
    <s v="Solicitud de capacitación en temáticas contables realizada"/>
    <d v="2022-02-01T00:00:00"/>
    <d v="2022-03-31T00:00:00"/>
    <m/>
    <x v="0"/>
    <s v="SI"/>
    <n v="-60"/>
    <m/>
    <m/>
    <m/>
    <m/>
    <m/>
    <m/>
    <m/>
    <m/>
    <m/>
    <m/>
    <m/>
    <m/>
    <m/>
    <m/>
    <m/>
    <m/>
    <m/>
    <m/>
    <m/>
    <m/>
    <m/>
    <s v="SIN AVANCE"/>
    <n v="-44620"/>
    <s v="CON TIEMPO"/>
    <m/>
    <m/>
    <m/>
    <m/>
    <m/>
    <m/>
    <s v="ABIERTO"/>
    <s v="* Se evidencia el correo electronico enviado por la STAF con la tématicas sugeridas para capacitación del área contable, para que se incluyan en el Plan Integral de Capacitación - PIC, con fecha del 19 de mayo del 2022"/>
    <d v="2022-05-31T00:00:00"/>
    <s v="N/A"/>
    <n v="1"/>
    <s v="CUMPLIMIENTO TOTAL"/>
    <n v="-60"/>
    <s v="VENCIDO"/>
    <x v="0"/>
    <m/>
    <m/>
    <m/>
    <x v="0"/>
    <m/>
    <m/>
    <n v="478"/>
  </r>
  <r>
    <x v="478"/>
    <s v="Modelo Pedagogico "/>
    <s v="Subdirección técnica de métodos educativos y operativa"/>
    <s v="STMEO"/>
    <s v="Seguridad y Salud en el Trabajo"/>
    <x v="16"/>
    <s v="Subdirección técnica de desarrollo humano"/>
    <s v="STDH"/>
    <s v="Seguridad y salud en el trabajo"/>
    <m/>
    <m/>
    <s v="Ingrid Carolina Ardila Muñoz"/>
    <x v="0"/>
    <s v="PMAI-2022-005"/>
    <s v="8.5"/>
    <s v="AUDITORÍA ESPECIAL: ATENCIÓN DEL SERVICIO PRESTADO A LOS_x000a_JÓVENES DE LA UNIDAD DE LA FLORIDA"/>
    <n v="2021"/>
    <s v="La responsable de UPI manifestó que no se dio a conocer sobre la existencia del protocolo establecido por IDIPRON y de su cumplimiento."/>
    <s v="En lo referido al cumplimiento de  los Protocolos de Bioseguridad la Subdirección de Métodos y el Área de Salud tienen competencia sobre los beneficiaros, mientras que la Subdirección de Desarrollo Humano desde Área de SST tiene competencia respecto a funcionarios y contratistas."/>
    <s v="Realizar y socializar una Circular en la cual se establezcan las directrices de cumplimiento de las medidas de bioseguridad publicadas en las normas vigentes expedidas por el gobierno nacional y/o Distrital, dirigida a todos los servidores, contratistas y  las sedes de la entidad "/>
    <n v="1"/>
    <s v="Socializacones de la circular expedida"/>
    <s v="(N° de Sedes y Unidades socializadas/25 Sedes y unidades a socializar)*100"/>
    <n v="1"/>
    <s v="Listados de asistencia"/>
    <d v="2021-11-01T00:00:00"/>
    <d v="2022-04-30T00:00:00"/>
    <m/>
    <x v="0"/>
    <s v="SI"/>
    <n v="-30"/>
    <m/>
    <m/>
    <m/>
    <m/>
    <m/>
    <m/>
    <m/>
    <m/>
    <m/>
    <m/>
    <m/>
    <m/>
    <m/>
    <m/>
    <m/>
    <m/>
    <m/>
    <m/>
    <m/>
    <m/>
    <m/>
    <s v="SIN AVANCE"/>
    <n v="-44620"/>
    <s v="CON TIEMPO"/>
    <m/>
    <m/>
    <m/>
    <m/>
    <m/>
    <m/>
    <s v="ABIERTO"/>
    <s v="Se verifica soportes y se evidencia socialización de la circular interna 025 del 16 de noviembre de 2021, ha 25 unidades y sedes mediante actas de reunión y listados de asistencia en los meses de febrero, marzo y abril."/>
    <d v="2022-05-31T00:00:00"/>
    <s v="No aplica ya que el cumplimiento es del 100%"/>
    <n v="1"/>
    <s v="CUMPLIMIENTO TOTAL"/>
    <n v="-30"/>
    <s v="VENCIDO"/>
    <x v="0"/>
    <m/>
    <m/>
    <m/>
    <x v="0"/>
    <m/>
    <m/>
    <n v="479"/>
  </r>
  <r>
    <x v="479"/>
    <s v="Modelo Pedagogico "/>
    <s v="Subdirección técnica de métodos educativos y operativa"/>
    <s v="STMEO"/>
    <s v="Seguridad y Salud en el Trabajo"/>
    <x v="16"/>
    <s v="Subdirección técnica de desarrollo humano"/>
    <s v="STDH"/>
    <s v="Seguridad y salud en el trabajo"/>
    <m/>
    <m/>
    <s v="Ingrid Carolina Ardila Muñoz"/>
    <x v="0"/>
    <s v="PMAI-2022-006"/>
    <s v="8.6"/>
    <s v="AUDITORÍA ESPECIAL: ATENCIÓN DEL SERVICIO PRESTADO A LOS_x000a_JÓVENES DE LA UNIDAD DE LA FLORIDA"/>
    <n v="2021"/>
    <s v="No se observó alguna ratificación por parte de SO, sobre el cierre de la Unidad y medidas implementadas  para el control de la emergencia sanitaria."/>
    <s v="En lo referido al cumplimiento de  los Protocolos de Bioseguridad la Subdirección de Métodos y el Área de Salud tienen competencia sobre los beneficiaros, mientras que la Subdirección de Desarrollo Humano desde Área de SST tiene competencia respecto a funcionarios y contratistas."/>
    <s v="Cada vez que se genere un alto contagio en una sede, Unidad de Protección Integral o Convenios, se debe citar de manera extraordinaria al Comité de Bioseguridad para tomar las decisiones al respecto, y desde allí ratificar las decisiones a tomar."/>
    <n v="1"/>
    <s v="Reuniones extraordinarias del Comité de Bioseguridad si se presentan altos contagios "/>
    <s v="(N° de reuniones extraordinarias realizadas/N° de unidades/sedes/Convenios reportadas con altos contagios)*100"/>
    <n v="1"/>
    <s v="Actas "/>
    <d v="2022-01-30T00:00:00"/>
    <d v="2022-11-30T00:00:00"/>
    <m/>
    <x v="0"/>
    <s v="SI"/>
    <n v="184"/>
    <m/>
    <m/>
    <m/>
    <m/>
    <m/>
    <m/>
    <m/>
    <m/>
    <m/>
    <m/>
    <m/>
    <m/>
    <m/>
    <m/>
    <m/>
    <m/>
    <m/>
    <m/>
    <m/>
    <m/>
    <m/>
    <s v="SIN AVANCE"/>
    <n v="-44620"/>
    <s v="CON TIEMPO"/>
    <m/>
    <m/>
    <m/>
    <m/>
    <m/>
    <m/>
    <s v="ABIERTO"/>
    <s v="Se verifica los soportes y se evidencia seguimiento a los contagios reportados por COVID - 19 , sin embargo no se evidencia actas de reuniones extraordinarias por altos contagios en la entidad, por no sea presentado la situación"/>
    <d v="2022-05-31T00:00:00"/>
    <s v="Actas de  reuniones extraordinarias por altos contagios en la entidad."/>
    <n v="0.25"/>
    <s v="AVANCE MINIMO"/>
    <n v="184"/>
    <s v="CON TIEMPO"/>
    <x v="0"/>
    <m/>
    <m/>
    <m/>
    <x v="0"/>
    <m/>
    <m/>
    <n v="480"/>
  </r>
  <r>
    <x v="480"/>
    <s v="Modelo Pedagogico "/>
    <s v="Subdirección técnica de métodos educativos y operativa"/>
    <s v="STMEO"/>
    <s v="Seguridad y Salud en el Trabajo"/>
    <x v="16"/>
    <s v="Subdirección técnica de desarrollo humano"/>
    <s v="STDH"/>
    <s v="Seguridad y salud en el trabajo"/>
    <m/>
    <m/>
    <s v="Ingrid Carolina Ardila Muñoz"/>
    <x v="0"/>
    <s v="PMAI-2022-007"/>
    <s v="8.7"/>
    <s v="AUDITORÍA ESPECIAL: ATENCIÓN DEL SERVICIO PRESTADO A LOS_x000a_JÓVENES DE LA UNIDAD DE LA FLORIDA"/>
    <n v="2021"/>
    <s v="No se observa que en el protocolo se especifique, que una vez detectados varios casos simultáneos positivos, se adopten medidas más drásticas"/>
    <s v="Por tratarse de disposiciones normativas, cada vez que se presente un cambio la entidad debe actualizar y adoptar las normas por medio de documentos, circulares y protocolos  para cumplimiento de los serviores y contratistas de la entidad. _x000a_"/>
    <s v="Realizar una actualización del PROTOCOLO DE BIOSEGURIDAD A-GDH-DI-046 incluyendo las medidas a tomar frente a un alto contagio de funcionarios y contratistas."/>
    <n v="1"/>
    <s v="Actualización del Protocolo de Bioseguridad para funcionarios y contratistas"/>
    <s v="(N° de actualizaciones realizadas/1 actualización a realizar)*100"/>
    <n v="1"/>
    <s v="Documento Interno A-GDH-DI-046 actualizado "/>
    <d v="2021-09-30T00:00:00"/>
    <d v="2022-01-30T00:00:00"/>
    <m/>
    <x v="0"/>
    <s v="SI"/>
    <n v="-120"/>
    <m/>
    <m/>
    <m/>
    <m/>
    <m/>
    <m/>
    <m/>
    <m/>
    <m/>
    <m/>
    <m/>
    <m/>
    <m/>
    <m/>
    <m/>
    <m/>
    <m/>
    <m/>
    <m/>
    <m/>
    <m/>
    <s v="SIN AVANCE"/>
    <n v="-44620"/>
    <s v="VENCIDO"/>
    <m/>
    <m/>
    <m/>
    <m/>
    <m/>
    <m/>
    <s v="ABIERTO"/>
    <s v="Se verifica los soporte, se evidencia Documento Interno actualizado a la Vr 03 la cual entra en vigencia 23 de diciembre de 2022._x000a__x000a_Se evidencia actas de socialiazación del protocolo y listas de asitencia._x000a__x000a_Se evidencia que cumple con la actividad propuesta."/>
    <d v="2022-05-31T00:00:00"/>
    <s v="No aplica ya que el cumplimiento es del 100%"/>
    <n v="1"/>
    <s v="CUMPLIMIENTO TOTAL"/>
    <n v="-120"/>
    <s v="VENCIDO"/>
    <x v="0"/>
    <m/>
    <m/>
    <m/>
    <x v="0"/>
    <m/>
    <m/>
    <n v="481"/>
  </r>
  <r>
    <x v="481"/>
    <s v="Modelo Pedagogico "/>
    <s v="Subdirección técnica de métodos educativos y operativa"/>
    <s v="STMEO"/>
    <s v="Coordinador Area  Emprender"/>
    <x v="1"/>
    <s v="Subdirección técnica administrativa y financiera"/>
    <s v="STAF"/>
    <s v="Emprender"/>
    <m/>
    <m/>
    <s v="Adriana Botero Pinilla "/>
    <x v="0"/>
    <s v="PMAI-2022-008"/>
    <s v="9.1"/>
    <s v="Informe Auditoria de Gestión- Proceso área Emprender "/>
    <n v="2021"/>
    <s v="Se debe actualizar el manual operativo del área de Emprender, vigente desde el 20 de diciembre de 2018, acorde con la _x000a_actualización del procedimiento componente de emprendimiento, vigente desde el 28 de octubre de 2021"/>
    <s v="El Manual no se encuentra actualizado de acuerdo al procedimiento de emprendimiento"/>
    <s v="Actualizar Manual Operativo del Área Emprender para incluir el proceso de emprendimiento de acuerdo a su última modificación.  "/>
    <n v="1"/>
    <s v="Actualización Manual Operativo del Área Emprender"/>
    <s v="Actualización del Manual Operativo del Área Emprender realizada"/>
    <n v="1"/>
    <s v="Manual Operativo del Área Emprender actualizado"/>
    <d v="2022-02-09T00:00:00"/>
    <d v="2022-06-30T00:00:00"/>
    <m/>
    <x v="0"/>
    <s v="SI"/>
    <n v="31"/>
    <m/>
    <m/>
    <m/>
    <m/>
    <m/>
    <m/>
    <m/>
    <m/>
    <m/>
    <m/>
    <m/>
    <m/>
    <m/>
    <m/>
    <m/>
    <m/>
    <m/>
    <m/>
    <m/>
    <m/>
    <m/>
    <s v="SIN AVANCE"/>
    <n v="-44620"/>
    <s v="CON TIEMPO"/>
    <m/>
    <m/>
    <m/>
    <m/>
    <m/>
    <m/>
    <s v="ABIERTO"/>
    <s v="Se observa borrador de actualización  del MANUAL OPERATIVO DEL ÁREA EMPRENDER M-MEM-MA-001, junto con la solicitud  de revisión realizada por correo electrionico con fechas entre abril y mayo de 2022."/>
    <d v="2022-05-31T00:00:00"/>
    <s v="Oficializar la actualización del documento"/>
    <n v="0.4"/>
    <s v="AVANCE PARCIAL"/>
    <n v="31"/>
    <s v="CON TIEMPO"/>
    <x v="0"/>
    <m/>
    <m/>
    <m/>
    <x v="0"/>
    <m/>
    <m/>
    <n v="482"/>
  </r>
  <r>
    <x v="482"/>
    <s v="Modelo Pedagogico "/>
    <s v="Subdirección técnica de métodos educativos y operativa"/>
    <s v="STMEO"/>
    <s v="Coordinador Area  Emprender"/>
    <x v="1"/>
    <s v="Subdirección técnica administrativa y financiera"/>
    <s v="STAF"/>
    <s v="Emprender"/>
    <m/>
    <m/>
    <s v="Adriana Botero Pinilla "/>
    <x v="0"/>
    <s v="PMAI-2022-009"/>
    <s v="9.2"/>
    <s v="Informe Auditoria de Gestión- Proceso área Emprender "/>
    <n v="2021"/>
    <s v="En la plataforma SIMI no se observa el cumplimiento del seguimiento y trazabilidad trimestral en cuanto a las _x000a_actividades de emprendimiento realizadas por cada joven activo y los proyectos de Emprendimiento de los participantes de _x000a_la feria. Igualmente, en las fichas de observación y seguimientos registradas en SIMI, no se registran seguimientos en _x000a_cuanto al proyecto productivo fase planeación y proyecto productivo fase seguimiento._x000a_"/>
    <s v="Falta de seguimientos a la población que cuenta con proyectos de emprendimientos o ideas de negocios."/>
    <s v="Realizar seguimiento trimestral a los NNAJ activos que cuentan con proyectos de emprendimiento o idea de negocio para evitar su deserción"/>
    <n v="1"/>
    <s v="Seguimiento a los NNAJ activos que cuentan con proyectos de emprendimiento o idea de negocio"/>
    <s v="Número de seguimientos a los NNAJ activos que cuentan con proyectos de emprendimiento o idea de negocio realizados / Número de Seguimiento a los NNAJ activos que cuentan con proyectos de emprendimiento o idea de negocio programados (3)*100%"/>
    <n v="1"/>
    <s v="Seguimiento a los NNAJ activos que cuentan con proyectos de emprendimiento o idea de negocio"/>
    <d v="2022-02-09T00:00:00"/>
    <d v="2022-11-30T00:00:00"/>
    <m/>
    <x v="0"/>
    <s v="SI"/>
    <n v="184"/>
    <m/>
    <m/>
    <m/>
    <m/>
    <m/>
    <m/>
    <m/>
    <m/>
    <m/>
    <m/>
    <m/>
    <m/>
    <m/>
    <m/>
    <m/>
    <m/>
    <m/>
    <m/>
    <m/>
    <m/>
    <m/>
    <s v="SIN AVANCE"/>
    <n v="-44620"/>
    <s v="CON TIEMPO"/>
    <m/>
    <m/>
    <m/>
    <m/>
    <m/>
    <m/>
    <s v="ABIERTO"/>
    <s v="No cuenta con avance reportado, dado que el proceso manifiesta &quot;El área Emprender en su Componente de Emprendimiento, no cuenta con NNAJ activos.&quot;"/>
    <d v="2022-05-31T00:00:00"/>
    <n v="0"/>
    <n v="0"/>
    <s v="SIN AVANCE"/>
    <n v="184"/>
    <s v="CON TIEMPO"/>
    <x v="0"/>
    <m/>
    <m/>
    <m/>
    <x v="0"/>
    <m/>
    <m/>
    <n v="483"/>
  </r>
  <r>
    <x v="483"/>
    <s v="Modelo Pedagogico "/>
    <s v="Subdirección técnica de métodos educativos y operativa"/>
    <s v="STMEO"/>
    <s v="Coordinador Area  Emprender"/>
    <x v="1"/>
    <s v="Subdirección técnica administrativa y financiera"/>
    <s v="STAF"/>
    <s v="Emprender"/>
    <m/>
    <m/>
    <s v="Adriana Botero Pinilla "/>
    <x v="0"/>
    <s v="PMAI-2022-010"/>
    <s v="9.3"/>
    <s v="Informe Auditoria de Gestión- Proceso área Emprender "/>
    <n v="2021"/>
    <s v="De acuerdo con el instructivo Estrategia virtual de formación, aunque se actualizo el 4 de noviembre de 2021, no se _x000a_indica explícitamente las actividades correspondientes al componente de Emprendimiento del Área Emprender. Evaluar la _x000a_posibilidad de un instructivo específico para el área de emprender."/>
    <s v="Falta de instructivo de Estrategia Virtual de formación del componente de emprendimiento, que permita la clasificar la formación del NNAJ para alcanzar su autonomía y autogobierno mediante la generación de ingresos en el marco de la legalidad"/>
    <s v="Modificar el instructivo de formación virtual para incluir las acciones del componente de emprendimiento."/>
    <n v="1"/>
    <s v="Modificación instructivo de formación virtual"/>
    <s v="Modificación Instructivo de formación virtual realizada"/>
    <n v="1"/>
    <s v="Instructivo de formación virtual modificado "/>
    <d v="2022-02-09T00:00:00"/>
    <d v="2022-11-30T00:00:00"/>
    <m/>
    <x v="0"/>
    <s v="SI"/>
    <n v="184"/>
    <m/>
    <m/>
    <m/>
    <m/>
    <m/>
    <m/>
    <m/>
    <m/>
    <m/>
    <m/>
    <m/>
    <m/>
    <m/>
    <m/>
    <m/>
    <m/>
    <m/>
    <m/>
    <m/>
    <m/>
    <m/>
    <s v="SIN AVANCE"/>
    <n v="-44620"/>
    <s v="CON TIEMPO"/>
    <m/>
    <m/>
    <m/>
    <m/>
    <m/>
    <m/>
    <s v="ABIERTO"/>
    <s v="No se evidencia avance en la ejecución de la acción."/>
    <d v="2022-05-31T00:00:00"/>
    <s v="Modificación Instructivo de formación virtual  oficializado"/>
    <n v="0"/>
    <s v="SIN AVANCE"/>
    <n v="184"/>
    <s v="CON TIEMPO"/>
    <x v="0"/>
    <m/>
    <m/>
    <m/>
    <x v="0"/>
    <m/>
    <m/>
    <n v="484"/>
  </r>
  <r>
    <x v="484"/>
    <s v="Modelo Pedagogico "/>
    <s v="Subdirección técnica de métodos educativos y operativa"/>
    <s v="STMEO"/>
    <s v="Coordinador Area  Emprender"/>
    <x v="1"/>
    <s v="Subdirección técnica administrativa y financiera"/>
    <s v="STAF"/>
    <s v="Emprender"/>
    <m/>
    <m/>
    <s v="Adriana Botero Pinilla "/>
    <x v="0"/>
    <s v="PMAI-2022-011"/>
    <s v="9.4"/>
    <s v="Informe Auditoria de Gestión- Proceso área Emprender "/>
    <n v="2021"/>
    <s v="En la plataforma SIMI se debe anexar el formato registro taller realizado por cada profesional y no solo registrar la _x000a_anotación de realización del taller. Igualmente, diligenciar el encabezado, el tema, nombre del taller, responsable de la _x000a_actividad y responsable líder debe ser legible."/>
    <s v="Falta de información sobre el manejo del formato de talleres"/>
    <s v="Registrar en el sistema de información SIMI la totalidad de la información contenida en el Formato &quot;Talleres y Acciones formativas&quot; (M-MEX-FT-007)"/>
    <n v="1"/>
    <s v="Registro de Talleres y Acciones formativas en el Sistema de información SIMI."/>
    <s v="Número de Talleres y Acciones formativas registrados en SIMI / Número de de Talleres y Acciones formativas realizados *(100%)"/>
    <n v="1"/>
    <s v="Talleres y Acciones formativas registrados en SIMI"/>
    <d v="2022-02-09T00:00:00"/>
    <d v="2022-12-30T00:00:00"/>
    <m/>
    <x v="0"/>
    <s v="SI"/>
    <n v="214"/>
    <m/>
    <m/>
    <m/>
    <m/>
    <m/>
    <m/>
    <m/>
    <m/>
    <m/>
    <m/>
    <m/>
    <m/>
    <m/>
    <m/>
    <m/>
    <m/>
    <m/>
    <m/>
    <m/>
    <m/>
    <m/>
    <s v="SIN AVANCE"/>
    <n v="-44620"/>
    <s v="CON TIEMPO"/>
    <m/>
    <m/>
    <m/>
    <m/>
    <m/>
    <m/>
    <s v="ABIERTO"/>
    <s v="La actividad se enuentrra en ejecución y finalizará en diciembre de 2022. A la fecha se observan evidencias de jecución de los talleres, así como muestra de registro de algunos en el SIMI. El indicador se medirá al finalizarla ejecución y con las recomendaciones realizadas en la celda S61 &quot;TAREAS PENDIENTES&quot;."/>
    <d v="2022-05-31T00:00:00"/>
    <s v="Adjuntar evidencias totales tanto de los talleres como del registro de los mismos en el SIMI. Se recmienda adjuntar listado de los talleres, con fechas lugar y capacitador o responsable, de modo que permita la comparación y verificación con el SIMI y demas evidencias de +S61:W61jecución."/>
    <n v="0"/>
    <s v="SIN AVANCE"/>
    <n v="214"/>
    <s v="CON TIEMPO"/>
    <x v="0"/>
    <m/>
    <m/>
    <m/>
    <x v="0"/>
    <m/>
    <m/>
    <n v="485"/>
  </r>
  <r>
    <x v="485"/>
    <s v="Modelo Pedagogico "/>
    <s v="Subdirección técnica de métodos educativos y operativa"/>
    <s v="STMEO"/>
    <s v="Coordinador Area  Emprender_x000a_STMEO_x000a_OAP "/>
    <x v="0"/>
    <s v="Subdirección técnica de métodos educativos y operativa"/>
    <s v="STMEO"/>
    <s v="Emprender"/>
    <m/>
    <m/>
    <s v="Willington Granados Herrera"/>
    <x v="0"/>
    <s v="PMAI-2022-012"/>
    <s v="9.5"/>
    <s v="Informe Auditoria de Gestión- Proceso área Emprender "/>
    <n v="2021"/>
    <s v="En el mapa de riesgo de gestión, no se definieron acciones a implementar para el fortalecimiento, como tampoco la_x000a_periodicidad y frecuencia para el riesgo. Aunado a lo anterior, no se observa el diseño de indicadores para la medición y_x000a_monitoreo del cumplimiento en la ejecución de los controles y el análisis de su efectividad en la mitigación del riesgo"/>
    <s v="Falta realizar la  identificación, análisis, seguimiento,_x000a_monitoreo y evaluación de los riesgos, que influencian los resultados de la gestión ala luz de la nueva política de administración del riesgo"/>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n v="1"/>
    <s v="Riesgos de Gestión ajustados "/>
    <s v="Número de Riesgos identificados y ajustados conforme al  lineamientos establecidos en el Manual para la Administración del Riesgo emitido por la Oficina Asesora de Planeación,"/>
    <n v="1"/>
    <s v="matriz de riesgos ajustada al Manual para la Administración del Riesgo emitido por la Oficina Asesora de Planeación, con controles para mitigar el riesgo. "/>
    <d v="2022-02-09T00:00:00"/>
    <d v="2022-11-30T00:00:00"/>
    <m/>
    <x v="0"/>
    <s v="SI"/>
    <n v="184"/>
    <m/>
    <m/>
    <m/>
    <m/>
    <m/>
    <m/>
    <m/>
    <m/>
    <m/>
    <m/>
    <m/>
    <m/>
    <m/>
    <m/>
    <m/>
    <m/>
    <m/>
    <m/>
    <m/>
    <m/>
    <m/>
    <s v="SIN AVANCE"/>
    <n v="-44620"/>
    <s v="CON TIEMPO"/>
    <m/>
    <m/>
    <m/>
    <m/>
    <m/>
    <m/>
    <s v="ABIERTO"/>
    <s v="La actividad se encuentra en ejecución"/>
    <d v="2022-05-31T00:00:00"/>
    <s v="Realizar la actividad"/>
    <n v="0"/>
    <s v="SIN AVANCE"/>
    <n v="184"/>
    <s v="CON TIEMPO"/>
    <x v="0"/>
    <m/>
    <m/>
    <m/>
    <x v="0"/>
    <m/>
    <m/>
    <n v="486"/>
  </r>
  <r>
    <x v="486"/>
    <s v="Modelo Pedagogico "/>
    <s v="Subdirección técnica de métodos educativos y operativa"/>
    <s v="STMEO"/>
    <s v="Coordinador Area  Emprender_x000a_STMEO_x000a_OAP "/>
    <x v="0"/>
    <s v="Subdirección técnica de métodos educativos y operativa"/>
    <s v="STMEO"/>
    <s v="Emprender"/>
    <m/>
    <m/>
    <s v="Willington Granados Herrera"/>
    <x v="0"/>
    <s v="PMAI-2022-013"/>
    <s v="9.6"/>
    <s v="Informe Auditoria de Gestión- Proceso área Emprender "/>
    <n v="2021"/>
    <s v="En el mapa de riesgo de corrupción, no se observa periodicidad de los controles que permita identificar la oportunidad_x000a_en la mitigación del riesgo y el registro de indicadores."/>
    <s v="Falta realizar la  identificación, análisis, seguimiento,_x000a_monitoreo y evaluación de los riesgos, que influencian los resultados de la gestión ala luz de la nueva política de administración del riesgo"/>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n v="1"/>
    <s v="Riesgos de Gestión ajustados "/>
    <s v="Número de Riesgos identificados y ajustados conforme al  lineamientos establecidos en el Manual para la Administración del Riesgo emitido por la Oficina Asesora de Planeación,"/>
    <n v="1"/>
    <s v="matriz de riesgos ajustada al Manual para la Administración del Riesgo emitido por la Oficina Asesora de Planeación, con controles para mitigar el riesgo. "/>
    <d v="2022-02-09T00:00:00"/>
    <d v="2022-11-30T00:00:00"/>
    <m/>
    <x v="0"/>
    <s v="SI"/>
    <n v="184"/>
    <m/>
    <m/>
    <m/>
    <m/>
    <m/>
    <m/>
    <m/>
    <m/>
    <m/>
    <m/>
    <m/>
    <m/>
    <m/>
    <m/>
    <m/>
    <m/>
    <m/>
    <m/>
    <m/>
    <m/>
    <m/>
    <s v="SIN AVANCE"/>
    <n v="-44620"/>
    <s v="CON TIEMPO"/>
    <m/>
    <m/>
    <m/>
    <m/>
    <m/>
    <m/>
    <s v="ABIERTO"/>
    <s v="La actividad se encuentra en ejecución"/>
    <d v="2022-05-31T00:00:00"/>
    <s v="Realizar la actividad"/>
    <n v="0"/>
    <s v="SIN AVANCE"/>
    <n v="184"/>
    <s v="CON TIEMPO"/>
    <x v="0"/>
    <m/>
    <m/>
    <m/>
    <x v="0"/>
    <m/>
    <m/>
    <n v="487"/>
  </r>
  <r>
    <x v="487"/>
    <s v="Modelo Pedagogico "/>
    <s v="Subdirección técnica de métodos educativos y operativa"/>
    <s v="STMEO"/>
    <s v="_x000a_Coordinador de Contexto Internado y Externado."/>
    <x v="0"/>
    <s v="Subdirección técnica de métodos educativos y operativa"/>
    <s v="STMEO"/>
    <s v="_x000a_Coordinador de Contexto Internado y Externado."/>
    <m/>
    <m/>
    <s v="Willington Granados Herrera"/>
    <x v="0"/>
    <s v="PMAI-2022-014"/>
    <n v="1"/>
    <s v="VERIFICACIÓN DE LA GESTIÓN REALIZADA DESDE LA COORDINACIÓN DE LA_x000a_UNIDAD DE PROTECCIÓN INTEGRAL BOSA EN EL MARCO DE LA EJECUCIÓN DEL_x000a_CONTRATO DE PRESTACIÓN DE SERVICIOS 0069/2021"/>
    <n v="2021"/>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se realiza seguimiento en la UPI  a las posibles faltas a la atención integral de los AJ que son manifestadas  a través del sistema  Bogotá te escucha o en los buzones de las UPI.  "/>
    <s v="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
    <n v="1"/>
    <s v="Instructivo  COMITÉS MISIONALES M-MEX-IN-003,ajustado  "/>
    <s v="Un instructivo ajustado  "/>
    <n v="1"/>
    <s v="Instructivo COMITÉS MISIONALES M-MEX-IN-003, con condición incluida."/>
    <d v="2022-02-25T00:00:00"/>
    <d v="2022-04-25T00:00:00"/>
    <m/>
    <x v="0"/>
    <s v="SI"/>
    <n v="-35"/>
    <m/>
    <m/>
    <m/>
    <m/>
    <m/>
    <m/>
    <m/>
    <m/>
    <m/>
    <m/>
    <m/>
    <m/>
    <m/>
    <m/>
    <m/>
    <m/>
    <m/>
    <m/>
    <m/>
    <m/>
    <m/>
    <s v="SIN AVANCE"/>
    <n v="-44620"/>
    <s v="CON TIEMPO"/>
    <m/>
    <m/>
    <m/>
    <m/>
    <m/>
    <m/>
    <s v="ABIERTO"/>
    <s v="La actividad aun no se ha ejecutado"/>
    <d v="2022-05-31T00:00:00"/>
    <s v="Realizar la actividad"/>
    <n v="0"/>
    <s v="SIN AVANCE"/>
    <n v="-35"/>
    <s v="VENCIDO"/>
    <x v="0"/>
    <m/>
    <m/>
    <m/>
    <x v="0"/>
    <m/>
    <m/>
    <n v="488"/>
  </r>
  <r>
    <x v="488"/>
    <s v="Modelo Pedagogico "/>
    <s v="Subdirección técnica de métodos educativos y operativa"/>
    <s v="STMEO"/>
    <s v="Responsables de UPI _x000a_Coordinador de Contexto Internado y Externado."/>
    <x v="0"/>
    <s v="Subdirección técnica de métodos educativos y operativa"/>
    <s v="STMEO"/>
    <s v="Responsables de UPI _x000a_Coordinador de Contexto Internado y Externado."/>
    <m/>
    <m/>
    <s v="Willington Granados Herrera"/>
    <x v="0"/>
    <s v="PMAI-2022-015"/>
    <n v="1"/>
    <s v="VERIFICACIÓN DE LA GESTIÓN REALIZADA DESDE LA COORDINACIÓN DE LA_x000a_UNIDAD DE PROTECCIÓN INTEGRAL BOSA EN EL MARCO DE LA EJECUCIÓN DEL_x000a_CONTRATO DE PRESTACIÓN DE SERVICIOS 0069/2021"/>
    <n v="2021"/>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se realiza seguimiento en la UPI  a las posibles faltas a la atención integral de los AJ que son manifestadas  a través del sistema  Bogotá te escucha o en los buzones de las UPI.  "/>
    <s v="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iestaciones verbales de los usurios al personal de la UPI. "/>
    <n v="2"/>
    <s v="Número de PQRS presentadas a través de Bogotá te escucha y buzón de sugerencias con seguimiento en el comité misional de la UPI "/>
    <s v="Número de PQRS  que indican posibles faltas a la atención integral con seguimiento en el comité misional de la UPI /Número de PQRS  que indican posibles faltas a la atención integral "/>
    <n v="1"/>
    <s v="Actas de comité misional."/>
    <d v="2022-05-02T00:00:00"/>
    <d v="2022-11-02T00:00:00"/>
    <m/>
    <x v="0"/>
    <s v="SI"/>
    <n v="156"/>
    <m/>
    <m/>
    <m/>
    <m/>
    <m/>
    <m/>
    <m/>
    <m/>
    <m/>
    <m/>
    <m/>
    <m/>
    <m/>
    <m/>
    <m/>
    <m/>
    <m/>
    <m/>
    <m/>
    <m/>
    <m/>
    <s v="SIN AVANCE"/>
    <n v="-44620"/>
    <s v="CON TIEMPO"/>
    <m/>
    <m/>
    <m/>
    <m/>
    <m/>
    <m/>
    <s v="ABIERTO"/>
    <s v="La actividad se encuentra en ejecución"/>
    <d v="2022-05-31T00:00:00"/>
    <s v="Realizar la actividad"/>
    <n v="0"/>
    <s v="SIN AVANCE"/>
    <n v="156"/>
    <s v="CON TIEMPO"/>
    <x v="0"/>
    <m/>
    <m/>
    <m/>
    <x v="0"/>
    <m/>
    <m/>
    <n v="489"/>
  </r>
  <r>
    <x v="489"/>
    <s v="Modelo Pedagogico "/>
    <s v="Subdirección técnica de métodos educativos y operativa"/>
    <s v="STMEO"/>
    <s v="Responsables de UPI _x000a_Coordinador de Contexto Internado y Externado."/>
    <x v="0"/>
    <s v="Subdirección técnica de métodos educativos y operativa"/>
    <s v="STMEO"/>
    <s v="Responsables de UPI _x000a_Coordinador de Contexto Internado y Externado."/>
    <m/>
    <m/>
    <s v="Willington Granados Herrera"/>
    <x v="0"/>
    <s v="PMAI-2022-016"/>
    <n v="1"/>
    <s v="VERIFICACIÓN DE LA GESTIÓN REALIZADA DESDE LA COORDINACIÓN DE LA_x000a_UNIDAD DE PROTECCIÓN INTEGRAL BOSA EN EL MARCO DE LA EJECUCIÓN DEL_x000a_CONTRATO DE PRESTACIÓN DE SERVICIOS 0069/2021"/>
    <n v="2021"/>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es formal un espacio de comunicación en la UPI en el cual se   canalicen de manera oportuna las situaciones que puedan ir en contravía del adecuado desarrollo de los procesos institucionales. "/>
    <s v="Emitir un memorando desde la STMEO para la UPI BOSA, solicitando la realización  e implementación de un encuentro cada dos meses  para el fortalecimiento  pedagógico al interior de la UPI, con el personal que labora y presta sus servicios, en cual se aborden las  manifestaciones directas verbales de los usuarios al personal de la UPI, las cuales deberan ser llevadas al comite misional. "/>
    <n v="3"/>
    <s v="Memorando emitido "/>
    <s v="Un memorando emitido a la UPI Bosa "/>
    <n v="1"/>
    <s v="Memorando radicado y socialización con el equipo documentado a través de acta."/>
    <d v="2022-02-25T00:00:00"/>
    <d v="2022-04-25T00:00:00"/>
    <m/>
    <x v="0"/>
    <s v="SI"/>
    <n v="-35"/>
    <m/>
    <m/>
    <m/>
    <m/>
    <m/>
    <m/>
    <m/>
    <m/>
    <m/>
    <m/>
    <m/>
    <m/>
    <m/>
    <m/>
    <m/>
    <m/>
    <m/>
    <m/>
    <m/>
    <m/>
    <m/>
    <s v="SIN AVANCE"/>
    <n v="-44620"/>
    <s v="CON TIEMPO"/>
    <m/>
    <m/>
    <m/>
    <m/>
    <m/>
    <m/>
    <s v="ABIERTO"/>
    <s v="La actividad aun no se ha ejecutado"/>
    <d v="2022-05-31T00:00:00"/>
    <s v="Realizar la actividad"/>
    <n v="0"/>
    <s v="SIN AVANCE"/>
    <n v="-35"/>
    <s v="VENCIDO"/>
    <x v="0"/>
    <m/>
    <m/>
    <m/>
    <x v="0"/>
    <m/>
    <m/>
    <n v="490"/>
  </r>
  <r>
    <x v="490"/>
    <s v="Modelo Pedagogico "/>
    <s v="Subdirección técnica de métodos educativos y operativa"/>
    <s v="STMEO"/>
    <s v="STMEO_x000a_Responsable UPI OASIS_x000a_OAP "/>
    <x v="0"/>
    <s v="Subdirección técnica de métodos educativos y operativa"/>
    <s v="STMEO"/>
    <s v="STMEO_x000a_Responsable UPI OASIS_x000a_OAP "/>
    <m/>
    <m/>
    <s v="Willington Granados Herrera"/>
    <x v="0"/>
    <s v="PMAI-2022-017"/>
    <n v="1"/>
    <s v="VERIFICACIÓN DE LA GESTIÓN REALIZADA DESDE LA COORDINACIÓN DE LA_x000a_UNIDAD DE PROTECCIÓN INTEGRAL BOSA EN EL MARCO DE LA EJECUCIÓN DEL_x000a_CONTRATO DE PRESTACIÓN DE SERVICIOS 0069/2021"/>
    <n v="2021"/>
    <s v="Se observa un trabajo parcial en el desarrollo del Plan de mejoramiento de la Auditoría Especial de Oasis_x000a_donde se habían evidenciado hallazgos relacionados con la atención de la población del sector LGBTI y otros_x000a_temas asociados a la unidad de Oasis."/>
    <s v="Se requiere la presentación del seguimiento para el cierre de las acciones. "/>
    <s v="Presentar a la Oficina Asesora de Planeación el seguimiento  de las acciones realizadas a la formulación del plan de mejoramiento para el cierre. "/>
    <n v="1"/>
    <s v="Seguimiento plan de mejoramiento radicado "/>
    <s v="Un Seguimiento plan de mejoramiento radicado "/>
    <n v="1"/>
    <s v="Memorando radicado"/>
    <d v="2022-02-25T00:00:00"/>
    <d v="2022-04-25T00:00:00"/>
    <m/>
    <x v="0"/>
    <s v="SI"/>
    <n v="-35"/>
    <m/>
    <m/>
    <m/>
    <m/>
    <m/>
    <m/>
    <m/>
    <m/>
    <m/>
    <m/>
    <m/>
    <m/>
    <m/>
    <m/>
    <m/>
    <m/>
    <m/>
    <m/>
    <m/>
    <m/>
    <m/>
    <s v="SIN AVANCE"/>
    <n v="-44620"/>
    <s v="CON TIEMPO"/>
    <m/>
    <m/>
    <m/>
    <m/>
    <m/>
    <m/>
    <s v="ABIERTO"/>
    <s v="Se evidencia el reporte en la carpeta denominada Reporte Tablero de Control"/>
    <d v="2022-05-31T00:00:00"/>
    <s v="Realizar la actividad"/>
    <n v="0"/>
    <s v="SIN AVANCE"/>
    <n v="-35"/>
    <s v="VENCIDO"/>
    <x v="0"/>
    <m/>
    <m/>
    <m/>
    <x v="0"/>
    <m/>
    <m/>
    <n v="491"/>
  </r>
  <r>
    <x v="491"/>
    <s v="Modelo Pedagogico "/>
    <s v="Subdirección técnica de métodos educativos y operativa"/>
    <s v="STMEO"/>
    <s v="STMEO- Profesional delegado _x000a_OAP -equipo Políticas Públicas poblacionales. "/>
    <x v="0"/>
    <s v="Subdirección técnica de métodos educativos y operativa"/>
    <s v="STMEO"/>
    <m/>
    <m/>
    <m/>
    <s v="Willington Granados Herrera"/>
    <x v="0"/>
    <s v="PMAI-2022-018"/>
    <n v="1"/>
    <s v="VERIFICACIÓN DE LA GESTIÓN REALIZADA DESDE LA COORDINACIÓN DE LA_x000a_UNIDAD DE PROTECCIÓN INTEGRAL BOSA EN EL MARCO DE LA EJECUCIÓN DEL_x000a_CONTRATO DE PRESTACIÓN DE SERVICIOS 0069/2021"/>
    <n v="2021"/>
    <s v="De manera reiterada se evidencia incumplimiento del Decreto 762 de 2018 relacionado con la Política_x000a_Pública para la garantía del ejercicio efectivo de los derechos de las personas que hacen parte de la población_x000a_del sector social LGBTI y de personas con orientaciones sexuales e identidades de género diversas, en cuanto_x000a_a su formulación, implementación y seguimiento al Interior del IDIPRON, esta situación expone al Instituto a_x000a_posibles incumplimientos frente a la normativa vigente, lo que incumple también con lo dispuesto en la_x000a_Tercera Dimensión, gestión con valores para resultados del Modelo Integrado de Planeación y Gestión. "/>
    <s v="Se requiere la oficialización del documento Guía técnica practica de atención lineamientos técnicos para la implementación de la política pública y la tranversalización del enfoque diferencial en la ruta de atención del Idipron - sectores sociales LGBTI"/>
    <s v="Oficializar y socializar el documento Guía técnica practica de atención lineamientos técnicos para la implementación de la política pública y la tranversalización del enfoque diferencial en la ruta de atención del Idipron - sectores sociales LGBTI"/>
    <n v="1"/>
    <s v="Un documento oficializado y socializado "/>
    <s v="Un documento oficializado y socializado "/>
    <n v="1"/>
    <s v="Documento oficializado_x000a_Socialización documentada a través de acta de reunión. "/>
    <d v="2022-02-25T00:00:00"/>
    <d v="2022-06-25T00:00:00"/>
    <m/>
    <x v="0"/>
    <s v="SI"/>
    <n v="26"/>
    <m/>
    <m/>
    <m/>
    <m/>
    <m/>
    <m/>
    <m/>
    <m/>
    <m/>
    <m/>
    <m/>
    <m/>
    <m/>
    <m/>
    <m/>
    <m/>
    <m/>
    <m/>
    <m/>
    <m/>
    <m/>
    <s v="SIN AVANCE"/>
    <n v="-44620"/>
    <s v="CON TIEMPO"/>
    <m/>
    <m/>
    <m/>
    <m/>
    <m/>
    <m/>
    <s v="ABIERTO"/>
    <s v="La actividad se encuentra en ejecución"/>
    <d v="2022-05-31T00:00:00"/>
    <s v="Realizar la actividad"/>
    <n v="0"/>
    <s v="SIN AVANCE"/>
    <n v="26"/>
    <s v="CON TIEMPO"/>
    <x v="0"/>
    <m/>
    <m/>
    <m/>
    <x v="0"/>
    <m/>
    <m/>
    <n v="492"/>
  </r>
  <r>
    <x v="492"/>
    <s v="Atencion a la ciudadania"/>
    <s v="Subdirección técnica administrativa y financiera"/>
    <s v="STAF"/>
    <s v="Atención a la ciudadanía"/>
    <x v="11"/>
    <s v="Subdirección técnica administrativa y financiera"/>
    <s v="STAF"/>
    <s v="Atencion al ciudadano"/>
    <m/>
    <m/>
    <s v="Willington Granados Herrera"/>
    <x v="0"/>
    <s v="PMAI-2022-019"/>
    <n v="1"/>
    <s v="AUDITORÍA DE SEGUIMIENTO AL PROCESO ATENCIÓN AL CIUDADANO VIGENCIA 1 DE ENERO 2021 AL 30 DE JUNIO DE 2021"/>
    <n v="2021"/>
    <s v="Se observó debilidad en el diligenciamiento del formato “Control de requerimientos ciudadanos – ACI-FT-003, frente a dejar espacios sin información o información incompleta."/>
    <s v="Se solicitaba información registrada con anterioridad"/>
    <s v="Realizar modificación al  formato “Control de requerimientos ciudadanos – ACI-FT-003&quot; para incluir campo en que se especifique el área a la cual se entrega el requerimiento"/>
    <n v="1"/>
    <s v="Actualización formato_x000a_“Control de requerimientos ciudadanos – ACI-FT-003&quot;"/>
    <s v="Formato “Control de requerimientos ciudadanos – ACI-FT-003&quot; actualizado"/>
    <s v="1"/>
    <s v="Formato actualizado campo en que se especifique el área a la cual se entrega el requerimiento"/>
    <d v="2022-03-01T00:00:00"/>
    <d v="2022-07-29T00:00:00"/>
    <m/>
    <x v="0"/>
    <s v="SI"/>
    <n v="60"/>
    <m/>
    <m/>
    <m/>
    <m/>
    <m/>
    <m/>
    <m/>
    <m/>
    <m/>
    <m/>
    <m/>
    <m/>
    <m/>
    <m/>
    <m/>
    <m/>
    <m/>
    <m/>
    <m/>
    <m/>
    <m/>
    <s v="SIN AVANCE"/>
    <n v="-44620"/>
    <s v="CON TIEMPO"/>
    <m/>
    <m/>
    <m/>
    <m/>
    <m/>
    <m/>
    <s v="ABIERTO"/>
    <s v="Se evidencia que se eralizo el ajuste al formato “Control de requerimientos ciudadanos – ACI-FT-003&quot; al cual se le incluyo una columna para identificar la dependencia a la cual se entrega el requerimiento"/>
    <d v="2022-05-31T00:00:00"/>
    <s v="ninguna"/>
    <n v="1"/>
    <s v="CUMPLIMIENTO TOTAL"/>
    <n v="60"/>
    <s v="CON TIEMPO"/>
    <x v="8"/>
    <s v="en las evidencias se observa que el formato ACI-FT-003  fue modificado version 10 de 6 de abril de 2022 esta cumplida a acción."/>
    <s v="Navis Alberto Florez Leon"/>
    <n v="1"/>
    <x v="1"/>
    <m/>
    <m/>
    <n v="493"/>
  </r>
  <r>
    <x v="493"/>
    <s v="Atencion a la ciudadania"/>
    <s v="Subdirección técnica administrativa y financiera"/>
    <s v="STAF"/>
    <s v="Atención a la ciudadanía"/>
    <x v="11"/>
    <s v="Subdirección técnica administrativa y financiera"/>
    <s v="STAF"/>
    <s v="Atencion al ciudadano"/>
    <m/>
    <m/>
    <s v="Willington Granados Herrera"/>
    <x v="0"/>
    <s v="PMAI-2022-020"/>
    <n v="1"/>
    <s v="AUDITORÍA DE SEGUIMIENTO AL PROCESO ATENCIÓN AL CIUDADANO VIGENCIA 1 DE ENERO 2021 AL 30 DE JUNIO DE 2021"/>
    <n v="2021"/>
    <s v="Se observó debilidad en el diligenciamiento del formato “Control de requerimientos ciudadanos – ACI-FT-003, frente a dejar espacios sin información o información incompleta."/>
    <s v="Se solicitaba información registrada con anterioridad"/>
    <s v="Realizar modificación al  procedimiento “Atención a requerimientos y denuncias ciudadanas a través del aplicativo Bogotá Te Escucha&quot;  SDQS A-ACI-PR-001 para establecer punto de control con el fin de identificar las áreas o dependencias que no contestan oportunamente los requerimientos"/>
    <n v="2"/>
    <s v="Actualización procedimiento “Atención a requerimientos y denuncias ciudadanas a través del aplicativo Bogotá Te Escucha&quot;  SDQS A-ACI-PR-00"/>
    <s v="Procedimiento “Atención a requerimientos y denuncias ciudadanas a través del aplicativo Bogotá Te Escucha&quot;  SDQS A-ACI-PR-00 actualizado"/>
    <s v="1"/>
    <s v="Procedimiento  actualizado “Atención a requerimientos y denuncias ciudadanas a través del aplicativo Bogotá Te Escucha&quot;  SDQS A-ACI-PR-00 actualizado"/>
    <d v="2022-03-01T00:00:00"/>
    <d v="2022-07-29T00:00:00"/>
    <m/>
    <x v="0"/>
    <s v="SI"/>
    <n v="60"/>
    <m/>
    <m/>
    <m/>
    <m/>
    <m/>
    <m/>
    <m/>
    <m/>
    <m/>
    <m/>
    <m/>
    <m/>
    <m/>
    <m/>
    <m/>
    <m/>
    <m/>
    <m/>
    <m/>
    <m/>
    <m/>
    <s v="SIN AVANCE"/>
    <n v="-44620"/>
    <s v="CON TIEMPO"/>
    <m/>
    <m/>
    <m/>
    <m/>
    <m/>
    <m/>
    <s v="ABIERTO"/>
    <s v="Actividad No. 1 Se evidencia que el proceso inició el ajuste del documento  &quot;Atención a requerimientos  y denuncias ciudadanas a través del aplicativo Bogotá te escucha  SDQS A-ACI-PRO-01 y la Oficina Asesora de Planeación ha realizado la revisión del documento. La actividad se encuentra en tiempos para cumplimiento."/>
    <d v="2022-05-31T00:00:00"/>
    <s v="Terminar la revisión del documento y oficializar"/>
    <n v="0.4"/>
    <s v="AVANCE PARCIAL"/>
    <n v="60"/>
    <s v="CON TIEMPO"/>
    <x v="8"/>
    <s v="Se observa de las evidencias que se inicio el tramite de proyección actualización de procedimiento de atencion al ciudadano (requerimientos y denuncias) estando en tiempos para culminar el ajuste correspondiente."/>
    <s v="Navis Alberto Florez Leon"/>
    <n v="0.4"/>
    <x v="3"/>
    <m/>
    <m/>
    <n v="494"/>
  </r>
  <r>
    <x v="494"/>
    <s v="Atencion a la ciudadania"/>
    <s v="Subdirección técnica administrativa y financiera"/>
    <s v="STAF"/>
    <s v="Mantenimiento de bienes"/>
    <x v="11"/>
    <s v="Subdirección técnica administrativa y financiera"/>
    <s v="STAF"/>
    <s v="Atencion al ciudadano"/>
    <m/>
    <m/>
    <s v="Willington Granados Herrera"/>
    <x v="0"/>
    <s v="PMAI-2022-021"/>
    <n v="2"/>
    <s v="AUDITORÍA DE SEGUIMIENTO AL PROCESO ATENCIÓN AL CIUDADANO VIGENCIA 1 DE ENERO 2021 AL 30 DE JUNIO DE 2021"/>
    <n v="2021"/>
    <s v="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
    <s v="Se requiere adecuación de la infraestructura con el fin de garantizar la accesibilidad a los ciudadanos"/>
    <s v="Emitir concepto técnico sobre la intervención de la infraestructura de los baños de la sede calle 63 una vez sea recibido el diagnóstico que sobre ellos realizará la Veeduría"/>
    <n v="1"/>
    <s v="Emitir concepto técnico sobre la intervención de la infraestructura de los baños de la sede calle 63"/>
    <s v="Concepto Técnico emitido"/>
    <s v="1"/>
    <s v="Concepto técnico sobre la intervención de la infraestructura de los baños de la sede calle 63"/>
    <d v="2022-03-01T00:00:00"/>
    <d v="2022-08-30T00:00:00"/>
    <m/>
    <x v="0"/>
    <s v="SI"/>
    <n v="92"/>
    <m/>
    <m/>
    <m/>
    <m/>
    <m/>
    <m/>
    <m/>
    <m/>
    <m/>
    <m/>
    <m/>
    <m/>
    <m/>
    <m/>
    <m/>
    <m/>
    <m/>
    <m/>
    <m/>
    <m/>
    <m/>
    <s v="SIN AVANCE"/>
    <n v="-44620"/>
    <s v="CON TIEMPO"/>
    <m/>
    <m/>
    <m/>
    <m/>
    <m/>
    <m/>
    <s v="ABIERTO"/>
    <s v="Se evidencia la emisión de un concepto técnico referente a la posibilidad de adecuación de los baños en la atención a la ciudadanía. teniendo en cuenta que la actividad se encuentra encaminada a la emisión del concepto técnico se encuentra cumplida"/>
    <d v="2022-05-31T00:00:00"/>
    <s v="ninguna"/>
    <n v="1"/>
    <s v="CUMPLIMIENTO TOTAL"/>
    <n v="92"/>
    <s v="CON TIEMPO"/>
    <x v="8"/>
    <s v="Se observa de las evidencias allegadas que la accion esta cumplida en su totalidad observandose el diagnostico o ceoncepto técnico solicitado referente a baños para personas con discapacidad."/>
    <s v="Navis Alberto Florez Leon"/>
    <n v="1"/>
    <x v="1"/>
    <m/>
    <m/>
    <n v="495"/>
  </r>
  <r>
    <x v="495"/>
    <s v="Atencion a la ciudadania"/>
    <s v="Subdirección técnica administrativa y financiera"/>
    <s v="STAF"/>
    <s v="Mantenimiento de bienes / Subdirección de Desarrollo Humano - Seguridad y Salud en el Trabajo"/>
    <x v="4"/>
    <s v="Subdirección técnica administrativa y financiera"/>
    <s v="STAF"/>
    <s v="Mantenimiento de bienes"/>
    <m/>
    <m/>
    <s v="Ingrid Carolina Ardila Muñoz"/>
    <x v="0"/>
    <s v="PMAI-2022-022"/>
    <n v="2"/>
    <s v="AUDITORÍA DE SEGUIMIENTO AL PROCESO ATENCIÓN AL CIUDADANO VIGENCIA 1 DE ENERO 2021 AL 30 DE JUNIO DE 2021"/>
    <n v="2021"/>
    <s v="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
    <s v="Se requiere adecuación de la infraestructura con el fin de garantizar la accesibilidad a los ciudadanos"/>
    <s v="Realizar instalación de señalética en los puntos de atención a la ciudadanía, de acuerdo con las necesidades identificadas"/>
    <n v="2"/>
    <s v="Instalación de señalética en puntos de atención a la ciudadanía"/>
    <s v="Número de puntos de atención  a la ciudadanía en los que se realizó la instalación de señalética / Número de puntos de atención  a la ciudadanía en los que se requiere instalar señalética_x000a_5*(100%)"/>
    <n v="1"/>
    <s v="Formato Control de inspección y ejecución de mantenimiento de bienes e infraestructura  &quot;A-MBI-FT-007&quot; en los que se reporte la instalación de señalética en los puntos de atención a la ciudadanía"/>
    <d v="2022-03-01T00:00:00"/>
    <d v="2022-09-30T00:00:00"/>
    <m/>
    <x v="0"/>
    <s v="SI"/>
    <n v="123"/>
    <m/>
    <m/>
    <m/>
    <m/>
    <m/>
    <m/>
    <m/>
    <m/>
    <m/>
    <m/>
    <m/>
    <m/>
    <m/>
    <m/>
    <m/>
    <m/>
    <m/>
    <m/>
    <m/>
    <m/>
    <m/>
    <s v="SIN AVANCE"/>
    <n v="-44620"/>
    <s v="CON TIEMPO"/>
    <m/>
    <m/>
    <m/>
    <m/>
    <m/>
    <m/>
    <s v="ABIERTO"/>
    <s v="Se verifica los soportes  la cual se evidencia instalación de la señalética en punto de atención a la ciudadanía, se evidencia registro fotografico."/>
    <d v="2022-05-31T00:00:00"/>
    <s v="No aplica ya que el cumplimiento es del 100%"/>
    <n v="1"/>
    <s v="CUMPLIMIENTO TOTAL"/>
    <n v="123"/>
    <s v="CON TIEMPO"/>
    <x v="0"/>
    <m/>
    <m/>
    <m/>
    <x v="0"/>
    <m/>
    <m/>
    <n v="496"/>
  </r>
  <r>
    <x v="496"/>
    <s v="Atencion a la ciudadania"/>
    <s v="Subdirección técnica administrativa y financiera"/>
    <s v="STAF"/>
    <s v="Atención a la ciudadanía / Mantenimiento de bienes"/>
    <x v="11"/>
    <s v="Subdirección técnica administrativa y financiera"/>
    <s v="STAF"/>
    <s v="Atencion al ciudadano"/>
    <m/>
    <m/>
    <s v="Willington Granados Herrera"/>
    <x v="0"/>
    <s v="PMAI-2022-023"/>
    <n v="2"/>
    <s v="AUDITORÍA DE SEGUIMIENTO AL PROCESO ATENCIÓN AL CIUDADANO VIGENCIA 1 DE ENERO 2021 AL 30 DE JUNIO DE 2021"/>
    <n v="2021"/>
    <s v="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
    <s v="Se requiere adecuación de la infraestructura con el fin de garantizar la accesibilidad a los ciudadanos"/>
    <s v="Realizar el cambio e instalación de los buzones de sugerencias en los puntos de atención a la ciudadanía, de acuerdo con las necesidades identificadas y lo señalado en el norma NTC 6047. "/>
    <n v="3"/>
    <s v="Cambio e instalación de los buzones de sugerencias en los puntos de atención a la ciudadanía"/>
    <s v="Número de puntos de atención a la ciudadanía en los que se cambió e instaló el buzón de sugerencias / Número de puntos de atención a la ciudadanía en los que debe cambiarse e instalarse el buzón de sugerencias 5*(100%)"/>
    <n v="1"/>
    <s v="Formato Control de inspección y ejecución de mantenimiento de bienes e infraestructura  &quot;A-MBI-FT-007&quot; en los que se reporte la instalación de buzones de sugerencias en los puntos de atención a la ciudadanía"/>
    <d v="2022-03-01T00:00:00"/>
    <d v="2022-11-30T00:00:00"/>
    <m/>
    <x v="0"/>
    <s v="SI"/>
    <n v="184"/>
    <m/>
    <m/>
    <m/>
    <m/>
    <m/>
    <m/>
    <m/>
    <m/>
    <m/>
    <m/>
    <m/>
    <m/>
    <m/>
    <m/>
    <m/>
    <m/>
    <m/>
    <m/>
    <m/>
    <m/>
    <m/>
    <s v="SIN AVANCE"/>
    <n v="-44620"/>
    <s v="CON TIEMPO"/>
    <m/>
    <m/>
    <m/>
    <m/>
    <m/>
    <m/>
    <s v="ABIERTO"/>
    <s v="Actividad No.1 Se evidencia la instalación de los buzones en los puntos de atención a la ciudadanía."/>
    <d v="2022-05-31T00:00:00"/>
    <s v="ninguna"/>
    <n v="1"/>
    <s v="CUMPLIMIENTO TOTAL"/>
    <n v="184"/>
    <s v="CON TIEMPO"/>
    <x v="8"/>
    <s v="Se observa d elas evidencias allegadas que hay cumplimiento de la instalación de 5 buzones para atención de sugerencias ."/>
    <s v="Navis Alberto Florez Leon"/>
    <n v="1"/>
    <x v="1"/>
    <m/>
    <m/>
    <n v="497"/>
  </r>
  <r>
    <x v="497"/>
    <s v="Atencion a la ciudadania"/>
    <s v="Subdirección técnica administrativa y financiera"/>
    <s v="STAF"/>
    <s v="Atención a la ciudadanía"/>
    <x v="11"/>
    <s v="Subdirección técnica administrativa y financiera"/>
    <s v="STAF"/>
    <s v="Atencion al ciudadano"/>
    <m/>
    <m/>
    <s v="Willington Granados Herrera"/>
    <x v="0"/>
    <s v="PMAI-2022-024"/>
    <n v="3"/>
    <s v="AUDITORÍA DE SEGUIMIENTO AL PROCESO ATENCIÓN AL CIUDADANO VIGENCIA 1 DE ENERO 2021 AL 30 DE JUNIO DE 2021"/>
    <n v="2021"/>
    <s v="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adicionalmente se debe tener en cuenta que la no respuesta oportuna puede acarrear proceso disciplinario; Por esta razón se traslada este incumplimiento a las siguientes áreas o procesos Subdirección de métodos, Subdirección Administrativa y financiera, Convenios, Oficina Asesora Jurídica, Subdirección de Desarrollo y Oficina Asesora de Planeación."/>
    <s v="La respuesta de las peticiones ciudadanas está a cargo de cada área de la entidad"/>
    <s v="Enviar mensualmente al área de Control Disciplinario Interno, la información de las dependencias que cierran las peticiones fuera de términos con sus respectivos anexos."/>
    <n v="1"/>
    <s v="Reporte de peticiones fuera de términos"/>
    <s v="Reportes enviados a través de correo electrónico (10) con la información de las dependencias que cierran las peticiones fuera de términos con sus respectivos anexos."/>
    <n v="1"/>
    <s v="Reportes con la información de las dependencias que cierran las peticiones fuera de términos con sus respectivos anexos. "/>
    <d v="2022-02-01T00:00:00"/>
    <d v="2022-12-30T00:00:00"/>
    <m/>
    <x v="0"/>
    <s v="SI"/>
    <n v="214"/>
    <m/>
    <m/>
    <m/>
    <m/>
    <m/>
    <m/>
    <m/>
    <m/>
    <m/>
    <m/>
    <m/>
    <m/>
    <m/>
    <m/>
    <m/>
    <m/>
    <m/>
    <m/>
    <m/>
    <m/>
    <m/>
    <s v="SIN AVANCE"/>
    <n v="-44620"/>
    <s v="CON TIEMPO"/>
    <m/>
    <m/>
    <m/>
    <m/>
    <m/>
    <m/>
    <s v="ABIERTO"/>
    <s v="Actividad No. 1 Se evidencia que el proceso ha venido haciendo el segumiento a los tiempos de respuesta a las solicitudes y ha enviado por correo electrónico a la Oficina de Control Interno Disciplinario informando._x000a__x000a_Se adjunta como evidencia el envio de los correos a Control Interno, la actividad se encuentra en ejecución"/>
    <d v="2022-05-31T00:00:00"/>
    <s v="Continuar haciendo la revisión y analisis del cumplimiento de los tiempos en la respuesta a las solicitudes"/>
    <n v="0.27"/>
    <s v="AVANCE MINIMO"/>
    <n v="214"/>
    <s v="CON TIEMPO"/>
    <x v="8"/>
    <s v="de las evidencias enviadas se puede observar que hay cumplimiento parcial, aun cuando se invita a que los correos se envien mensualmente para efectos de no dejar meses sin reporte. "/>
    <s v="Navis Alberto Florez Leon"/>
    <n v="0.3"/>
    <x v="3"/>
    <m/>
    <m/>
    <n v="498"/>
  </r>
  <r>
    <x v="498"/>
    <s v="Atencion a la ciudadania"/>
    <s v="Subdirección técnica administrativa y financiera"/>
    <s v="STAF"/>
    <s v="Atención a la ciudadanía"/>
    <x v="11"/>
    <s v="Subdirección técnica administrativa y financiera"/>
    <s v="STAF"/>
    <s v="Atencion al ciudadano"/>
    <m/>
    <m/>
    <s v="Willington Granados Herrera"/>
    <x v="0"/>
    <s v="PMAI-2022-025"/>
    <n v="3"/>
    <s v="AUDITORÍA DE SEGUIMIENTO AL PROCESO ATENCIÓN AL CIUDADANO VIGENCIA 1 DE ENERO 2021 AL 30 DE JUNIO DE 2021"/>
    <n v="2021"/>
    <s v="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adicionalmente se debe tener en cuenta que la no respuesta oportuna puede acarrear proceso disciplinario; Por esta razón se traslada este incumplimiento a las siguientes áreas o procesos Subdirección de métodos, Subdirección Administrativa y financiera, Convenios, Oficina Asesora Jurídica, Subdirección de Desarrollo y Oficina Asesora de Planeación."/>
    <s v="La respuesta de las peticiones ciudadanas está a cargo de cada área de la entidad"/>
    <s v="Realizar capacitaciones sobre el manejo del aplicativo SDQS"/>
    <n v="2"/>
    <s v="Capacitaciones manejo SDQS"/>
    <s v="Capacitaciones sobre manejo aplicativo SDQS realizadas / Capacitaciones sobre manejo aplicativo SDQS programadas 2*(100%)"/>
    <n v="1"/>
    <s v="Listado de asistencia"/>
    <d v="2022-03-01T00:00:00"/>
    <d v="2022-11-30T00:00:00"/>
    <m/>
    <x v="0"/>
    <s v="SI"/>
    <n v="184"/>
    <m/>
    <m/>
    <m/>
    <m/>
    <m/>
    <m/>
    <m/>
    <m/>
    <m/>
    <m/>
    <m/>
    <m/>
    <m/>
    <m/>
    <m/>
    <m/>
    <m/>
    <m/>
    <m/>
    <m/>
    <m/>
    <s v="SIN AVANCE"/>
    <n v="-44620"/>
    <s v="CON TIEMPO"/>
    <m/>
    <m/>
    <m/>
    <m/>
    <m/>
    <m/>
    <s v="ABIERTO"/>
    <s v="Se evidencia la realización de una capacitación con lista de asistencia. Se recomienda al proceso adjuntar ademas del listado de asistencia la presentación, acta u otros documentos que evidencien los temas que se eestan capacitando."/>
    <d v="2022-05-31T00:00:00"/>
    <s v="realizar la segunda capacitación "/>
    <n v="0.5"/>
    <s v="AVANCE PARCIAL"/>
    <n v="184"/>
    <s v="CON TIEMPO"/>
    <x v="8"/>
    <s v="Se observa de las evidencias que hay avance en las capacitaciones referente a la acción establecida. es necesario que junto con el acta de asistencia se alleguen evidencias del contenido de la capacitación. "/>
    <s v="Navis Alberto Florez Leon"/>
    <n v="0.5"/>
    <x v="3"/>
    <m/>
    <m/>
    <n v="499"/>
  </r>
  <r>
    <x v="499"/>
    <s v="Modelo Pedagogico - convenios"/>
    <s v="Subdirección técnica administrativa y financiera"/>
    <s v="STAF"/>
    <s v="Oficina Asesora Jurídica"/>
    <x v="5"/>
    <s v="Oficina asesora juridica"/>
    <s v="OAJ"/>
    <s v="Adquisiciones"/>
    <m/>
    <m/>
    <s v="Catalina Cárdenas Martínez "/>
    <x v="1"/>
    <s v="PMAI-2022-026"/>
    <s v="3.1.1"/>
    <n v="86"/>
    <n v="2022"/>
    <s v="Hallazgo administrativo, por ineficacia en el cumplimiento de los procedimientos de la supervisión, relacionados con el adecuado control y  seguimiento documental en los procesos de contratación."/>
    <s v="No se hace una revisión del archivo remitdo por el área generadora de manera inmediata"/>
    <s v="Adelantar 2 revisiones al año de forma aleatoria al 10% de los expedientes de los contratos de BYS suscritos en la vigencia de manera conjunta con personal del área técnica "/>
    <n v="1"/>
    <s v="Revisión expedientes contractuales"/>
    <s v="# de revisiones de expedientes contractuales de BYS adelantadas en el año/ 2  revisiones a expedientes contractuales programadas"/>
    <n v="0.1"/>
    <s v="Acta de revisión de expedientes contractuales estado inicial y estado final"/>
    <d v="2022-04-05T00:00:00"/>
    <d v="2022-12-30T00:00:00"/>
    <m/>
    <x v="0"/>
    <s v="SI"/>
    <n v="214"/>
    <m/>
    <m/>
    <m/>
    <m/>
    <m/>
    <m/>
    <m/>
    <m/>
    <m/>
    <m/>
    <m/>
    <m/>
    <m/>
    <m/>
    <m/>
    <m/>
    <m/>
    <m/>
    <m/>
    <m/>
    <m/>
    <s v="SIN AVANCE"/>
    <n v="-44620"/>
    <s v="CON TIEMPO"/>
    <m/>
    <m/>
    <m/>
    <m/>
    <m/>
    <m/>
    <s v="ABIERTO"/>
    <s v="No presenta avance"/>
    <d v="2022-05-31T00:00:00"/>
    <s v="Ejecuion de actividades"/>
    <n v="0"/>
    <s v="SIN AVANCE"/>
    <n v="214"/>
    <s v="CON TIEMPO"/>
    <x v="5"/>
    <s v="no se evidencia avance en evidencias"/>
    <s v="Navis Alberto Florez Leon"/>
    <n v="0"/>
    <x v="3"/>
    <m/>
    <m/>
    <n v="500"/>
  </r>
  <r>
    <x v="500"/>
    <s v="Modelo Pedagogico - convenios"/>
    <s v="Subdirección técnica administrativa y financiera"/>
    <s v="STAF"/>
    <s v="Oficina Asesora Jurídica"/>
    <x v="5"/>
    <s v="Oficina asesora juridica"/>
    <s v="OAJ"/>
    <s v="Adquisiciones"/>
    <m/>
    <m/>
    <s v="Catalina Cárdenas Martínez "/>
    <x v="1"/>
    <s v="PMAI-2022-027"/>
    <s v="3.1.1"/>
    <n v="86"/>
    <n v="2022"/>
    <s v="Hallazgo administrativo, por ineficacia en el cumplimiento de los procedimientos de la supervisión, relacionados con el adecuado control y seguimiento documental en los procesos de contratación."/>
    <s v="No se hace una revisión del archivo remitdo por el área generadora de manera inmediata frente a una lista de chequeo por modalidad de contrato"/>
    <s v="Crear listas de verificación documental del expediente contractual por modalidad de contratacion de bienes y servicios"/>
    <n v="2"/>
    <s v="Listas de verificación documental  creadas."/>
    <s v="Listas de verificación documental del expediente contractual por modalidad de bienes y servicios/Modalidades de contratación de bienes y servicios"/>
    <n v="1"/>
    <s v="Listas de chequeo por modalidad de contratacion de bienes y servicios"/>
    <d v="2022-04-05T00:00:00"/>
    <d v="2022-12-31T00:00:00"/>
    <m/>
    <x v="0"/>
    <s v="SI"/>
    <n v="215"/>
    <m/>
    <m/>
    <m/>
    <m/>
    <m/>
    <m/>
    <m/>
    <m/>
    <m/>
    <m/>
    <m/>
    <m/>
    <m/>
    <m/>
    <m/>
    <m/>
    <m/>
    <m/>
    <m/>
    <m/>
    <m/>
    <s v="SIN AVANCE"/>
    <n v="-44620"/>
    <s v="CON TIEMPO"/>
    <m/>
    <m/>
    <m/>
    <m/>
    <m/>
    <m/>
    <s v="ABIERTO"/>
    <s v="No presenta avance"/>
    <d v="2022-05-31T00:00:00"/>
    <s v="Ejecuion de actividades"/>
    <n v="0"/>
    <s v="SIN AVANCE"/>
    <n v="215"/>
    <s v="CON TIEMPO"/>
    <x v="5"/>
    <s v="no se evidencia avance en evidencias"/>
    <s v="Navis Alberto Florez Leon"/>
    <n v="0"/>
    <x v="3"/>
    <m/>
    <m/>
    <n v="501"/>
  </r>
  <r>
    <x v="501"/>
    <s v="Modelo Pedagogico - convenios"/>
    <s v="Subdirección técnica administrativa y financiera"/>
    <s v="STAF"/>
    <s v="Subdirección de Métodos_x000a_Economato"/>
    <x v="0"/>
    <s v="Subdirección técnica de métodos educativos y operativa"/>
    <s v="STMEO"/>
    <s v="Economato"/>
    <m/>
    <m/>
    <s v="Willington Granados Herrera"/>
    <x v="1"/>
    <s v="PMAI-2022-028"/>
    <s v="3.2.2"/>
    <n v="86"/>
    <n v="2022"/>
    <s v=" Hallazgo administrativo, por cuanto en los registros con denominación Orden de pedido, despacho o remisiones, se evidencia deficiencia de planeación con respecto a la cantidad de alimentos requeridos. Contrato No. 1697/2021"/>
    <s v="Debilidad en los condiciones establecidas en el instructivo PROGRAMACIÓN DE MATERIAS PRIMAS A LOS SERVICIOS DE ALIMENTACIÓN"/>
    <s v="Ajustar el Instructivo PROGRAMACIÓN DE MATERIAS PRIMAS A LOS SERVICIOS DE ALIMENTACIÓN, para establecer una condición  y puntos de control que garanticen una planeación  de pedidos para los proteicos con cantidades    superiores  un kilogramo.  "/>
    <n v="1"/>
    <s v="Un documento Ajustado"/>
    <s v="Un documento Ajustado"/>
    <n v="1"/>
    <s v="Un documento Ajustado"/>
    <d v="2022-04-04T00:00:00"/>
    <d v="2022-06-30T00:00:00"/>
    <m/>
    <x v="0"/>
    <s v="SI"/>
    <e v="#REF!"/>
    <m/>
    <m/>
    <m/>
    <m/>
    <m/>
    <m/>
    <m/>
    <m/>
    <m/>
    <m/>
    <m/>
    <m/>
    <m/>
    <m/>
    <m/>
    <m/>
    <m/>
    <m/>
    <m/>
    <m/>
    <m/>
    <s v="SIN AVANCE"/>
    <n v="-44620"/>
    <e v="#REF!"/>
    <m/>
    <m/>
    <m/>
    <m/>
    <m/>
    <m/>
    <s v="ABIERTO"/>
    <s v="La actividad se encuentra en ejecución"/>
    <d v="2022-05-31T00:00:00"/>
    <s v="Realizar la actividad"/>
    <n v="0"/>
    <s v="SIN AVANCE"/>
    <n v="31"/>
    <e v="#REF!"/>
    <x v="4"/>
    <s v="Aunque se encuentra en término de ejecución no se presentan avances. "/>
    <s v="Verónica Muñoz"/>
    <n v="0"/>
    <x v="3"/>
    <m/>
    <m/>
    <n v="502"/>
  </r>
  <r>
    <x v="502"/>
    <s v="Modelo Pedagogico - convenios"/>
    <s v="Subdirección técnica administrativa y financiera"/>
    <s v="STAF"/>
    <s v="Subdirección de Métodos_x000a_Economato"/>
    <x v="0"/>
    <s v="Subdirección técnica de métodos educativos y operativa"/>
    <s v="STMEO"/>
    <s v="Economato"/>
    <m/>
    <m/>
    <s v="Willington Granados Herrera"/>
    <x v="1"/>
    <s v="PMAI-2022-029"/>
    <s v="3.2.2"/>
    <n v="86"/>
    <n v="2022"/>
    <s v=" Hallazgo administrativo, por cuanto en los registros con denominación Orden de pedido, despacho o remisiones, se evidencia deficiencia de planeación con respecto a la cantidad de alimentos requeridos. Contrato No. 1697/2021"/>
    <s v="Debilidad en los condiciones establecidas en los documentos técnicos en la forma de programar, recibir y pagar al proveedor los alimentos cárnicos."/>
    <s v="Establecer en los documentos técnicos de las negociaciones del  lote proteicos  que se realicen en la vigencia,  que  el pago de este producto  será efectuado conforme a la cantidad  finalmete recibida en punto."/>
    <n v="2"/>
    <s v="Un documento Ajustado"/>
    <s v="Un documento Ajustado"/>
    <n v="1"/>
    <s v="Un documento Ajustado"/>
    <d v="2022-04-04T00:00:00"/>
    <d v="2022-12-31T00:00:00"/>
    <m/>
    <x v="0"/>
    <s v="SI"/>
    <e v="#REF!"/>
    <m/>
    <m/>
    <m/>
    <m/>
    <m/>
    <m/>
    <m/>
    <m/>
    <m/>
    <m/>
    <m/>
    <m/>
    <m/>
    <m/>
    <m/>
    <m/>
    <m/>
    <m/>
    <m/>
    <m/>
    <m/>
    <s v="SIN AVANCE"/>
    <n v="-44620"/>
    <e v="#REF!"/>
    <m/>
    <m/>
    <m/>
    <m/>
    <m/>
    <m/>
    <s v="ABIERTO"/>
    <s v="La actividad se encuentra en ejecución"/>
    <d v="2022-05-31T00:00:00"/>
    <s v="Realizar la actividad"/>
    <n v="0"/>
    <s v="SIN AVANCE"/>
    <n v="215"/>
    <e v="#REF!"/>
    <x v="4"/>
    <s v="Aunque se encuentra en término de ejecución no se presentan avances. "/>
    <s v="Verónica Muñoz"/>
    <n v="0"/>
    <x v="3"/>
    <m/>
    <m/>
    <n v="503"/>
  </r>
  <r>
    <x v="503"/>
    <s v="Modelo Pedagogico - convenios"/>
    <s v="Subdirección técnica administrativa y financiera"/>
    <s v="STAF"/>
    <s v="Subdirección de Métodos_x000a_Economato"/>
    <x v="0"/>
    <s v="Subdirección técnica de métodos educativos y operativa"/>
    <s v="STMEO"/>
    <s v="Economato"/>
    <m/>
    <m/>
    <s v="Willington Granados Herrera"/>
    <x v="1"/>
    <s v="PMAI-2022-030"/>
    <s v="3.2.3"/>
    <n v="86"/>
    <n v="2022"/>
    <s v=" Hallazgo administrativo, con incidencia fiscal por valor de $6.888.218,05 y presunta incidencia disciplinaria, por diferencias encontradas entre la cantidad de alimentos con salida del almacén y la cantidad de alimentos con remisión a las UPI. Contrato No. 1697/2021."/>
    <s v="El equipo Auditor, configuró el hallazgo, sin tener en cuenta los ejercicios aritméticos realizados por el supervisor del contrato frente a los soportes de ejecución comprobantes de egreso y remisiones , y no corrigió la suma aritmética realizada en la auditoria de los comprobantes de egreso   presentados para desvirtuar el hallazgo en el informe preliminar."/>
    <s v="Remitir a la Contraloría de Bogotá - Dirección Sector de Integración Social, oficio de inconformidad, toda vez que no se tuvo en cuenta  los ejercicios aritméticos realizados por el supervisor para desvirtuar el hallazgo. "/>
    <n v="1"/>
    <s v="Un oficio remitido"/>
    <s v="Un oficio remitido"/>
    <n v="1"/>
    <s v="Un oficio remitido"/>
    <d v="2022-04-04T00:00:00"/>
    <d v="2022-06-30T00:00:00"/>
    <m/>
    <x v="0"/>
    <s v="SI"/>
    <n v="31"/>
    <m/>
    <m/>
    <m/>
    <m/>
    <m/>
    <m/>
    <m/>
    <m/>
    <m/>
    <m/>
    <m/>
    <m/>
    <m/>
    <m/>
    <m/>
    <m/>
    <m/>
    <m/>
    <m/>
    <m/>
    <m/>
    <s v="SIN AVANCE"/>
    <n v="-44620"/>
    <s v="CON TIEMPO"/>
    <m/>
    <m/>
    <m/>
    <m/>
    <m/>
    <m/>
    <s v="ABIERTO"/>
    <s v="La actividad se encuentra en ejecución"/>
    <d v="2022-05-31T00:00:00"/>
    <s v="Realizar la actividad"/>
    <n v="0"/>
    <s v="SIN AVANCE"/>
    <n v="31"/>
    <s v="CON TIEMPO"/>
    <x v="4"/>
    <s v="Aunque se encuentra en término de ejecución no se presentan avances. "/>
    <s v="Verónica Muñoz"/>
    <n v="0"/>
    <x v="3"/>
    <m/>
    <m/>
    <n v="504"/>
  </r>
  <r>
    <x v="504"/>
    <s v="Modelo Pedagogico - convenios"/>
    <s v="Subdirección técnica administrativa y financiera"/>
    <s v="STAF"/>
    <s v="Subdirección de Métodos_x000a_Economato"/>
    <x v="0"/>
    <s v="Subdirección técnica de métodos educativos y operativa"/>
    <s v="STMEO"/>
    <s v="Economato"/>
    <m/>
    <m/>
    <s v="Willington Granados Herrera"/>
    <x v="1"/>
    <s v="PMAI-2022-031"/>
    <s v="3.2.3"/>
    <n v="86"/>
    <n v="2022"/>
    <s v=" Hallazgo administrativo, con incidencia fiscal por valor de $6.888.218,05 y presunta incidencia disciplinaria, por diferencias encontradas entre la cantidad de alimentos con salida del almacén y la cantidad de alimentos con remisión a las UPI. Contrato No. 1697/2021."/>
    <s v="El equipo Auditor, configuró el hallazgo, sin tener en cuenta los ejercicios aritméticos realizados por el supervisor del contrato frente a los soportes de ejecución comprobantes de egreso y remisiones , y no corrigió la suma aritmética realizada en la auditoria de los comprobantes de egreso   presentados para desvirtuar el hallazgo en el informe preliminar."/>
    <s v="Anexar en cada certificación de pago que reposa en el expediente contractual ,  la relación que da cuenta de la ejecución del bien proteico entregado, desde la remisión hasta el com´robante de ingreso. "/>
    <n v="2"/>
    <s v="Número de relaciones de ejecución anexa en cada certificación de pago "/>
    <s v="No de relaciones de ejecución anexa en cada certificación de pago (proteicos)/No de relaciones de ejecución a anexar en cada certificación de pago generada(proteicos)"/>
    <n v="1"/>
    <s v="Anexos de relación de ejecución en cada certificación de pago para el caso de proteicos "/>
    <d v="2022-04-04T00:00:00"/>
    <d v="2022-12-30T00:00:00"/>
    <m/>
    <x v="0"/>
    <s v="SI"/>
    <n v="214"/>
    <m/>
    <m/>
    <m/>
    <m/>
    <m/>
    <m/>
    <m/>
    <m/>
    <m/>
    <m/>
    <m/>
    <m/>
    <m/>
    <m/>
    <m/>
    <m/>
    <m/>
    <m/>
    <m/>
    <m/>
    <m/>
    <s v="SIN AVANCE"/>
    <n v="-44620"/>
    <s v="CON TIEMPO"/>
    <m/>
    <m/>
    <m/>
    <m/>
    <m/>
    <m/>
    <s v="ABIERTO"/>
    <s v="La actividad se encuentra en ejecución"/>
    <d v="2022-05-31T00:00:00"/>
    <s v="Realizar la actividad"/>
    <n v="0"/>
    <s v="SIN AVANCE"/>
    <n v="214"/>
    <s v="CON TIEMPO"/>
    <x v="4"/>
    <s v="Aunque se encuentra en término de ejecución no se presentan avances. "/>
    <s v="Verónica Muñoz"/>
    <n v="0"/>
    <x v="3"/>
    <m/>
    <m/>
    <n v="505"/>
  </r>
  <r>
    <x v="505"/>
    <s v="Modelo Pedagogico - convenios"/>
    <s v="Subdirección técnica administrativa y financiera"/>
    <s v="STAF"/>
    <s v="Oficina Asesora Jurídica"/>
    <x v="5"/>
    <s v="Oficina asesora juridica"/>
    <s v="OAJ"/>
    <s v="Adquisiciones"/>
    <m/>
    <m/>
    <s v="Catalina Cárdenas Martínez "/>
    <x v="1"/>
    <s v="PMAI-2022-032"/>
    <s v="3.2.5"/>
    <n v="86"/>
    <n v="2022"/>
    <s v="Hallazgo administrativo por vulneración del principio de publicidad por omisión de reportes en el SECOP II."/>
    <s v="No se encuentra establecido en el procedimiento de las diferentes modalidades de contratación de bienes y servicios que los documentos aportados por el contratista en la etapa precontractual tenga que publicarse nuevamente en la seccion del contrato"/>
    <s v="Modificar los procedimientos de las diferentes modalidades de contratación de bienes y servicios incluyendo el paso de la publicacion de los documentos del contratista en el numeral 5 Documentos del contrato en el SECOP II"/>
    <n v="1"/>
    <s v="Procedimientos de las modalidades de contratación de bienes y servicios modificados"/>
    <s v="Numero de procedimientos existentes de contratacion de bienes y servicios modificados/ Numero de procedimientos de contratacion de bienes y servicios existentes"/>
    <n v="1"/>
    <s v="Procedimientos actualizados"/>
    <d v="2022-04-05T00:00:00"/>
    <d v="2023-03-30T00:00:00"/>
    <m/>
    <x v="0"/>
    <s v="SI"/>
    <n v="304"/>
    <m/>
    <m/>
    <m/>
    <m/>
    <m/>
    <m/>
    <m/>
    <m/>
    <m/>
    <m/>
    <m/>
    <m/>
    <m/>
    <m/>
    <m/>
    <m/>
    <m/>
    <m/>
    <m/>
    <m/>
    <m/>
    <s v="SIN AVANCE"/>
    <n v="-44620"/>
    <s v="CON TIEMPO"/>
    <m/>
    <m/>
    <m/>
    <m/>
    <m/>
    <m/>
    <s v="ABIERTO"/>
    <s v="No presenta avance"/>
    <d v="2022-05-31T00:00:00"/>
    <s v="Ejecuion de actividades"/>
    <n v="0"/>
    <s v="SIN AVANCE"/>
    <n v="304"/>
    <s v="CON TIEMPO"/>
    <x v="5"/>
    <s v="no se evidencia avance en evidencias"/>
    <s v="Navis Alberto Florez Leon"/>
    <n v="0"/>
    <x v="3"/>
    <m/>
    <m/>
    <n v="506"/>
  </r>
  <r>
    <x v="506"/>
    <s v="Modelo Pedagogico - convenios"/>
    <s v="Subdirección técnica administrativa y financiera"/>
    <s v="STAF"/>
    <s v="Convenios (Apoyo a la Supervisión) Gestión Documental Oficina Asesora Jurídica  Gestión financiera"/>
    <x v="1"/>
    <s v="Subdirección técnica administrativa y financiera"/>
    <s v="STAF"/>
    <s v="Convenios"/>
    <m/>
    <m/>
    <s v="Ingrid Carolina Ardila Muñoz"/>
    <x v="1"/>
    <s v="PMAI-2022-033"/>
    <s v="3.2.8"/>
    <n v="86"/>
    <n v="2022"/>
    <s v=" Hallazgo administrativo por incoherencia en la información registrada en el expediente del Contrato No.1675-2021. "/>
    <s v="Se presento error al digitar la información"/>
    <s v="Realizar revision de las carpetas contractuales de los procesos de contratación de bienes y servicios, tanto en físico y digital (SECOP II), del área Convenios, una vez dichos contratos terminen; verificando documentación y orden de los mismos."/>
    <n v="1"/>
    <s v="Revisión de expedientes"/>
    <s v="Número de revisiones realizadas a contratos terminados / Número de contratos terminados  *(100%)"/>
    <n v="1"/>
    <s v="Actas de revisión"/>
    <d v="2022-05-02T00:00:00"/>
    <d v="2022-11-30T00:00:00"/>
    <m/>
    <x v="0"/>
    <s v="SI"/>
    <n v="184"/>
    <m/>
    <m/>
    <m/>
    <m/>
    <m/>
    <m/>
    <m/>
    <m/>
    <m/>
    <m/>
    <m/>
    <m/>
    <m/>
    <m/>
    <m/>
    <m/>
    <m/>
    <m/>
    <m/>
    <m/>
    <m/>
    <s v="SIN AVANCE"/>
    <n v="-44620"/>
    <s v="CON TIEMPO"/>
    <m/>
    <m/>
    <m/>
    <m/>
    <m/>
    <m/>
    <s v="ABIERTO"/>
    <s v="El proceso no aporta evidencia de avance en la actividad._x000a__x000a_Actividad aun se encuentra en ejecución"/>
    <d v="2022-05-31T00:00:00"/>
    <s v="Pendiente, revisar carpetas contractuales de los procesos de contratación de bienes y servicios, tanto en físico y digital (SECOP II), del área Convenios, una vez dichos contratos terminen; verificando documentación y orden de los mismos."/>
    <n v="0"/>
    <s v="SIN AVANCE"/>
    <n v="184"/>
    <s v="CON TIEMPO"/>
    <x v="1"/>
    <s v="La actividad inicio el 2 de mayo 2022, por lo tanto el proceso no reportó avance."/>
    <s v="Sulma Esperanza Avendaño Muñoz"/>
    <n v="0"/>
    <x v="3"/>
    <m/>
    <m/>
    <n v="507"/>
  </r>
  <r>
    <x v="507"/>
    <s v="Modelo Pedagogico - convenios"/>
    <s v="Subdirección técnica administrativa y financiera"/>
    <s v="STAF"/>
    <s v="Oficina Asesora Jurídica / Convenios"/>
    <x v="5"/>
    <s v="Oficina asesora juridica"/>
    <s v="OAJ"/>
    <s v="Adquisiciones"/>
    <m/>
    <m/>
    <s v="Catalina Cárdenas Martínez "/>
    <x v="1"/>
    <s v="PMAI-2022-034"/>
    <s v="3.2.9"/>
    <n v="86"/>
    <n v="2022"/>
    <s v="Hallazgo administrativo por incumplimiento en obligaciones del supervisor del Contrato No.1772- 2021.    "/>
    <s v="No se realizan revisiones periódicas a los expedientes del área"/>
    <s v="Capacitar a los supervisores y apoyos a la supervisión del equipo de convenios en las diferentes etapas asociadas a los procesos contractuales"/>
    <n v="1"/>
    <s v="Capacitación"/>
    <s v="Número de capacitaciones realizadas / Número de capacitaciones programadas (1)"/>
    <n v="1"/>
    <s v="Listado de asistencia_x000a_Acta de reunión"/>
    <d v="2022-05-02T00:00:00"/>
    <d v="2022-09-30T00:00:00"/>
    <m/>
    <x v="0"/>
    <s v="SI"/>
    <n v="123"/>
    <m/>
    <m/>
    <m/>
    <m/>
    <m/>
    <m/>
    <m/>
    <m/>
    <m/>
    <m/>
    <m/>
    <m/>
    <m/>
    <m/>
    <m/>
    <m/>
    <m/>
    <m/>
    <m/>
    <m/>
    <m/>
    <s v="SIN AVANCE"/>
    <n v="-44620"/>
    <s v="CON TIEMPO"/>
    <m/>
    <m/>
    <m/>
    <m/>
    <m/>
    <m/>
    <s v="ABIERTO"/>
    <s v="No presenta avance"/>
    <d v="2022-05-31T00:00:00"/>
    <s v="Ejecuion de actividades"/>
    <n v="0"/>
    <s v="SIN AVANCE"/>
    <n v="123"/>
    <s v="CON TIEMPO"/>
    <x v="5"/>
    <s v="no se evicencia avance en evidencias "/>
    <s v="Navis Alberto Florez Leon"/>
    <n v="0"/>
    <x v="3"/>
    <m/>
    <m/>
    <n v="508"/>
  </r>
  <r>
    <x v="508"/>
    <s v="Modelo Pedagogico - convenios"/>
    <s v="Subdirección técnica administrativa y financiera"/>
    <s v="STAF"/>
    <s v="Convenios (Apoyo a la Supervisión) Gestión Documental  Oficina Asesora Jurídica  Gestión financiera"/>
    <x v="1"/>
    <s v="Subdirección técnica administrativa y financiera"/>
    <s v="STAF"/>
    <s v="Convenios"/>
    <m/>
    <m/>
    <s v="Adriana Botero Pinilla "/>
    <x v="1"/>
    <s v="PMAI-2022-035"/>
    <s v="3.2.9"/>
    <n v="86"/>
    <n v="2022"/>
    <s v="Hallazgo administrativo por incumplimiento en obligaciones del supervisor del Contrato No.1772- 2021.    "/>
    <s v="No se realizan revisiones periódicas a los expedientes del área"/>
    <s v="Realizar revision de las carpetas contractuales de los procesos de contratación de bienes y servicios, tanto en físico y digital (SECOP II), del área Convenios, una vez dichos contratos terminen; verificando documentación y orden de los mismos"/>
    <n v="2"/>
    <s v="Revisión de expedientes"/>
    <s v="Número de revisiones realizadas a contratos terminados / Número de contratos terminados  *(100%)"/>
    <n v="1"/>
    <s v="Actas de revisión"/>
    <d v="2022-05-02T00:00:00"/>
    <d v="2022-11-30T00:00:00"/>
    <m/>
    <x v="0"/>
    <s v="SI"/>
    <n v="184"/>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184"/>
    <s v="CON TIEMPO"/>
    <x v="1"/>
    <s v="La actividad inicio el 2 de mayo 2022, por lo tanto el proceso no reportó avance."/>
    <s v="Sulma Esperanza Avendaño Muñoz"/>
    <n v="0"/>
    <x v="3"/>
    <m/>
    <m/>
    <n v="509"/>
  </r>
  <r>
    <x v="509"/>
    <s v="Modelo Pedagogico - convenios"/>
    <s v="Subdirección técnica administrativa y financiera"/>
    <s v="STAF"/>
    <s v="Subdirección Financiera"/>
    <x v="1"/>
    <s v="Subdirección técnica administrativa y financiera"/>
    <s v="STAF"/>
    <s v="Convenios"/>
    <m/>
    <m/>
    <s v="Adriana Botero Pinilla "/>
    <x v="1"/>
    <s v="PMAI-2022-036"/>
    <s v="3.2.9"/>
    <n v="86"/>
    <n v="2022"/>
    <s v="Hallazgo administrativo por incumplimiento en obligaciones del supervisor del Contrato No.1772- 2021.    "/>
    <s v="No se realizan revisiones periódicas a los expedientes del área"/>
    <s v="Emitir memorando por parte del ordenador del gasto indicando a los supervisores y apoyos a la supervisión cuales son los informes que se deben entregar en el marco de la ejecución contractual de acuerdo al Manual de Supervisión."/>
    <n v="3"/>
    <s v="Memorando dirigido a Supervisores y apoyos a la supervisión"/>
    <s v="Un memorando emitido"/>
    <n v="1"/>
    <s v="Memorando sobre informes que se deben entregar en el marco de la ejecución contractual de acuerdo al Manual de Supervisión "/>
    <d v="2022-05-02T00:00:00"/>
    <d v="2022-08-31T00:00:00"/>
    <m/>
    <x v="0"/>
    <s v="SI"/>
    <n v="93"/>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93"/>
    <s v="CON TIEMPO"/>
    <x v="1"/>
    <s v="La actividad inicio el 2 de mayo 2022, por lo tanto el proceso no reportó avance."/>
    <s v="Sulma Esperanza Avendaño Muñoz"/>
    <n v="0"/>
    <x v="3"/>
    <m/>
    <m/>
    <n v="510"/>
  </r>
  <r>
    <x v="510"/>
    <s v="Modelo Pedagogico - convenios"/>
    <s v="Subdirección técnica administrativa y financiera"/>
    <s v="STAF"/>
    <s v="Oficina Asesora Jurídica / Mantenimiento de bienes"/>
    <x v="5"/>
    <s v="Oficina asesora juridica"/>
    <s v="OAJ"/>
    <s v="Adquisiciones"/>
    <m/>
    <m/>
    <s v="Catalina Cárdenas Martínez "/>
    <x v="1"/>
    <s v="PMAI-2022-037"/>
    <s v="3.2.10"/>
    <n v="86"/>
    <n v="2022"/>
    <s v="Hallazgo administrativo por incumplimiento en las obligaciones del supervisor del Contrato No.1449-2021."/>
    <s v="No se realizan revisiones periódicas a los expedientes del área"/>
    <s v="Capacitar a los supervisores y apoyos a la supervisión del equipo de Mantenimiento de bienes en las diferentes etapas asociadas a los procesos contractuales"/>
    <n v="1"/>
    <s v="Capacitación"/>
    <s v="Número de capacitaciones realizadas / Número de capacitaciones programadas (1)"/>
    <n v="1"/>
    <s v="Listado de asistencia_x000a_Acta de reunión"/>
    <d v="2022-05-02T00:00:00"/>
    <d v="2022-09-30T00:00:00"/>
    <m/>
    <x v="0"/>
    <s v="SI"/>
    <n v="123"/>
    <m/>
    <m/>
    <m/>
    <m/>
    <m/>
    <m/>
    <m/>
    <m/>
    <m/>
    <m/>
    <m/>
    <m/>
    <m/>
    <m/>
    <m/>
    <m/>
    <m/>
    <m/>
    <m/>
    <m/>
    <m/>
    <s v="SIN AVANCE"/>
    <n v="-44620"/>
    <s v="CON TIEMPO"/>
    <m/>
    <m/>
    <m/>
    <m/>
    <m/>
    <m/>
    <s v="ABIERTO"/>
    <s v="No presenta avance"/>
    <d v="2022-05-31T00:00:00"/>
    <s v="Ejecuion de actividades"/>
    <n v="0"/>
    <s v="SIN AVANCE"/>
    <n v="123"/>
    <s v="CON TIEMPO"/>
    <x v="5"/>
    <s v="no hay avance segun evidencias allegadas"/>
    <s v="Navis Alberto Florez Leon"/>
    <n v="0"/>
    <x v="3"/>
    <m/>
    <m/>
    <n v="511"/>
  </r>
  <r>
    <x v="511"/>
    <s v="Modelo Pedagogico - convenios"/>
    <s v="Subdirección técnica administrativa y financiera"/>
    <s v="STAF"/>
    <s v="Mantenimiento bienes (Apoyo a  Supervisión) Gestión Documental Oficina Jurídica  Gestión financiera"/>
    <x v="4"/>
    <s v="Subdirección técnica administrativa y financiera"/>
    <s v="STAF"/>
    <s v="Mantenimiento de bienes"/>
    <m/>
    <m/>
    <s v="Ingrid Carolina Ardila Muñoz"/>
    <x v="1"/>
    <s v="PMAI-2022-038"/>
    <s v="3.2.10"/>
    <n v="86"/>
    <n v="2022"/>
    <s v="Hallazgo administrativo por incumplimiento en las obligaciones del supervisor del Contrato No.1449-2021."/>
    <s v="No se adelanto la gestión de archivo de la documentación oportunamente"/>
    <s v="Realizar revision de las carpetas contractuales de los procesos de contratación de bienes y servicios en físico y digital (SECOP II) del área Mantenimiento de bienes, una vez dichos contratos terminen; verificando documentación y orden de los mismos"/>
    <n v="2"/>
    <s v="Revisión de expedientes"/>
    <s v="Número de revisiones realizadas a contratos terminados / Número de contratos terminados  *(100%)"/>
    <n v="1"/>
    <s v="Actas de revisión"/>
    <d v="2022-05-02T00:00:00"/>
    <d v="2022-11-30T00:00:00"/>
    <m/>
    <x v="0"/>
    <s v="SI"/>
    <n v="184"/>
    <m/>
    <m/>
    <m/>
    <m/>
    <m/>
    <m/>
    <m/>
    <m/>
    <m/>
    <m/>
    <m/>
    <m/>
    <m/>
    <m/>
    <m/>
    <m/>
    <m/>
    <m/>
    <m/>
    <m/>
    <m/>
    <s v="SIN AVANCE"/>
    <n v="-44620"/>
    <s v="CON TIEMPO"/>
    <m/>
    <m/>
    <m/>
    <m/>
    <m/>
    <m/>
    <s v="ABIERTO"/>
    <s v="El proceso no aporta evidencia de avance en la actividad._x000a__x000a_Actividad aun se encuentra en ejecución"/>
    <d v="2022-05-31T00:00:00"/>
    <s v="Pendiente, revisar carpetas contractuales de los procesos de contratación de bienes y servicios, tanto en físico y digital (SECOP II), del área Convenios, una vez dichos contratos terminen; verificando documentación y orden de los mismos."/>
    <n v="0"/>
    <s v="SIN AVANCE"/>
    <n v="184"/>
    <s v="CON TIEMPO"/>
    <x v="1"/>
    <s v="No se tiene evidencia de la revisión de los contratos terminados, el proceso no aporto soportes._x000a_Analisis de Indicador: 0%"/>
    <s v="Ingrid Acosta"/>
    <n v="0"/>
    <x v="3"/>
    <m/>
    <m/>
    <n v="512"/>
  </r>
  <r>
    <x v="512"/>
    <s v="Modelo Pedagogico - convenios"/>
    <s v="Subdirección técnica administrativa y financiera"/>
    <s v="STAF"/>
    <s v="Subdirección Financiera"/>
    <x v="1"/>
    <s v="Subdirección técnica administrativa y financiera"/>
    <s v="STAF"/>
    <s v="Convenios"/>
    <m/>
    <m/>
    <s v="Adriana Botero Pinilla "/>
    <x v="1"/>
    <s v="PMAI-2022-039"/>
    <s v="3.2.10"/>
    <n v="86"/>
    <n v="2022"/>
    <s v="Hallazgo administrativo por incumplimiento en las obligaciones del supervisor del Contrato No.1449-2021."/>
    <s v="No se adelanto la gestión de archivo de la documentación oportunamente"/>
    <s v="Emitir memorando por parte del ordenador del gasto indicando a los supervisores y apoyos a la supervisión cuales son los informes que se deben entregar en el marco de la ejecución contractual de acuerdo al Manual de Supervisión."/>
    <n v="3"/>
    <s v="Memorando dirigido a Supervisores y apoyos a la supervisión"/>
    <s v="Un memorando emitido"/>
    <n v="1"/>
    <s v="Memorando sobre informes que se deben entregar en el marco de la ejecución contractual de acuerdo al Manual de Supervisión "/>
    <d v="2022-05-02T00:00:00"/>
    <d v="2022-08-31T00:00:00"/>
    <m/>
    <x v="0"/>
    <s v="SI"/>
    <n v="93"/>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93"/>
    <s v="CON TIEMPO"/>
    <x v="1"/>
    <s v="La actividad inicio el 2 de mayo 2022, por lo tanto el proceso no reportó avance."/>
    <s v="Sulma Esperanza Avendaño Muñoz"/>
    <n v="0"/>
    <x v="3"/>
    <m/>
    <m/>
    <n v="513"/>
  </r>
  <r>
    <x v="513"/>
    <s v="Modelo Pedagogico - convenios"/>
    <s v="Subdirección técnica administrativa y financiera"/>
    <s v="STAF"/>
    <s v="Oficina Asesora Jurídica / Convenios"/>
    <x v="5"/>
    <s v="Oficina asesora juridica"/>
    <s v="OAJ"/>
    <s v="Adquisiciones"/>
    <m/>
    <m/>
    <s v="Catalina Cárdenas Martínez "/>
    <x v="1"/>
    <s v="PMAI-2022-040"/>
    <s v="3.2.11_x000a_"/>
    <n v="86"/>
    <n v="2022"/>
    <s v="Hallazgo administrativo por deficiencias en las funciones como Supervisor e inadecuado manejo e incumplimiento de las normas de archivo del expediente de los Contratos de Suministros Nos. 2064 y No. 2267 de 2020 y Nos.1449, 1547, 1695, 1740, 1763, 1772, 1862, 1981 y 2034 de 2021."/>
    <s v="No se realizan revisiones periódicas a los expedientes del área"/>
    <s v="Capacitar a los supervisores y apoyos a la supervisión del equipo de Convenios y Cultura Ciudadana en las diferentes etapas asociadas a los procesos contractuales"/>
    <n v="1"/>
    <s v="Capacitación"/>
    <s v="Número de capacitaciones realizadas / Número de capacitaciones programadas (1)"/>
    <n v="1"/>
    <s v="Listado de asistencia_x000a_Acta de reunión"/>
    <d v="2022-05-02T00:00:00"/>
    <d v="2022-09-30T00:00:00"/>
    <m/>
    <x v="0"/>
    <s v="SI"/>
    <n v="123"/>
    <m/>
    <m/>
    <m/>
    <m/>
    <m/>
    <m/>
    <m/>
    <m/>
    <m/>
    <m/>
    <m/>
    <m/>
    <m/>
    <m/>
    <m/>
    <m/>
    <m/>
    <m/>
    <m/>
    <m/>
    <m/>
    <s v="SIN AVANCE"/>
    <n v="-44620"/>
    <s v="CON TIEMPO"/>
    <m/>
    <m/>
    <m/>
    <m/>
    <m/>
    <m/>
    <s v="ABIERTO"/>
    <s v="No presenta avance"/>
    <d v="2022-05-31T00:00:00"/>
    <s v="Ejecuion de actividades"/>
    <n v="0"/>
    <s v="SIN AVANCE"/>
    <n v="123"/>
    <s v="CON TIEMPO"/>
    <x v="5"/>
    <s v="sin avance en evidencia allegadas"/>
    <s v="Navis Alberto Florez Leon"/>
    <n v="0"/>
    <x v="3"/>
    <m/>
    <m/>
    <n v="514"/>
  </r>
  <r>
    <x v="514"/>
    <s v="Modelo Pedagogico - convenios"/>
    <s v="Subdirección técnica administrativa y financiera"/>
    <s v="STAF"/>
    <s v="Convenios / Cultura Ciudadana / Gestión Documental / Oficina Asesora Jurídica /  Gestión financiera"/>
    <x v="1"/>
    <s v="Subdirección técnica administrativa y financiera"/>
    <s v="STAF"/>
    <s v="Convenios"/>
    <m/>
    <m/>
    <s v="Adriana Botero Pinilla "/>
    <x v="1"/>
    <s v="PMAI-2022-041"/>
    <s v="3.2.11_x000a_"/>
    <n v="86"/>
    <n v="2022"/>
    <s v="Hallazgo administrativo por deficiencias en las funciones como Supervisor e inadecuado manejo e incumplimiento de las normas de archivo del expediente de los Contratos de Suministros Nos. 2064 y No. 2267 de 2020 y Nos.1449, 1547, 1695, 1740, 1763, 1772, 1862, 1981 y 2034 de 2021."/>
    <s v="No se realizan revisiones periódicas a los expedientes del área"/>
    <s v="Realizar revision de las carpetas contractuales de los procesos de contratación de bienes y servicios, tanto en físico y digital (SECOP II), del área Convenios, una vez dichos contratos terminen; verificando documentación y orden de los mismos."/>
    <n v="2"/>
    <s v="Revisión de expedientes"/>
    <s v="Número de revisiones realizadas a contratos terminados / Número de contratos terminados  *(100%)"/>
    <n v="1"/>
    <s v="Actas de revisión"/>
    <d v="2022-05-02T00:00:00"/>
    <d v="2022-11-30T00:00:00"/>
    <m/>
    <x v="0"/>
    <s v="SI"/>
    <n v="184"/>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184"/>
    <s v="CON TIEMPO"/>
    <x v="1"/>
    <s v="La actividad inicio el 2 de mayo 2022, por lo tanto el proceso no reportó avance."/>
    <s v="Sulma Esperanza Avendaño Muñoz"/>
    <n v="0"/>
    <x v="3"/>
    <m/>
    <m/>
    <n v="515"/>
  </r>
  <r>
    <x v="515"/>
    <s v="Modelo Pedagogico - convenios"/>
    <s v="Subdirección técnica administrativa y financiera"/>
    <s v="STAF"/>
    <s v="Subdirección Financiera"/>
    <x v="1"/>
    <s v="Subdirección técnica administrativa y financiera"/>
    <s v="STAF"/>
    <s v="Convenios"/>
    <m/>
    <m/>
    <s v="Adriana Botero Pinilla "/>
    <x v="1"/>
    <s v="PMAI-2022-042"/>
    <s v="3.2.11_x000a_"/>
    <n v="86"/>
    <n v="2022"/>
    <s v="Hallazgo administrativo por deficiencias en las funciones como Supervisor e inadecuado manejo e incumplimiento de las normas de archivo del expediente de los Contratos de Suministros Nos. 2064 y No. 2267 de 2020 y Nos.1449, 1547, 1695, 1740, 1763, 1772, 1862, 1981 y 2034 de 2021."/>
    <s v="No se realizan revisiones periódicas a los expedientes del área"/>
    <s v="Emitir memorando por parte del ordenador del gasto indicando a los supervisores y apoyos a la supervisión cuales son los informes que se deben entregar en el marco de la ejecución contractual de acuerdo al Manual de Supervisión."/>
    <n v="3"/>
    <s v="Memorando dirigido a Supervisores y apoyos a la supervisión"/>
    <s v="Un memorando emitido"/>
    <n v="1"/>
    <s v="Memorando sobre informes que se deben entregar en el marco de la ejecución contractual de acuerdo al Manual de Supervisión "/>
    <d v="2022-05-02T00:00:00"/>
    <d v="2022-08-31T00:00:00"/>
    <m/>
    <x v="0"/>
    <s v="SI"/>
    <n v="93"/>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93"/>
    <s v="CON TIEMPO"/>
    <x v="1"/>
    <s v="El proceso no aporta evidencias dado que se da inicio a la actividad en 02052022 mayo de 2022, razón por la cuál el proceso no reporta avance sobre la misma."/>
    <s v="Sulma Esperanza Avendaño Muñoz"/>
    <n v="0"/>
    <x v="3"/>
    <m/>
    <m/>
    <n v="51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46C967D-4AE8-4712-B65F-11D94767BC0B}" name="TablaDinámica5"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5:E22" firstHeaderRow="1" firstDataRow="2" firstDataCol="1" rowPageCount="2" colPageCount="1"/>
  <pivotFields count="77">
    <pivotField showAll="0"/>
    <pivotField showAll="0">
      <items count="21">
        <item x="10"/>
        <item x="6"/>
        <item x="18"/>
        <item x="4"/>
        <item x="13"/>
        <item x="17"/>
        <item x="15"/>
        <item x="11"/>
        <item x="8"/>
        <item x="5"/>
        <item x="9"/>
        <item x="16"/>
        <item x="3"/>
        <item x="0"/>
        <item x="7"/>
        <item x="1"/>
        <item x="19"/>
        <item x="14"/>
        <item x="12"/>
        <item x="2"/>
        <item t="default"/>
      </items>
    </pivotField>
    <pivotField showAll="0">
      <items count="8">
        <item x="4"/>
        <item x="3"/>
        <item x="2"/>
        <item x="6"/>
        <item x="5"/>
        <item x="0"/>
        <item x="1"/>
        <item t="default"/>
      </items>
    </pivotField>
    <pivotField showAll="0"/>
    <pivotField showAll="0"/>
    <pivotField axis="axisRow" showAll="0">
      <items count="19">
        <item x="11"/>
        <item x="7"/>
        <item x="13"/>
        <item x="5"/>
        <item x="16"/>
        <item x="12"/>
        <item x="8"/>
        <item x="9"/>
        <item x="6"/>
        <item x="10"/>
        <item x="14"/>
        <item x="17"/>
        <item x="4"/>
        <item x="0"/>
        <item x="15"/>
        <item x="1"/>
        <item x="2"/>
        <item x="3"/>
        <item t="default"/>
      </items>
    </pivotField>
    <pivotField showAll="0"/>
    <pivotField showAll="0"/>
    <pivotField showAll="0"/>
    <pivotField showAll="0"/>
    <pivotField showAll="0"/>
    <pivotField showAll="0"/>
    <pivotField axis="axisPage" multipleItemSelectionAllowed="1" showAll="0">
      <items count="6">
        <item h="1" x="4"/>
        <item h="1" x="0"/>
        <item x="1"/>
        <item h="1" x="2"/>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axis="axisPage" multipleItemSelectionAllowed="1" showAll="0">
      <items count="10">
        <item x="6"/>
        <item x="3"/>
        <item x="1"/>
        <item x="2"/>
        <item x="5"/>
        <item x="4"/>
        <item x="8"/>
        <item x="7"/>
        <item h="1" x="0"/>
        <item t="default"/>
      </items>
    </pivotField>
    <pivotField showAll="0"/>
    <pivotField showAll="0"/>
    <pivotField showAll="0"/>
    <pivotField axis="axisCol" showAll="0">
      <items count="5">
        <item x="3"/>
        <item x="1"/>
        <item x="2"/>
        <item x="0"/>
        <item t="default"/>
      </items>
    </pivotField>
    <pivotField showAll="0"/>
    <pivotField showAll="0"/>
    <pivotField dataField="1" showAll="0"/>
  </pivotFields>
  <rowFields count="1">
    <field x="5"/>
  </rowFields>
  <rowItems count="16">
    <i>
      <x v="1"/>
    </i>
    <i>
      <x v="2"/>
    </i>
    <i>
      <x v="3"/>
    </i>
    <i>
      <x v="4"/>
    </i>
    <i>
      <x v="5"/>
    </i>
    <i>
      <x v="6"/>
    </i>
    <i>
      <x v="7"/>
    </i>
    <i>
      <x v="9"/>
    </i>
    <i>
      <x v="10"/>
    </i>
    <i>
      <x v="12"/>
    </i>
    <i>
      <x v="13"/>
    </i>
    <i>
      <x v="14"/>
    </i>
    <i>
      <x v="15"/>
    </i>
    <i>
      <x v="16"/>
    </i>
    <i>
      <x v="17"/>
    </i>
    <i t="grand">
      <x/>
    </i>
  </rowItems>
  <colFields count="1">
    <field x="73"/>
  </colFields>
  <colItems count="4">
    <i>
      <x/>
    </i>
    <i>
      <x v="1"/>
    </i>
    <i>
      <x v="2"/>
    </i>
    <i t="grand">
      <x/>
    </i>
  </colItems>
  <pageFields count="2">
    <pageField fld="12" hier="-1"/>
    <pageField fld="69" hier="-1"/>
  </pageFields>
  <dataFields count="1">
    <dataField name="Cuenta de CONTADOR " fld="76" subtotal="count" baseField="5"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F2F5F7B-CDE9-45BC-80DB-69F01A33E8E5}" name="TablaDinámica7"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A5:E7" firstHeaderRow="1" firstDataRow="2" firstDataCol="1" rowPageCount="3" colPageCount="1"/>
  <pivotFields count="77">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6">
        <item x="4"/>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axis="axisPage" multipleItemSelectionAllowed="1" showAll="0">
      <items count="10">
        <item x="6"/>
        <item x="3"/>
        <item x="1"/>
        <item x="2"/>
        <item x="5"/>
        <item x="4"/>
        <item x="8"/>
        <item x="7"/>
        <item h="1" x="0"/>
        <item t="default"/>
      </items>
    </pivotField>
    <pivotField showAll="0"/>
    <pivotField showAll="0"/>
    <pivotField showAll="0"/>
    <pivotField axis="axisCol" showAll="0">
      <items count="5">
        <item x="3"/>
        <item x="1"/>
        <item x="2"/>
        <item x="0"/>
        <item t="default"/>
      </items>
    </pivotField>
    <pivotField showAll="0"/>
    <pivotField showAll="0"/>
    <pivotField dataField="1" showAll="0"/>
  </pivotFields>
  <rowItems count="1">
    <i/>
  </rowItems>
  <colFields count="1">
    <field x="73"/>
  </colFields>
  <colItems count="4">
    <i>
      <x/>
    </i>
    <i>
      <x v="1"/>
    </i>
    <i>
      <x v="2"/>
    </i>
    <i t="grand">
      <x/>
    </i>
  </colItems>
  <pageFields count="3">
    <pageField fld="12" item="2" hier="-1"/>
    <pageField fld="28" item="1" hier="-1"/>
    <pageField fld="69" hier="-1"/>
  </pageFields>
  <dataFields count="1">
    <dataField name="Cuenta de CONTADOR " fld="76" subtotal="count" baseField="73" baseItem="1"/>
  </dataFields>
  <chartFormats count="6">
    <chartFormat chart="1" format="14" series="1">
      <pivotArea type="data" outline="0" fieldPosition="0">
        <references count="2">
          <reference field="4294967294" count="1" selected="0">
            <x v="0"/>
          </reference>
          <reference field="73" count="1" selected="0">
            <x v="0"/>
          </reference>
        </references>
      </pivotArea>
    </chartFormat>
    <chartFormat chart="1" format="15">
      <pivotArea type="data" outline="0" fieldPosition="0">
        <references count="2">
          <reference field="4294967294" count="1" selected="0">
            <x v="0"/>
          </reference>
          <reference field="73" count="1" selected="0">
            <x v="0"/>
          </reference>
        </references>
      </pivotArea>
    </chartFormat>
    <chartFormat chart="1" format="16" series="1">
      <pivotArea type="data" outline="0" fieldPosition="0">
        <references count="2">
          <reference field="4294967294" count="1" selected="0">
            <x v="0"/>
          </reference>
          <reference field="73" count="1" selected="0">
            <x v="1"/>
          </reference>
        </references>
      </pivotArea>
    </chartFormat>
    <chartFormat chart="1" format="17">
      <pivotArea type="data" outline="0" fieldPosition="0">
        <references count="2">
          <reference field="4294967294" count="1" selected="0">
            <x v="0"/>
          </reference>
          <reference field="73" count="1" selected="0">
            <x v="1"/>
          </reference>
        </references>
      </pivotArea>
    </chartFormat>
    <chartFormat chart="1" format="18" series="1">
      <pivotArea type="data" outline="0" fieldPosition="0">
        <references count="2">
          <reference field="4294967294" count="1" selected="0">
            <x v="0"/>
          </reference>
          <reference field="73" count="1" selected="0">
            <x v="2"/>
          </reference>
        </references>
      </pivotArea>
    </chartFormat>
    <chartFormat chart="1" format="19">
      <pivotArea type="data" outline="0" fieldPosition="0">
        <references count="2">
          <reference field="4294967294" count="1" selected="0">
            <x v="0"/>
          </reference>
          <reference field="7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89A2B3C-575E-4EDC-B659-DD970E1EB56E}" name="TablaDinámica14"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2">
  <location ref="A5:E22" firstHeaderRow="1" firstDataRow="2" firstDataCol="1" rowPageCount="3" colPageCount="1"/>
  <pivotFields count="77">
    <pivotField showAll="0">
      <items count="51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t="default"/>
      </items>
    </pivotField>
    <pivotField showAll="0"/>
    <pivotField showAll="0"/>
    <pivotField showAll="0"/>
    <pivotField showAll="0"/>
    <pivotField axis="axisRow" showAll="0">
      <items count="19">
        <item x="11"/>
        <item x="7"/>
        <item x="13"/>
        <item x="5"/>
        <item x="16"/>
        <item x="12"/>
        <item x="8"/>
        <item x="9"/>
        <item x="6"/>
        <item x="10"/>
        <item x="14"/>
        <item x="17"/>
        <item x="4"/>
        <item x="0"/>
        <item x="15"/>
        <item x="1"/>
        <item x="2"/>
        <item x="3"/>
        <item t="default"/>
      </items>
    </pivotField>
    <pivotField showAll="0"/>
    <pivotField showAll="0"/>
    <pivotField showAll="0"/>
    <pivotField showAll="0"/>
    <pivotField showAll="0"/>
    <pivotField showAll="0"/>
    <pivotField axis="axisPage" multipleItemSelectionAllowed="1" showAll="0">
      <items count="6">
        <item h="1" x="4"/>
        <item h="1" x="0"/>
        <item x="1"/>
        <item h="1" x="2"/>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axis="axisPage" showAll="0">
      <items count="10">
        <item x="6"/>
        <item x="3"/>
        <item x="1"/>
        <item x="2"/>
        <item x="5"/>
        <item x="4"/>
        <item x="8"/>
        <item x="7"/>
        <item x="0"/>
        <item t="default"/>
      </items>
    </pivotField>
    <pivotField showAll="0"/>
    <pivotField showAll="0"/>
    <pivotField showAll="0"/>
    <pivotField axis="axisCol" showAll="0">
      <items count="5">
        <item x="3"/>
        <item x="1"/>
        <item x="2"/>
        <item x="0"/>
        <item t="default"/>
      </items>
    </pivotField>
    <pivotField showAll="0"/>
    <pivotField showAll="0"/>
    <pivotField dataField="1" showAll="0"/>
  </pivotFields>
  <rowFields count="1">
    <field x="5"/>
  </rowFields>
  <rowItems count="16">
    <i>
      <x v="1"/>
    </i>
    <i>
      <x v="2"/>
    </i>
    <i>
      <x v="3"/>
    </i>
    <i>
      <x v="4"/>
    </i>
    <i>
      <x v="5"/>
    </i>
    <i>
      <x v="6"/>
    </i>
    <i>
      <x v="7"/>
    </i>
    <i>
      <x v="9"/>
    </i>
    <i>
      <x v="10"/>
    </i>
    <i>
      <x v="12"/>
    </i>
    <i>
      <x v="13"/>
    </i>
    <i>
      <x v="14"/>
    </i>
    <i>
      <x v="15"/>
    </i>
    <i>
      <x v="16"/>
    </i>
    <i>
      <x v="17"/>
    </i>
    <i t="grand">
      <x/>
    </i>
  </rowItems>
  <colFields count="1">
    <field x="73"/>
  </colFields>
  <colItems count="4">
    <i>
      <x/>
    </i>
    <i>
      <x v="1"/>
    </i>
    <i>
      <x v="2"/>
    </i>
    <i t="grand">
      <x/>
    </i>
  </colItems>
  <pageFields count="3">
    <pageField fld="12" hier="-1"/>
    <pageField fld="28" hier="-1"/>
    <pageField fld="69" hier="-1"/>
  </pageFields>
  <dataFields count="1">
    <dataField name="Cuenta de CONTADOR " fld="76" subtotal="count" baseField="5" baseItem="2"/>
  </dataFields>
  <chartFormats count="3">
    <chartFormat chart="1" format="3" series="1">
      <pivotArea type="data" outline="0" fieldPosition="0">
        <references count="2">
          <reference field="4294967294" count="1" selected="0">
            <x v="0"/>
          </reference>
          <reference field="73" count="1" selected="0">
            <x v="0"/>
          </reference>
        </references>
      </pivotArea>
    </chartFormat>
    <chartFormat chart="1" format="4" series="1">
      <pivotArea type="data" outline="0" fieldPosition="0">
        <references count="2">
          <reference field="4294967294" count="1" selected="0">
            <x v="0"/>
          </reference>
          <reference field="73" count="1" selected="0">
            <x v="1"/>
          </reference>
        </references>
      </pivotArea>
    </chartFormat>
    <chartFormat chart="1" format="5" series="1">
      <pivotArea type="data" outline="0" fieldPosition="0">
        <references count="2">
          <reference field="4294967294" count="1" selected="0">
            <x v="0"/>
          </reference>
          <reference field="7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intranet.idipron.gov.co/index.php?option=com_dropfiles&amp;task=frontfile.download&amp;&amp;id=1008&amp;catid=1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831BC-E47D-4D18-982A-0278D423F1D4}">
  <dimension ref="A2:E22"/>
  <sheetViews>
    <sheetView tabSelected="1" workbookViewId="0">
      <selection activeCell="C29" sqref="C29"/>
    </sheetView>
  </sheetViews>
  <sheetFormatPr baseColWidth="10" defaultRowHeight="15" x14ac:dyDescent="0.25"/>
  <cols>
    <col min="1" max="1" width="36.28515625" bestFit="1" customWidth="1"/>
    <col min="2" max="2" width="43.28515625" bestFit="1" customWidth="1"/>
    <col min="3" max="3" width="9.42578125" bestFit="1" customWidth="1"/>
    <col min="4" max="4" width="9.140625" bestFit="1" customWidth="1"/>
    <col min="5" max="5" width="12.5703125" bestFit="1" customWidth="1"/>
    <col min="6" max="6" width="11.140625" bestFit="1" customWidth="1"/>
    <col min="7" max="7" width="19.7109375" bestFit="1" customWidth="1"/>
    <col min="8" max="8" width="16.140625" bestFit="1" customWidth="1"/>
    <col min="9" max="9" width="24.7109375" bestFit="1" customWidth="1"/>
  </cols>
  <sheetData>
    <row r="2" spans="1:5" x14ac:dyDescent="0.25">
      <c r="A2" s="572" t="s">
        <v>35</v>
      </c>
      <c r="B2" t="s">
        <v>105</v>
      </c>
    </row>
    <row r="3" spans="1:5" x14ac:dyDescent="0.25">
      <c r="A3" s="572" t="s">
        <v>4101</v>
      </c>
      <c r="B3" t="s">
        <v>4102</v>
      </c>
    </row>
    <row r="5" spans="1:5" x14ac:dyDescent="0.25">
      <c r="A5" s="572" t="s">
        <v>4103</v>
      </c>
      <c r="B5" s="572" t="s">
        <v>4097</v>
      </c>
    </row>
    <row r="6" spans="1:5" x14ac:dyDescent="0.25">
      <c r="A6" s="572" t="s">
        <v>4099</v>
      </c>
      <c r="B6" t="s">
        <v>19</v>
      </c>
      <c r="C6" t="s">
        <v>20</v>
      </c>
      <c r="D6" t="s">
        <v>4</v>
      </c>
      <c r="E6" t="s">
        <v>4098</v>
      </c>
    </row>
    <row r="7" spans="1:5" x14ac:dyDescent="0.25">
      <c r="A7" s="573" t="s">
        <v>427</v>
      </c>
      <c r="B7" s="571"/>
      <c r="C7" s="571">
        <v>1</v>
      </c>
      <c r="D7" s="571">
        <v>1</v>
      </c>
      <c r="E7" s="571">
        <v>2</v>
      </c>
    </row>
    <row r="8" spans="1:5" x14ac:dyDescent="0.25">
      <c r="A8" s="573" t="s">
        <v>1018</v>
      </c>
      <c r="B8" s="571">
        <v>3</v>
      </c>
      <c r="C8" s="571">
        <v>1</v>
      </c>
      <c r="D8" s="571"/>
      <c r="E8" s="571">
        <v>4</v>
      </c>
    </row>
    <row r="9" spans="1:5" x14ac:dyDescent="0.25">
      <c r="A9" s="573" t="s">
        <v>348</v>
      </c>
      <c r="B9" s="571">
        <v>7</v>
      </c>
      <c r="C9" s="571">
        <v>16</v>
      </c>
      <c r="D9" s="571"/>
      <c r="E9" s="571">
        <v>23</v>
      </c>
    </row>
    <row r="10" spans="1:5" x14ac:dyDescent="0.25">
      <c r="A10" s="573" t="s">
        <v>1404</v>
      </c>
      <c r="B10" s="571">
        <v>2</v>
      </c>
      <c r="C10" s="571">
        <v>4</v>
      </c>
      <c r="D10" s="571"/>
      <c r="E10" s="571">
        <v>6</v>
      </c>
    </row>
    <row r="11" spans="1:5" x14ac:dyDescent="0.25">
      <c r="A11" s="573" t="s">
        <v>899</v>
      </c>
      <c r="B11" s="571"/>
      <c r="C11" s="571">
        <v>5</v>
      </c>
      <c r="D11" s="571"/>
      <c r="E11" s="571">
        <v>5</v>
      </c>
    </row>
    <row r="12" spans="1:5" x14ac:dyDescent="0.25">
      <c r="A12" s="573" t="s">
        <v>636</v>
      </c>
      <c r="B12" s="571">
        <v>2</v>
      </c>
      <c r="C12" s="571">
        <v>1</v>
      </c>
      <c r="D12" s="571"/>
      <c r="E12" s="571">
        <v>3</v>
      </c>
    </row>
    <row r="13" spans="1:5" x14ac:dyDescent="0.25">
      <c r="A13" s="573" t="s">
        <v>750</v>
      </c>
      <c r="B13" s="571">
        <v>2</v>
      </c>
      <c r="C13" s="571">
        <v>15</v>
      </c>
      <c r="D13" s="571">
        <v>1</v>
      </c>
      <c r="E13" s="571">
        <v>18</v>
      </c>
    </row>
    <row r="14" spans="1:5" x14ac:dyDescent="0.25">
      <c r="A14" s="573" t="s">
        <v>791</v>
      </c>
      <c r="B14" s="571"/>
      <c r="C14" s="571">
        <v>9</v>
      </c>
      <c r="D14" s="571">
        <v>3</v>
      </c>
      <c r="E14" s="571">
        <v>12</v>
      </c>
    </row>
    <row r="15" spans="1:5" x14ac:dyDescent="0.25">
      <c r="A15" s="573" t="s">
        <v>1142</v>
      </c>
      <c r="B15" s="571">
        <v>1</v>
      </c>
      <c r="C15" s="571">
        <v>4</v>
      </c>
      <c r="D15" s="571"/>
      <c r="E15" s="571">
        <v>5</v>
      </c>
    </row>
    <row r="16" spans="1:5" x14ac:dyDescent="0.25">
      <c r="A16" s="573" t="s">
        <v>197</v>
      </c>
      <c r="B16" s="571">
        <v>2</v>
      </c>
      <c r="C16" s="571">
        <v>3</v>
      </c>
      <c r="D16" s="571"/>
      <c r="E16" s="571">
        <v>5</v>
      </c>
    </row>
    <row r="17" spans="1:5" x14ac:dyDescent="0.25">
      <c r="A17" s="573" t="s">
        <v>70</v>
      </c>
      <c r="B17" s="571">
        <v>4</v>
      </c>
      <c r="C17" s="571">
        <v>10</v>
      </c>
      <c r="D17" s="571">
        <v>1</v>
      </c>
      <c r="E17" s="571">
        <v>15</v>
      </c>
    </row>
    <row r="18" spans="1:5" x14ac:dyDescent="0.25">
      <c r="A18" s="573" t="s">
        <v>715</v>
      </c>
      <c r="B18" s="571"/>
      <c r="C18" s="571">
        <v>1</v>
      </c>
      <c r="D18" s="571"/>
      <c r="E18" s="571">
        <v>1</v>
      </c>
    </row>
    <row r="19" spans="1:5" x14ac:dyDescent="0.25">
      <c r="A19" s="573" t="s">
        <v>97</v>
      </c>
      <c r="B19" s="571">
        <v>7</v>
      </c>
      <c r="C19" s="571">
        <v>15</v>
      </c>
      <c r="D19" s="571"/>
      <c r="E19" s="571">
        <v>22</v>
      </c>
    </row>
    <row r="20" spans="1:5" x14ac:dyDescent="0.25">
      <c r="A20" s="573" t="s">
        <v>150</v>
      </c>
      <c r="B20" s="571">
        <v>4</v>
      </c>
      <c r="C20" s="571">
        <v>6</v>
      </c>
      <c r="D20" s="571"/>
      <c r="E20" s="571">
        <v>10</v>
      </c>
    </row>
    <row r="21" spans="1:5" x14ac:dyDescent="0.25">
      <c r="A21" s="573" t="s">
        <v>181</v>
      </c>
      <c r="B21" s="571">
        <v>1</v>
      </c>
      <c r="C21" s="571">
        <v>14</v>
      </c>
      <c r="D21" s="571"/>
      <c r="E21" s="571">
        <v>15</v>
      </c>
    </row>
    <row r="22" spans="1:5" x14ac:dyDescent="0.25">
      <c r="A22" s="573" t="s">
        <v>4098</v>
      </c>
      <c r="B22" s="571">
        <v>35</v>
      </c>
      <c r="C22" s="571">
        <v>105</v>
      </c>
      <c r="D22" s="571">
        <v>6</v>
      </c>
      <c r="E22" s="571">
        <v>146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8CA96-F66E-4687-AC72-0D5DDC87F156}">
  <dimension ref="A1:E8"/>
  <sheetViews>
    <sheetView topLeftCell="A7" workbookViewId="0">
      <selection activeCell="E25" sqref="E25"/>
    </sheetView>
  </sheetViews>
  <sheetFormatPr baseColWidth="10" defaultRowHeight="15" x14ac:dyDescent="0.25"/>
  <cols>
    <col min="1" max="1" width="48.7109375" bestFit="1" customWidth="1"/>
    <col min="2" max="2" width="43.28515625" bestFit="1" customWidth="1"/>
    <col min="3" max="3" width="9.42578125" bestFit="1" customWidth="1"/>
    <col min="4" max="4" width="9.140625" bestFit="1" customWidth="1"/>
    <col min="5" max="6" width="12.5703125" bestFit="1" customWidth="1"/>
  </cols>
  <sheetData>
    <row r="1" spans="1:5" x14ac:dyDescent="0.25">
      <c r="A1" s="572" t="s">
        <v>35</v>
      </c>
      <c r="B1" t="s">
        <v>105</v>
      </c>
    </row>
    <row r="2" spans="1:5" x14ac:dyDescent="0.25">
      <c r="A2" s="572" t="s">
        <v>51</v>
      </c>
      <c r="B2" t="s">
        <v>84</v>
      </c>
    </row>
    <row r="3" spans="1:5" x14ac:dyDescent="0.25">
      <c r="A3" s="572" t="s">
        <v>4101</v>
      </c>
      <c r="B3" t="s">
        <v>4102</v>
      </c>
    </row>
    <row r="5" spans="1:5" x14ac:dyDescent="0.25">
      <c r="B5" s="572" t="s">
        <v>4097</v>
      </c>
    </row>
    <row r="6" spans="1:5" x14ac:dyDescent="0.25">
      <c r="B6" t="s">
        <v>19</v>
      </c>
      <c r="C6" t="s">
        <v>20</v>
      </c>
      <c r="D6" t="s">
        <v>4</v>
      </c>
      <c r="E6" t="s">
        <v>4098</v>
      </c>
    </row>
    <row r="7" spans="1:5" x14ac:dyDescent="0.25">
      <c r="A7" t="s">
        <v>4103</v>
      </c>
      <c r="B7" s="571">
        <v>35</v>
      </c>
      <c r="C7" s="571">
        <v>105</v>
      </c>
      <c r="D7" s="571">
        <v>6</v>
      </c>
      <c r="E7" s="571">
        <v>146</v>
      </c>
    </row>
    <row r="8" spans="1:5" x14ac:dyDescent="0.25">
      <c r="B8" s="574">
        <f>GETPIVOTDATA("CONTADOR ",$A$5,"ESTADO6","ABIERTO")/GETPIVOTDATA("CONTADOR ",$A$5)</f>
        <v>0.23972602739726026</v>
      </c>
      <c r="C8" s="574">
        <f>+GETPIVOTDATA("CONTADOR ",$A$5,"ESTADO6","CERRADO")/GETPIVOTDATA("CONTADOR ",$A$5)</f>
        <v>0.71917808219178081</v>
      </c>
      <c r="D8" s="574">
        <f>GETPIVOTDATA("CONTADOR ",$A$5,"ESTADO6","VENCIDO")/GETPIVOTDATA("CONTADOR ",$A$5)</f>
        <v>4.1095890410958902E-2</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8D596-C3ED-4E91-89CD-D0088629AD3E}">
  <dimension ref="A1:E22"/>
  <sheetViews>
    <sheetView workbookViewId="0">
      <selection activeCell="H10" sqref="H10"/>
    </sheetView>
  </sheetViews>
  <sheetFormatPr baseColWidth="10" defaultRowHeight="15" x14ac:dyDescent="0.25"/>
  <cols>
    <col min="1" max="1" width="34" customWidth="1"/>
    <col min="2" max="2" width="36.42578125" customWidth="1"/>
    <col min="3" max="3" width="19" customWidth="1"/>
    <col min="4" max="4" width="16" customWidth="1"/>
    <col min="5" max="6" width="12.5703125" bestFit="1" customWidth="1"/>
  </cols>
  <sheetData>
    <row r="1" spans="1:5" x14ac:dyDescent="0.25">
      <c r="A1" s="572" t="s">
        <v>35</v>
      </c>
      <c r="B1" t="s">
        <v>105</v>
      </c>
    </row>
    <row r="2" spans="1:5" x14ac:dyDescent="0.25">
      <c r="A2" s="572" t="s">
        <v>51</v>
      </c>
      <c r="B2" t="s">
        <v>4100</v>
      </c>
    </row>
    <row r="3" spans="1:5" x14ac:dyDescent="0.25">
      <c r="A3" s="572" t="s">
        <v>4101</v>
      </c>
      <c r="B3" t="s">
        <v>4100</v>
      </c>
    </row>
    <row r="5" spans="1:5" x14ac:dyDescent="0.25">
      <c r="A5" s="572" t="s">
        <v>4103</v>
      </c>
      <c r="B5" s="572" t="s">
        <v>4097</v>
      </c>
    </row>
    <row r="6" spans="1:5" x14ac:dyDescent="0.25">
      <c r="A6" s="572" t="s">
        <v>4099</v>
      </c>
      <c r="B6" t="s">
        <v>19</v>
      </c>
      <c r="C6" t="s">
        <v>20</v>
      </c>
      <c r="D6" t="s">
        <v>4</v>
      </c>
      <c r="E6" t="s">
        <v>4098</v>
      </c>
    </row>
    <row r="7" spans="1:5" x14ac:dyDescent="0.25">
      <c r="A7" s="573" t="s">
        <v>427</v>
      </c>
      <c r="B7" s="571"/>
      <c r="C7" s="571">
        <v>1</v>
      </c>
      <c r="D7" s="571">
        <v>1</v>
      </c>
      <c r="E7" s="571">
        <v>2</v>
      </c>
    </row>
    <row r="8" spans="1:5" x14ac:dyDescent="0.25">
      <c r="A8" s="573" t="s">
        <v>1018</v>
      </c>
      <c r="B8" s="571">
        <v>3</v>
      </c>
      <c r="C8" s="571">
        <v>1</v>
      </c>
      <c r="D8" s="571"/>
      <c r="E8" s="571">
        <v>4</v>
      </c>
    </row>
    <row r="9" spans="1:5" x14ac:dyDescent="0.25">
      <c r="A9" s="573" t="s">
        <v>348</v>
      </c>
      <c r="B9" s="571">
        <v>7</v>
      </c>
      <c r="C9" s="571">
        <v>16</v>
      </c>
      <c r="D9" s="571"/>
      <c r="E9" s="571">
        <v>23</v>
      </c>
    </row>
    <row r="10" spans="1:5" x14ac:dyDescent="0.25">
      <c r="A10" s="573" t="s">
        <v>1404</v>
      </c>
      <c r="B10" s="571">
        <v>2</v>
      </c>
      <c r="C10" s="571">
        <v>4</v>
      </c>
      <c r="D10" s="571"/>
      <c r="E10" s="571">
        <v>6</v>
      </c>
    </row>
    <row r="11" spans="1:5" x14ac:dyDescent="0.25">
      <c r="A11" s="573" t="s">
        <v>899</v>
      </c>
      <c r="B11" s="571"/>
      <c r="C11" s="571">
        <v>5</v>
      </c>
      <c r="D11" s="571"/>
      <c r="E11" s="571">
        <v>5</v>
      </c>
    </row>
    <row r="12" spans="1:5" x14ac:dyDescent="0.25">
      <c r="A12" s="573" t="s">
        <v>636</v>
      </c>
      <c r="B12" s="571">
        <v>2</v>
      </c>
      <c r="C12" s="571">
        <v>1</v>
      </c>
      <c r="D12" s="571"/>
      <c r="E12" s="571">
        <v>3</v>
      </c>
    </row>
    <row r="13" spans="1:5" x14ac:dyDescent="0.25">
      <c r="A13" s="573" t="s">
        <v>750</v>
      </c>
      <c r="B13" s="571">
        <v>2</v>
      </c>
      <c r="C13" s="571">
        <v>15</v>
      </c>
      <c r="D13" s="571">
        <v>1</v>
      </c>
      <c r="E13" s="571">
        <v>18</v>
      </c>
    </row>
    <row r="14" spans="1:5" x14ac:dyDescent="0.25">
      <c r="A14" s="573" t="s">
        <v>791</v>
      </c>
      <c r="B14" s="571"/>
      <c r="C14" s="571">
        <v>9</v>
      </c>
      <c r="D14" s="571">
        <v>3</v>
      </c>
      <c r="E14" s="571">
        <v>12</v>
      </c>
    </row>
    <row r="15" spans="1:5" x14ac:dyDescent="0.25">
      <c r="A15" s="573" t="s">
        <v>1142</v>
      </c>
      <c r="B15" s="571">
        <v>1</v>
      </c>
      <c r="C15" s="571">
        <v>4</v>
      </c>
      <c r="D15" s="571"/>
      <c r="E15" s="571">
        <v>5</v>
      </c>
    </row>
    <row r="16" spans="1:5" x14ac:dyDescent="0.25">
      <c r="A16" s="573" t="s">
        <v>197</v>
      </c>
      <c r="B16" s="571">
        <v>2</v>
      </c>
      <c r="C16" s="571">
        <v>3</v>
      </c>
      <c r="D16" s="571"/>
      <c r="E16" s="571">
        <v>5</v>
      </c>
    </row>
    <row r="17" spans="1:5" x14ac:dyDescent="0.25">
      <c r="A17" s="573" t="s">
        <v>70</v>
      </c>
      <c r="B17" s="571">
        <v>4</v>
      </c>
      <c r="C17" s="571">
        <v>10</v>
      </c>
      <c r="D17" s="571">
        <v>1</v>
      </c>
      <c r="E17" s="571">
        <v>15</v>
      </c>
    </row>
    <row r="18" spans="1:5" x14ac:dyDescent="0.25">
      <c r="A18" s="573" t="s">
        <v>715</v>
      </c>
      <c r="B18" s="571"/>
      <c r="C18" s="571">
        <v>1</v>
      </c>
      <c r="D18" s="571"/>
      <c r="E18" s="571">
        <v>1</v>
      </c>
    </row>
    <row r="19" spans="1:5" x14ac:dyDescent="0.25">
      <c r="A19" s="573" t="s">
        <v>97</v>
      </c>
      <c r="B19" s="571">
        <v>7</v>
      </c>
      <c r="C19" s="571">
        <v>15</v>
      </c>
      <c r="D19" s="571"/>
      <c r="E19" s="571">
        <v>22</v>
      </c>
    </row>
    <row r="20" spans="1:5" x14ac:dyDescent="0.25">
      <c r="A20" s="573" t="s">
        <v>150</v>
      </c>
      <c r="B20" s="571">
        <v>4</v>
      </c>
      <c r="C20" s="571">
        <v>6</v>
      </c>
      <c r="D20" s="571"/>
      <c r="E20" s="571">
        <v>10</v>
      </c>
    </row>
    <row r="21" spans="1:5" x14ac:dyDescent="0.25">
      <c r="A21" s="573" t="s">
        <v>181</v>
      </c>
      <c r="B21" s="571">
        <v>1</v>
      </c>
      <c r="C21" s="571">
        <v>14</v>
      </c>
      <c r="D21" s="571"/>
      <c r="E21" s="571">
        <v>15</v>
      </c>
    </row>
    <row r="22" spans="1:5" x14ac:dyDescent="0.25">
      <c r="A22" s="573" t="s">
        <v>4098</v>
      </c>
      <c r="B22" s="571">
        <v>35</v>
      </c>
      <c r="C22" s="571">
        <v>105</v>
      </c>
      <c r="D22" s="571">
        <v>6</v>
      </c>
      <c r="E22" s="571">
        <v>146</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E8CBB-1864-480E-846F-EABDB99A306F}">
  <sheetPr filterMode="1"/>
  <dimension ref="A1:PK545"/>
  <sheetViews>
    <sheetView topLeftCell="Z11" workbookViewId="0">
      <selection activeCell="Z13" sqref="Z13"/>
    </sheetView>
  </sheetViews>
  <sheetFormatPr baseColWidth="10" defaultColWidth="15.140625" defaultRowHeight="15" x14ac:dyDescent="0.25"/>
  <cols>
    <col min="1" max="5" width="15.140625" style="1"/>
    <col min="6" max="11" width="15.140625" style="2"/>
    <col min="12" max="13" width="15.140625" style="3"/>
    <col min="14" max="16" width="15.140625" style="2"/>
    <col min="17" max="17" width="15.140625" style="3"/>
    <col min="18" max="18" width="15.140625" style="2"/>
    <col min="19" max="19" width="15.140625" style="4"/>
    <col min="20" max="20" width="15.140625" style="1"/>
    <col min="21" max="21" width="15.140625" style="3"/>
    <col min="22" max="22" width="15.140625" style="5"/>
    <col min="23" max="23" width="15.140625" style="1"/>
    <col min="24" max="24" width="15.140625" style="2"/>
    <col min="25" max="25" width="15.140625" style="1"/>
    <col min="26" max="31" width="15.140625" style="2"/>
    <col min="32" max="32" width="15.140625" style="6"/>
    <col min="33" max="16384" width="15.140625" style="1"/>
  </cols>
  <sheetData>
    <row r="1" spans="1:427" ht="34.5" hidden="1" customHeight="1" x14ac:dyDescent="0.25"/>
    <row r="2" spans="1:427" s="7" customFormat="1" ht="52.5" hidden="1" customHeight="1" x14ac:dyDescent="0.4">
      <c r="A2" s="575" t="s">
        <v>0</v>
      </c>
      <c r="B2" s="575"/>
      <c r="C2" s="575"/>
      <c r="D2" s="575"/>
      <c r="E2" s="575"/>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6"/>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row>
    <row r="3" spans="1:427" ht="42" hidden="1" customHeight="1" x14ac:dyDescent="0.25"/>
    <row r="4" spans="1:427" ht="40.5" hidden="1" customHeight="1" x14ac:dyDescent="0.25"/>
    <row r="5" spans="1:427" s="7" customFormat="1" ht="42.75" hidden="1" customHeight="1" x14ac:dyDescent="0.25">
      <c r="A5" s="576" t="s">
        <v>1</v>
      </c>
      <c r="B5" s="577"/>
      <c r="C5" s="577"/>
      <c r="D5" s="577"/>
      <c r="E5" s="577"/>
      <c r="F5" s="8"/>
      <c r="G5" s="8"/>
      <c r="H5" s="8"/>
      <c r="I5" s="8"/>
      <c r="J5" s="8"/>
      <c r="K5" s="8"/>
      <c r="L5" s="578">
        <v>44711</v>
      </c>
      <c r="M5" s="578"/>
      <c r="N5" s="579"/>
      <c r="O5" s="576" t="s">
        <v>2</v>
      </c>
      <c r="P5" s="577"/>
      <c r="Q5" s="9">
        <v>5</v>
      </c>
      <c r="R5" s="10" t="s">
        <v>3</v>
      </c>
      <c r="S5" s="11" t="s">
        <v>4</v>
      </c>
      <c r="T5" s="12" t="s">
        <v>5</v>
      </c>
      <c r="U5" s="13" t="s">
        <v>6</v>
      </c>
      <c r="V5" s="14" t="s">
        <v>7</v>
      </c>
      <c r="W5" s="15"/>
      <c r="X5" s="15"/>
      <c r="Y5" s="15"/>
      <c r="Z5" s="2"/>
      <c r="AA5" s="2"/>
      <c r="AB5" s="2"/>
      <c r="AC5" s="2"/>
      <c r="AD5" s="2"/>
      <c r="AE5" s="2"/>
      <c r="AF5" s="6"/>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row>
    <row r="6" spans="1:427" s="7" customFormat="1" ht="59.25" hidden="1" customHeight="1" x14ac:dyDescent="0.25">
      <c r="A6" s="1"/>
      <c r="B6" s="1"/>
      <c r="C6" s="1"/>
      <c r="D6" s="1"/>
      <c r="E6" s="1"/>
      <c r="F6" s="2"/>
      <c r="G6" s="2"/>
      <c r="H6" s="2"/>
      <c r="I6" s="2"/>
      <c r="J6" s="2"/>
      <c r="K6" s="2"/>
      <c r="L6" s="580">
        <v>44711</v>
      </c>
      <c r="M6" s="581"/>
      <c r="N6" s="581"/>
      <c r="O6" s="2"/>
      <c r="P6" s="2"/>
      <c r="Q6" s="3"/>
      <c r="R6" s="582" t="s">
        <v>8</v>
      </c>
      <c r="S6" s="16" t="s">
        <v>9</v>
      </c>
      <c r="T6" s="17" t="s">
        <v>10</v>
      </c>
      <c r="U6" s="18" t="s">
        <v>11</v>
      </c>
      <c r="V6" s="19" t="s">
        <v>12</v>
      </c>
      <c r="W6" s="20" t="s">
        <v>13</v>
      </c>
      <c r="X6" s="21"/>
      <c r="Y6" s="21"/>
      <c r="Z6" s="2"/>
      <c r="AA6" s="2"/>
      <c r="AB6" s="2"/>
      <c r="AC6" s="2"/>
      <c r="AD6" s="2"/>
      <c r="AE6" s="2"/>
      <c r="AF6" s="6"/>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row>
    <row r="7" spans="1:427" s="7" customFormat="1" ht="63" hidden="1" customHeight="1" x14ac:dyDescent="0.25">
      <c r="A7" s="1"/>
      <c r="B7" s="1"/>
      <c r="C7" s="1"/>
      <c r="D7" s="1"/>
      <c r="E7" s="1"/>
      <c r="F7" s="2"/>
      <c r="G7" s="2"/>
      <c r="H7" s="2"/>
      <c r="I7" s="2"/>
      <c r="J7" s="2"/>
      <c r="K7" s="2"/>
      <c r="L7" s="3"/>
      <c r="M7" s="3"/>
      <c r="N7" s="2"/>
      <c r="O7" s="2"/>
      <c r="P7" s="2"/>
      <c r="Q7" s="3"/>
      <c r="R7" s="582"/>
      <c r="S7" s="22">
        <v>0</v>
      </c>
      <c r="T7" s="23" t="s">
        <v>14</v>
      </c>
      <c r="U7" s="24" t="s">
        <v>15</v>
      </c>
      <c r="V7" s="25" t="s">
        <v>16</v>
      </c>
      <c r="W7" s="22">
        <v>1</v>
      </c>
      <c r="X7" s="26"/>
      <c r="Y7" s="27"/>
      <c r="Z7" s="2"/>
      <c r="AA7" s="2"/>
      <c r="AB7" s="2"/>
      <c r="AC7" s="2"/>
      <c r="AD7" s="2"/>
      <c r="AE7" s="2"/>
      <c r="AF7" s="6"/>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row>
    <row r="8" spans="1:427" s="7" customFormat="1" ht="55.5" hidden="1" customHeight="1" x14ac:dyDescent="0.25">
      <c r="A8" s="1"/>
      <c r="B8" s="1"/>
      <c r="C8" s="1"/>
      <c r="D8" s="1"/>
      <c r="E8" s="1"/>
      <c r="F8" s="2"/>
      <c r="G8" s="2"/>
      <c r="H8" s="2"/>
      <c r="I8" s="2"/>
      <c r="J8" s="2"/>
      <c r="K8" s="2"/>
      <c r="L8" s="3"/>
      <c r="M8" s="3"/>
      <c r="N8" s="2"/>
      <c r="O8" s="2"/>
      <c r="P8" s="2"/>
      <c r="Q8" s="3"/>
      <c r="R8" s="582" t="s">
        <v>17</v>
      </c>
      <c r="S8" s="28" t="s">
        <v>18</v>
      </c>
      <c r="T8" s="29" t="s">
        <v>19</v>
      </c>
      <c r="U8" s="30" t="s">
        <v>20</v>
      </c>
      <c r="V8" s="31"/>
      <c r="W8" s="15"/>
      <c r="X8" s="15"/>
      <c r="Y8" s="15"/>
      <c r="Z8" s="2"/>
      <c r="AA8" s="2"/>
      <c r="AB8" s="2"/>
      <c r="AC8" s="2"/>
      <c r="AD8" s="2"/>
      <c r="AE8" s="2"/>
      <c r="AF8" s="6"/>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row>
    <row r="9" spans="1:427" s="7" customFormat="1" ht="57" hidden="1" customHeight="1" x14ac:dyDescent="0.25">
      <c r="A9" s="1"/>
      <c r="B9" s="1"/>
      <c r="C9" s="1"/>
      <c r="D9" s="1"/>
      <c r="E9" s="1"/>
      <c r="F9" s="2"/>
      <c r="G9" s="2"/>
      <c r="H9" s="2"/>
      <c r="I9" s="2"/>
      <c r="J9" s="2"/>
      <c r="K9" s="2"/>
      <c r="L9" s="3"/>
      <c r="M9" s="3"/>
      <c r="N9" s="2"/>
      <c r="O9" s="2"/>
      <c r="P9" s="2"/>
      <c r="Q9" s="3"/>
      <c r="R9" s="582"/>
      <c r="S9" s="32" t="s">
        <v>21</v>
      </c>
      <c r="T9" s="32" t="s">
        <v>22</v>
      </c>
      <c r="U9" s="33" t="s">
        <v>23</v>
      </c>
      <c r="V9" s="34"/>
      <c r="W9" s="35"/>
      <c r="X9" s="3"/>
      <c r="Y9" s="35"/>
      <c r="Z9" s="2"/>
      <c r="AA9" s="2"/>
      <c r="AB9" s="2"/>
      <c r="AC9" s="2"/>
      <c r="AD9" s="2"/>
      <c r="AE9" s="36"/>
      <c r="AF9" s="6"/>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row>
    <row r="10" spans="1:427" s="7" customFormat="1" ht="36.75" hidden="1" customHeight="1" x14ac:dyDescent="0.25">
      <c r="A10" s="1"/>
      <c r="B10" s="1"/>
      <c r="C10" s="1"/>
      <c r="D10" s="1"/>
      <c r="E10" s="1"/>
      <c r="F10" s="2"/>
      <c r="G10" s="2"/>
      <c r="H10" s="2"/>
      <c r="I10" s="2"/>
      <c r="J10" s="2"/>
      <c r="K10" s="2"/>
      <c r="L10" s="3"/>
      <c r="M10" s="3"/>
      <c r="N10" s="2"/>
      <c r="O10" s="2"/>
      <c r="P10" s="2"/>
      <c r="Q10" s="3"/>
      <c r="R10" s="2"/>
      <c r="S10" s="4"/>
      <c r="T10" s="1"/>
      <c r="U10" s="3"/>
      <c r="V10" s="5"/>
      <c r="W10" s="1"/>
      <c r="X10" s="2"/>
      <c r="Y10" s="1"/>
      <c r="Z10" s="2"/>
      <c r="AA10" s="2"/>
      <c r="AB10" s="2"/>
      <c r="AC10" s="2"/>
      <c r="AD10" s="2"/>
      <c r="AE10" s="2"/>
      <c r="AF10" s="6"/>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row>
    <row r="11" spans="1:427" s="7" customFormat="1" ht="67.5" customHeight="1" thickBot="1" x14ac:dyDescent="0.3">
      <c r="A11" s="37" t="s">
        <v>24</v>
      </c>
      <c r="B11" s="38" t="s">
        <v>25</v>
      </c>
      <c r="C11" s="38" t="s">
        <v>26</v>
      </c>
      <c r="D11" s="38" t="s">
        <v>27</v>
      </c>
      <c r="E11" s="39" t="s">
        <v>28</v>
      </c>
      <c r="F11" s="40" t="s">
        <v>29</v>
      </c>
      <c r="G11" s="40" t="s">
        <v>30</v>
      </c>
      <c r="H11" s="40" t="s">
        <v>27</v>
      </c>
      <c r="I11" s="40" t="s">
        <v>31</v>
      </c>
      <c r="J11" s="40" t="s">
        <v>32</v>
      </c>
      <c r="K11" s="40" t="s">
        <v>33</v>
      </c>
      <c r="L11" s="40" t="s">
        <v>34</v>
      </c>
      <c r="M11" s="39" t="s">
        <v>35</v>
      </c>
      <c r="N11" s="39" t="s">
        <v>36</v>
      </c>
      <c r="O11" s="39" t="s">
        <v>37</v>
      </c>
      <c r="P11" s="39" t="s">
        <v>38</v>
      </c>
      <c r="Q11" s="39" t="s">
        <v>39</v>
      </c>
      <c r="R11" s="39" t="s">
        <v>40</v>
      </c>
      <c r="S11" s="40" t="s">
        <v>41</v>
      </c>
      <c r="T11" s="39" t="s">
        <v>42</v>
      </c>
      <c r="U11" s="39" t="s">
        <v>43</v>
      </c>
      <c r="V11" s="39" t="s">
        <v>44</v>
      </c>
      <c r="W11" s="39" t="s">
        <v>45</v>
      </c>
      <c r="X11" s="39" t="s">
        <v>46</v>
      </c>
      <c r="Y11" s="39" t="s">
        <v>47</v>
      </c>
      <c r="Z11" s="39" t="s">
        <v>48</v>
      </c>
      <c r="AA11" s="39" t="s">
        <v>49</v>
      </c>
      <c r="AB11" s="40" t="s">
        <v>50</v>
      </c>
      <c r="AC11" s="40" t="s">
        <v>51</v>
      </c>
      <c r="AD11" s="41" t="s">
        <v>52</v>
      </c>
      <c r="AE11" s="42" t="s">
        <v>53</v>
      </c>
      <c r="AF11" s="43" t="s">
        <v>54</v>
      </c>
      <c r="AG11" s="44" t="s">
        <v>55</v>
      </c>
      <c r="AH11" s="44" t="s">
        <v>56</v>
      </c>
      <c r="AI11" s="44" t="s">
        <v>57</v>
      </c>
      <c r="AJ11" s="44" t="s">
        <v>58</v>
      </c>
      <c r="AK11" s="44" t="s">
        <v>59</v>
      </c>
      <c r="AL11" s="44" t="s">
        <v>60</v>
      </c>
      <c r="AM11" s="45" t="s">
        <v>61</v>
      </c>
      <c r="AN11" s="43" t="s">
        <v>62</v>
      </c>
      <c r="AO11" s="44" t="s">
        <v>63</v>
      </c>
      <c r="AP11" s="44" t="s">
        <v>64</v>
      </c>
      <c r="AQ11" s="44" t="s">
        <v>65</v>
      </c>
      <c r="AR11" s="44" t="s">
        <v>66</v>
      </c>
      <c r="AS11" s="46" t="s">
        <v>59</v>
      </c>
      <c r="AT11" s="47" t="s">
        <v>67</v>
      </c>
      <c r="AU11" s="48" t="s">
        <v>68</v>
      </c>
      <c r="AV11" s="49" t="s">
        <v>54</v>
      </c>
      <c r="AW11" s="50" t="s">
        <v>55</v>
      </c>
      <c r="AX11" s="50" t="s">
        <v>56</v>
      </c>
      <c r="AY11" s="50" t="s">
        <v>57</v>
      </c>
      <c r="AZ11" s="51" t="s">
        <v>58</v>
      </c>
      <c r="BA11" s="51" t="s">
        <v>59</v>
      </c>
      <c r="BB11" s="51" t="s">
        <v>60</v>
      </c>
      <c r="BC11" s="52" t="s">
        <v>61</v>
      </c>
      <c r="BD11" s="53" t="s">
        <v>62</v>
      </c>
      <c r="BE11" s="53" t="s">
        <v>63</v>
      </c>
      <c r="BF11" s="53" t="s">
        <v>64</v>
      </c>
      <c r="BG11" s="51" t="s">
        <v>65</v>
      </c>
      <c r="BH11" s="52" t="s">
        <v>59</v>
      </c>
      <c r="BI11" s="54" t="s">
        <v>67</v>
      </c>
      <c r="BJ11" s="55" t="s">
        <v>69</v>
      </c>
      <c r="BK11" s="56" t="s">
        <v>54</v>
      </c>
      <c r="BL11" s="57" t="s">
        <v>55</v>
      </c>
      <c r="BM11" s="57" t="s">
        <v>57</v>
      </c>
      <c r="BN11" s="58" t="s">
        <v>58</v>
      </c>
      <c r="BO11" s="58" t="s">
        <v>59</v>
      </c>
      <c r="BP11" s="58" t="s">
        <v>60</v>
      </c>
      <c r="BQ11" s="59" t="s">
        <v>61</v>
      </c>
      <c r="BR11" s="60" t="s">
        <v>62</v>
      </c>
      <c r="BS11" s="60" t="s">
        <v>63</v>
      </c>
      <c r="BT11" s="60" t="s">
        <v>64</v>
      </c>
      <c r="BU11" s="61" t="s">
        <v>65</v>
      </c>
      <c r="BV11" s="62" t="s">
        <v>59</v>
      </c>
      <c r="BW11" s="63" t="s">
        <v>67</v>
      </c>
      <c r="BX11" s="64" t="s">
        <v>69</v>
      </c>
      <c r="BY11" s="1" t="s">
        <v>4096</v>
      </c>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row>
    <row r="12" spans="1:427" s="7" customFormat="1" ht="64.5" hidden="1" customHeight="1" x14ac:dyDescent="0.25">
      <c r="A12" s="65">
        <v>1</v>
      </c>
      <c r="B12" s="66" t="s">
        <v>70</v>
      </c>
      <c r="C12" s="67" t="s">
        <v>71</v>
      </c>
      <c r="D12" s="67" t="s">
        <v>72</v>
      </c>
      <c r="E12" s="65"/>
      <c r="F12" s="67" t="s">
        <v>70</v>
      </c>
      <c r="G12" s="67" t="s">
        <v>71</v>
      </c>
      <c r="H12" s="67" t="s">
        <v>72</v>
      </c>
      <c r="I12" s="67" t="s">
        <v>73</v>
      </c>
      <c r="J12" s="66" t="s">
        <v>74</v>
      </c>
      <c r="K12" s="67" t="s">
        <v>75</v>
      </c>
      <c r="L12" s="67" t="s">
        <v>76</v>
      </c>
      <c r="M12" s="67" t="s">
        <v>77</v>
      </c>
      <c r="N12" s="68" t="s">
        <v>78</v>
      </c>
      <c r="O12" s="66" t="s">
        <v>79</v>
      </c>
      <c r="P12" s="67" t="s">
        <v>80</v>
      </c>
      <c r="Q12" s="66">
        <v>2017</v>
      </c>
      <c r="R12" s="69" t="s">
        <v>81</v>
      </c>
      <c r="S12" s="70" t="s">
        <v>82</v>
      </c>
      <c r="T12" s="69" t="s">
        <v>83</v>
      </c>
      <c r="U12" s="66" t="s">
        <v>79</v>
      </c>
      <c r="V12" s="66" t="s">
        <v>79</v>
      </c>
      <c r="W12" s="66" t="s">
        <v>79</v>
      </c>
      <c r="X12" s="66" t="s">
        <v>79</v>
      </c>
      <c r="Y12" s="66" t="s">
        <v>79</v>
      </c>
      <c r="Z12" s="71">
        <v>43872</v>
      </c>
      <c r="AA12" s="71">
        <v>44238</v>
      </c>
      <c r="AB12" s="71"/>
      <c r="AC12" s="71" t="s">
        <v>84</v>
      </c>
      <c r="AD12" s="71" t="s">
        <v>84</v>
      </c>
      <c r="AE12" s="72">
        <f t="shared" ref="AE12:AE75" si="0">(IF(AU12=$U$8,$V$5,AA12-$L$5))</f>
        <v>-473</v>
      </c>
      <c r="AF12" s="73" t="s">
        <v>85</v>
      </c>
      <c r="AG12" s="74">
        <v>44384</v>
      </c>
      <c r="AH12" s="75" t="s">
        <v>84</v>
      </c>
      <c r="AI12" s="73" t="s">
        <v>86</v>
      </c>
      <c r="AJ12" s="76">
        <v>0.2</v>
      </c>
      <c r="AK12" s="77" t="s">
        <v>10</v>
      </c>
      <c r="AL12" s="78">
        <v>-213</v>
      </c>
      <c r="AM12" s="79" t="s">
        <v>4</v>
      </c>
      <c r="AN12" s="80">
        <v>44519</v>
      </c>
      <c r="AO12" s="79" t="s">
        <v>87</v>
      </c>
      <c r="AP12" s="79" t="s">
        <v>88</v>
      </c>
      <c r="AQ12" s="81">
        <v>0.5</v>
      </c>
      <c r="AR12" s="81">
        <v>0.5</v>
      </c>
      <c r="AS12" s="79" t="s">
        <v>89</v>
      </c>
      <c r="AT12" s="82" t="s">
        <v>90</v>
      </c>
      <c r="AU12" s="83" t="s">
        <v>91</v>
      </c>
      <c r="AV12" s="84" t="s">
        <v>92</v>
      </c>
      <c r="AW12" s="85">
        <v>44620</v>
      </c>
      <c r="AX12" s="84" t="s">
        <v>84</v>
      </c>
      <c r="AY12" s="86" t="s">
        <v>93</v>
      </c>
      <c r="AZ12" s="87">
        <v>0.5</v>
      </c>
      <c r="BA12" s="77" t="s">
        <v>11</v>
      </c>
      <c r="BB12" s="78">
        <v>-44619.8</v>
      </c>
      <c r="BC12" s="79" t="s">
        <v>4</v>
      </c>
      <c r="BD12" s="80">
        <v>44631</v>
      </c>
      <c r="BE12" s="79" t="s">
        <v>94</v>
      </c>
      <c r="BF12" s="79" t="s">
        <v>95</v>
      </c>
      <c r="BG12" s="87">
        <v>0.5</v>
      </c>
      <c r="BH12" s="79" t="s">
        <v>4</v>
      </c>
      <c r="BI12" s="79" t="s">
        <v>90</v>
      </c>
      <c r="BJ12" s="88" t="s">
        <v>19</v>
      </c>
      <c r="BK12" s="89" t="s">
        <v>96</v>
      </c>
      <c r="BL12" s="90">
        <v>44712</v>
      </c>
      <c r="BM12" s="91" t="s">
        <v>79</v>
      </c>
      <c r="BN12" s="92">
        <v>1</v>
      </c>
      <c r="BO12" s="77" t="str">
        <f>IF(BN12&lt;=0%,"SIN AVANCE",IF(BN12&lt;33%,"AVANCE MINIMO",IF(BN12&lt;66%,"AVANCE PARCIAL",IF(BN12&lt;=99.9%,"AVANCE SIGNIFICATIVO",IF(BN12=100%,"CUMPLIMIENTO TOTAL","ERROR")))))</f>
        <v>CUMPLIMIENTO TOTAL</v>
      </c>
      <c r="BP12" s="78">
        <f t="shared" ref="BP12:BP75" si="1">(IF(BJ12="CERRADO","NO APLICA ACCION CERRADA",AA12-$L$6))</f>
        <v>-473</v>
      </c>
      <c r="BQ12" s="79" t="str">
        <f t="shared" ref="BQ12:BQ75" si="2">(IF(BJ12="CERRADO","NO APLICA ACCION CERRADA",IF(AE12&lt;=0,"VENCIDO",IF(AE12&lt;=$Q$5,"POR VENCER","CON TIEMPO"))))</f>
        <v>VENCIDO</v>
      </c>
      <c r="BR12" s="93"/>
      <c r="BS12" s="93"/>
      <c r="BT12" s="93"/>
      <c r="BU12" s="93"/>
      <c r="BV12" s="94"/>
      <c r="BW12" s="93"/>
      <c r="BX12" s="93"/>
      <c r="BY12" s="1">
        <v>1</v>
      </c>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row>
    <row r="13" spans="1:427" s="7" customFormat="1" ht="90" customHeight="1" x14ac:dyDescent="0.25">
      <c r="A13" s="65">
        <v>2</v>
      </c>
      <c r="B13" s="66" t="s">
        <v>97</v>
      </c>
      <c r="C13" s="67" t="s">
        <v>71</v>
      </c>
      <c r="D13" s="67" t="s">
        <v>72</v>
      </c>
      <c r="E13" s="69" t="s">
        <v>98</v>
      </c>
      <c r="F13" s="67" t="s">
        <v>97</v>
      </c>
      <c r="G13" s="67" t="s">
        <v>99</v>
      </c>
      <c r="H13" s="67" t="s">
        <v>100</v>
      </c>
      <c r="I13" s="67" t="s">
        <v>101</v>
      </c>
      <c r="J13" s="67" t="s">
        <v>102</v>
      </c>
      <c r="K13" s="67" t="s">
        <v>103</v>
      </c>
      <c r="L13" s="67" t="s">
        <v>104</v>
      </c>
      <c r="M13" s="67" t="s">
        <v>105</v>
      </c>
      <c r="N13" s="66" t="s">
        <v>106</v>
      </c>
      <c r="O13" s="66" t="s">
        <v>107</v>
      </c>
      <c r="P13" s="66">
        <v>524</v>
      </c>
      <c r="Q13" s="66">
        <v>2018</v>
      </c>
      <c r="R13" s="69" t="s">
        <v>108</v>
      </c>
      <c r="S13" s="69" t="s">
        <v>109</v>
      </c>
      <c r="T13" s="69" t="s">
        <v>110</v>
      </c>
      <c r="U13" s="66" t="s">
        <v>79</v>
      </c>
      <c r="V13" s="69" t="s">
        <v>79</v>
      </c>
      <c r="W13" s="69" t="s">
        <v>111</v>
      </c>
      <c r="X13" s="66" t="s">
        <v>79</v>
      </c>
      <c r="Y13" s="66" t="s">
        <v>79</v>
      </c>
      <c r="Z13" s="71">
        <v>43462</v>
      </c>
      <c r="AA13" s="71">
        <v>43821</v>
      </c>
      <c r="AB13" s="95">
        <v>2020</v>
      </c>
      <c r="AC13" s="71" t="s">
        <v>84</v>
      </c>
      <c r="AD13" s="71" t="s">
        <v>84</v>
      </c>
      <c r="AE13" s="72">
        <f t="shared" si="0"/>
        <v>-890</v>
      </c>
      <c r="AF13" s="79" t="s">
        <v>112</v>
      </c>
      <c r="AG13" s="74">
        <v>44337</v>
      </c>
      <c r="AH13" s="75" t="s">
        <v>113</v>
      </c>
      <c r="AI13" s="75" t="s">
        <v>79</v>
      </c>
      <c r="AJ13" s="76">
        <v>1</v>
      </c>
      <c r="AK13" s="77" t="s">
        <v>13</v>
      </c>
      <c r="AL13" s="78" t="s">
        <v>7</v>
      </c>
      <c r="AM13" s="79" t="s">
        <v>7</v>
      </c>
      <c r="AN13" s="80">
        <v>44515</v>
      </c>
      <c r="AO13" s="79" t="s">
        <v>114</v>
      </c>
      <c r="AP13" s="79" t="s">
        <v>115</v>
      </c>
      <c r="AQ13" s="76">
        <v>0</v>
      </c>
      <c r="AR13" s="76">
        <v>0</v>
      </c>
      <c r="AS13" s="79" t="s">
        <v>116</v>
      </c>
      <c r="AT13" s="79" t="s">
        <v>89</v>
      </c>
      <c r="AU13" s="96" t="s">
        <v>117</v>
      </c>
      <c r="AV13" s="97" t="s">
        <v>118</v>
      </c>
      <c r="AW13" s="98">
        <v>44620</v>
      </c>
      <c r="AX13" s="99" t="s">
        <v>119</v>
      </c>
      <c r="AY13" s="100" t="s">
        <v>93</v>
      </c>
      <c r="AZ13" s="101">
        <v>0</v>
      </c>
      <c r="BA13" s="77" t="s">
        <v>9</v>
      </c>
      <c r="BB13" s="78">
        <v>-44619</v>
      </c>
      <c r="BC13" s="79" t="s">
        <v>4</v>
      </c>
      <c r="BD13" s="84"/>
      <c r="BE13" s="84"/>
      <c r="BF13" s="84"/>
      <c r="BG13" s="84"/>
      <c r="BH13" s="79"/>
      <c r="BI13" s="79" t="s">
        <v>90</v>
      </c>
      <c r="BJ13" s="88" t="s">
        <v>19</v>
      </c>
      <c r="BK13" s="89" t="s">
        <v>120</v>
      </c>
      <c r="BL13" s="90">
        <v>44712</v>
      </c>
      <c r="BM13" s="91">
        <v>0</v>
      </c>
      <c r="BN13" s="92">
        <v>1</v>
      </c>
      <c r="BO13" s="77" t="str">
        <f t="shared" ref="BO13:BO76" si="3">IF(BN13&lt;=0%,"SIN AVANCE",IF(BN13&lt;33%,"AVANCE MINIMO",IF(BN13&lt;66%,"AVANCE PARCIAL",IF(BN13&lt;=99.9%,"AVANCE SIGNIFICATIVO",IF(BN13=100%,"CUMPLIMIENTO TOTAL","ERROR")))))</f>
        <v>CUMPLIMIENTO TOTAL</v>
      </c>
      <c r="BP13" s="78">
        <f t="shared" si="1"/>
        <v>-890</v>
      </c>
      <c r="BQ13" s="79" t="str">
        <f t="shared" si="2"/>
        <v>VENCIDO</v>
      </c>
      <c r="BR13" s="102">
        <v>44722</v>
      </c>
      <c r="BS13" s="93" t="s">
        <v>121</v>
      </c>
      <c r="BT13" s="103" t="s">
        <v>122</v>
      </c>
      <c r="BU13" s="104">
        <v>1</v>
      </c>
      <c r="BV13" s="94" t="s">
        <v>20</v>
      </c>
      <c r="BW13" s="93"/>
      <c r="BX13" s="93"/>
      <c r="BY13" s="1">
        <f>BY12+1</f>
        <v>2</v>
      </c>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row>
    <row r="14" spans="1:427" ht="409.5" hidden="1" x14ac:dyDescent="0.25">
      <c r="A14" s="65">
        <v>3</v>
      </c>
      <c r="B14" s="66" t="s">
        <v>97</v>
      </c>
      <c r="C14" s="67" t="s">
        <v>71</v>
      </c>
      <c r="D14" s="67" t="s">
        <v>72</v>
      </c>
      <c r="E14" s="69"/>
      <c r="F14" s="105" t="s">
        <v>70</v>
      </c>
      <c r="G14" s="67" t="s">
        <v>71</v>
      </c>
      <c r="H14" s="67" t="s">
        <v>72</v>
      </c>
      <c r="I14" s="67" t="s">
        <v>123</v>
      </c>
      <c r="J14" s="67" t="s">
        <v>74</v>
      </c>
      <c r="K14" s="67" t="s">
        <v>124</v>
      </c>
      <c r="L14" s="67" t="s">
        <v>76</v>
      </c>
      <c r="M14" s="67" t="s">
        <v>125</v>
      </c>
      <c r="N14" s="66" t="s">
        <v>126</v>
      </c>
      <c r="O14" s="66" t="s">
        <v>79</v>
      </c>
      <c r="P14" s="67" t="s">
        <v>127</v>
      </c>
      <c r="Q14" s="66">
        <v>2018</v>
      </c>
      <c r="R14" s="69" t="s">
        <v>128</v>
      </c>
      <c r="S14" s="69" t="s">
        <v>129</v>
      </c>
      <c r="T14" s="69" t="s">
        <v>130</v>
      </c>
      <c r="U14" s="66" t="s">
        <v>79</v>
      </c>
      <c r="V14" s="67" t="s">
        <v>79</v>
      </c>
      <c r="W14" s="67" t="s">
        <v>79</v>
      </c>
      <c r="X14" s="66" t="s">
        <v>79</v>
      </c>
      <c r="Y14" s="66" t="s">
        <v>79</v>
      </c>
      <c r="Z14" s="71">
        <v>43486</v>
      </c>
      <c r="AA14" s="71">
        <v>43769</v>
      </c>
      <c r="AB14" s="71"/>
      <c r="AC14" s="71" t="s">
        <v>84</v>
      </c>
      <c r="AD14" s="71" t="s">
        <v>84</v>
      </c>
      <c r="AE14" s="72">
        <f t="shared" si="0"/>
        <v>-942</v>
      </c>
      <c r="AF14" s="78" t="s">
        <v>131</v>
      </c>
      <c r="AG14" s="74">
        <v>44384</v>
      </c>
      <c r="AH14" s="75" t="s">
        <v>84</v>
      </c>
      <c r="AI14" s="78" t="s">
        <v>132</v>
      </c>
      <c r="AJ14" s="106">
        <v>0</v>
      </c>
      <c r="AK14" s="77" t="s">
        <v>9</v>
      </c>
      <c r="AL14" s="78">
        <v>-682</v>
      </c>
      <c r="AM14" s="79" t="s">
        <v>4</v>
      </c>
      <c r="AN14" s="79" t="s">
        <v>133</v>
      </c>
      <c r="AO14" s="79" t="s">
        <v>133</v>
      </c>
      <c r="AP14" s="79" t="s">
        <v>133</v>
      </c>
      <c r="AQ14" s="81">
        <v>0</v>
      </c>
      <c r="AR14" s="76">
        <v>0</v>
      </c>
      <c r="AS14" s="79" t="s">
        <v>89</v>
      </c>
      <c r="AT14" s="82" t="s">
        <v>90</v>
      </c>
      <c r="AU14" s="83" t="s">
        <v>91</v>
      </c>
      <c r="AV14" s="97" t="s">
        <v>92</v>
      </c>
      <c r="AW14" s="98">
        <v>44620</v>
      </c>
      <c r="AX14" s="99" t="s">
        <v>84</v>
      </c>
      <c r="AY14" s="107" t="s">
        <v>93</v>
      </c>
      <c r="AZ14" s="101">
        <v>0</v>
      </c>
      <c r="BA14" s="77" t="s">
        <v>9</v>
      </c>
      <c r="BB14" s="78">
        <v>-44620</v>
      </c>
      <c r="BC14" s="79" t="s">
        <v>4</v>
      </c>
      <c r="BD14" s="108">
        <v>44638</v>
      </c>
      <c r="BE14" s="109" t="s">
        <v>134</v>
      </c>
      <c r="BF14" s="110" t="s">
        <v>135</v>
      </c>
      <c r="BG14" s="87">
        <v>0</v>
      </c>
      <c r="BH14" s="79" t="s">
        <v>4</v>
      </c>
      <c r="BI14" s="79" t="s">
        <v>90</v>
      </c>
      <c r="BJ14" s="88" t="s">
        <v>19</v>
      </c>
      <c r="BK14" s="89" t="s">
        <v>136</v>
      </c>
      <c r="BL14" s="90">
        <v>44712</v>
      </c>
      <c r="BM14" s="91" t="s">
        <v>79</v>
      </c>
      <c r="BN14" s="92">
        <v>1</v>
      </c>
      <c r="BO14" s="77" t="str">
        <f t="shared" si="3"/>
        <v>CUMPLIMIENTO TOTAL</v>
      </c>
      <c r="BP14" s="78">
        <f t="shared" si="1"/>
        <v>-942</v>
      </c>
      <c r="BQ14" s="79" t="str">
        <f t="shared" si="2"/>
        <v>VENCIDO</v>
      </c>
      <c r="BR14" s="93"/>
      <c r="BS14" s="93"/>
      <c r="BT14" s="93"/>
      <c r="BU14" s="93"/>
      <c r="BV14" s="94"/>
      <c r="BW14" s="93"/>
      <c r="BX14" s="93"/>
      <c r="BY14" s="1">
        <f t="shared" ref="BY14:BY77" si="4">BY13+1</f>
        <v>3</v>
      </c>
    </row>
    <row r="15" spans="1:427" ht="409.5" hidden="1" x14ac:dyDescent="0.25">
      <c r="A15" s="65">
        <v>4</v>
      </c>
      <c r="B15" s="66" t="s">
        <v>97</v>
      </c>
      <c r="C15" s="67" t="s">
        <v>71</v>
      </c>
      <c r="D15" s="67" t="s">
        <v>72</v>
      </c>
      <c r="E15" s="69"/>
      <c r="F15" s="105" t="s">
        <v>70</v>
      </c>
      <c r="G15" s="67" t="s">
        <v>71</v>
      </c>
      <c r="H15" s="67" t="s">
        <v>72</v>
      </c>
      <c r="I15" s="67" t="s">
        <v>123</v>
      </c>
      <c r="J15" s="67" t="s">
        <v>74</v>
      </c>
      <c r="K15" s="67" t="s">
        <v>124</v>
      </c>
      <c r="L15" s="67" t="s">
        <v>76</v>
      </c>
      <c r="M15" s="67" t="s">
        <v>125</v>
      </c>
      <c r="N15" s="66" t="s">
        <v>137</v>
      </c>
      <c r="O15" s="66" t="s">
        <v>79</v>
      </c>
      <c r="P15" s="67" t="s">
        <v>127</v>
      </c>
      <c r="Q15" s="66">
        <v>2018</v>
      </c>
      <c r="R15" s="69" t="s">
        <v>138</v>
      </c>
      <c r="S15" s="69" t="s">
        <v>139</v>
      </c>
      <c r="T15" s="69" t="s">
        <v>140</v>
      </c>
      <c r="U15" s="66" t="s">
        <v>79</v>
      </c>
      <c r="V15" s="67" t="s">
        <v>79</v>
      </c>
      <c r="W15" s="67" t="s">
        <v>79</v>
      </c>
      <c r="X15" s="66" t="s">
        <v>79</v>
      </c>
      <c r="Y15" s="66" t="s">
        <v>79</v>
      </c>
      <c r="Z15" s="71">
        <v>43486</v>
      </c>
      <c r="AA15" s="71">
        <v>43769</v>
      </c>
      <c r="AB15" s="71"/>
      <c r="AC15" s="71" t="s">
        <v>84</v>
      </c>
      <c r="AD15" s="71" t="s">
        <v>84</v>
      </c>
      <c r="AE15" s="72">
        <f t="shared" si="0"/>
        <v>-942</v>
      </c>
      <c r="AF15" s="111" t="s">
        <v>131</v>
      </c>
      <c r="AG15" s="74">
        <v>44384</v>
      </c>
      <c r="AH15" s="75" t="s">
        <v>84</v>
      </c>
      <c r="AI15" s="111" t="s">
        <v>132</v>
      </c>
      <c r="AJ15" s="106">
        <v>0</v>
      </c>
      <c r="AK15" s="77" t="s">
        <v>9</v>
      </c>
      <c r="AL15" s="78">
        <v>-682</v>
      </c>
      <c r="AM15" s="79" t="s">
        <v>4</v>
      </c>
      <c r="AN15" s="79" t="s">
        <v>133</v>
      </c>
      <c r="AO15" s="79" t="s">
        <v>133</v>
      </c>
      <c r="AP15" s="79" t="s">
        <v>133</v>
      </c>
      <c r="AQ15" s="81">
        <v>0</v>
      </c>
      <c r="AR15" s="76">
        <v>0</v>
      </c>
      <c r="AS15" s="79" t="s">
        <v>89</v>
      </c>
      <c r="AT15" s="82" t="s">
        <v>90</v>
      </c>
      <c r="AU15" s="83" t="s">
        <v>91</v>
      </c>
      <c r="AV15" s="97" t="s">
        <v>92</v>
      </c>
      <c r="AW15" s="98">
        <v>44620</v>
      </c>
      <c r="AX15" s="99" t="s">
        <v>84</v>
      </c>
      <c r="AY15" s="107" t="s">
        <v>93</v>
      </c>
      <c r="AZ15" s="101">
        <v>0</v>
      </c>
      <c r="BA15" s="77" t="s">
        <v>9</v>
      </c>
      <c r="BB15" s="78">
        <v>-44620</v>
      </c>
      <c r="BC15" s="79" t="s">
        <v>4</v>
      </c>
      <c r="BD15" s="108">
        <v>44638</v>
      </c>
      <c r="BE15" s="109" t="s">
        <v>134</v>
      </c>
      <c r="BF15" s="110" t="s">
        <v>135</v>
      </c>
      <c r="BG15" s="87">
        <v>0</v>
      </c>
      <c r="BH15" s="79" t="s">
        <v>4</v>
      </c>
      <c r="BI15" s="79" t="s">
        <v>90</v>
      </c>
      <c r="BJ15" s="88" t="s">
        <v>19</v>
      </c>
      <c r="BK15" s="89" t="s">
        <v>136</v>
      </c>
      <c r="BL15" s="90">
        <v>44712</v>
      </c>
      <c r="BM15" s="91" t="s">
        <v>79</v>
      </c>
      <c r="BN15" s="92">
        <v>1</v>
      </c>
      <c r="BO15" s="77" t="str">
        <f t="shared" si="3"/>
        <v>CUMPLIMIENTO TOTAL</v>
      </c>
      <c r="BP15" s="78">
        <f t="shared" si="1"/>
        <v>-942</v>
      </c>
      <c r="BQ15" s="79" t="str">
        <f t="shared" si="2"/>
        <v>VENCIDO</v>
      </c>
      <c r="BR15" s="93"/>
      <c r="BS15" s="93"/>
      <c r="BT15" s="93"/>
      <c r="BU15" s="93"/>
      <c r="BV15" s="94"/>
      <c r="BW15" s="93"/>
      <c r="BX15" s="93"/>
      <c r="BY15" s="1">
        <f t="shared" si="4"/>
        <v>4</v>
      </c>
    </row>
    <row r="16" spans="1:427" s="7" customFormat="1" ht="409.5" hidden="1" x14ac:dyDescent="0.25">
      <c r="A16" s="65">
        <v>5</v>
      </c>
      <c r="B16" s="66" t="s">
        <v>97</v>
      </c>
      <c r="C16" s="67" t="s">
        <v>71</v>
      </c>
      <c r="D16" s="67" t="s">
        <v>72</v>
      </c>
      <c r="E16" s="69"/>
      <c r="F16" s="67" t="s">
        <v>70</v>
      </c>
      <c r="G16" s="67" t="s">
        <v>71</v>
      </c>
      <c r="H16" s="67" t="s">
        <v>72</v>
      </c>
      <c r="I16" s="67" t="s">
        <v>123</v>
      </c>
      <c r="J16" s="67" t="s">
        <v>74</v>
      </c>
      <c r="K16" s="67" t="s">
        <v>141</v>
      </c>
      <c r="L16" s="67" t="s">
        <v>76</v>
      </c>
      <c r="M16" s="67" t="s">
        <v>125</v>
      </c>
      <c r="N16" s="66" t="s">
        <v>142</v>
      </c>
      <c r="O16" s="66" t="s">
        <v>79</v>
      </c>
      <c r="P16" s="67" t="s">
        <v>127</v>
      </c>
      <c r="Q16" s="66">
        <v>2018</v>
      </c>
      <c r="R16" s="69" t="s">
        <v>143</v>
      </c>
      <c r="S16" s="69" t="s">
        <v>144</v>
      </c>
      <c r="T16" s="69" t="s">
        <v>145</v>
      </c>
      <c r="U16" s="66" t="s">
        <v>79</v>
      </c>
      <c r="V16" s="67" t="s">
        <v>79</v>
      </c>
      <c r="W16" s="67" t="s">
        <v>79</v>
      </c>
      <c r="X16" s="66" t="s">
        <v>79</v>
      </c>
      <c r="Y16" s="66" t="s">
        <v>79</v>
      </c>
      <c r="Z16" s="71">
        <v>42887</v>
      </c>
      <c r="AA16" s="71">
        <v>43435</v>
      </c>
      <c r="AB16" s="71"/>
      <c r="AC16" s="71" t="s">
        <v>84</v>
      </c>
      <c r="AD16" s="71" t="s">
        <v>84</v>
      </c>
      <c r="AE16" s="72">
        <f t="shared" si="0"/>
        <v>-1276</v>
      </c>
      <c r="AF16" s="112" t="s">
        <v>146</v>
      </c>
      <c r="AG16" s="74">
        <v>44385</v>
      </c>
      <c r="AH16" s="75" t="s">
        <v>84</v>
      </c>
      <c r="AI16" s="79" t="s">
        <v>147</v>
      </c>
      <c r="AJ16" s="76">
        <v>0</v>
      </c>
      <c r="AK16" s="77" t="s">
        <v>9</v>
      </c>
      <c r="AL16" s="78">
        <v>-1016</v>
      </c>
      <c r="AM16" s="79" t="s">
        <v>4</v>
      </c>
      <c r="AN16" s="79" t="s">
        <v>133</v>
      </c>
      <c r="AO16" s="79" t="s">
        <v>133</v>
      </c>
      <c r="AP16" s="79" t="s">
        <v>133</v>
      </c>
      <c r="AQ16" s="81">
        <v>0</v>
      </c>
      <c r="AR16" s="76">
        <v>0</v>
      </c>
      <c r="AS16" s="79" t="s">
        <v>89</v>
      </c>
      <c r="AT16" s="82" t="s">
        <v>90</v>
      </c>
      <c r="AU16" s="83" t="s">
        <v>91</v>
      </c>
      <c r="AV16" s="113" t="s">
        <v>148</v>
      </c>
      <c r="AW16" s="114">
        <v>44620</v>
      </c>
      <c r="AX16" s="115" t="s">
        <v>113</v>
      </c>
      <c r="AY16" s="105" t="s">
        <v>145</v>
      </c>
      <c r="AZ16" s="116">
        <v>0</v>
      </c>
      <c r="BA16" s="77" t="s">
        <v>9</v>
      </c>
      <c r="BB16" s="78">
        <v>-44620</v>
      </c>
      <c r="BC16" s="79" t="s">
        <v>4</v>
      </c>
      <c r="BD16" s="108">
        <v>44638</v>
      </c>
      <c r="BE16" s="109" t="s">
        <v>134</v>
      </c>
      <c r="BF16" s="110" t="s">
        <v>135</v>
      </c>
      <c r="BG16" s="87">
        <v>0</v>
      </c>
      <c r="BH16" s="79" t="s">
        <v>4</v>
      </c>
      <c r="BI16" s="79" t="s">
        <v>90</v>
      </c>
      <c r="BJ16" s="88" t="s">
        <v>19</v>
      </c>
      <c r="BK16" s="89" t="s">
        <v>136</v>
      </c>
      <c r="BL16" s="90">
        <v>44712</v>
      </c>
      <c r="BM16" s="91" t="s">
        <v>79</v>
      </c>
      <c r="BN16" s="92">
        <v>1</v>
      </c>
      <c r="BO16" s="77" t="str">
        <f t="shared" si="3"/>
        <v>CUMPLIMIENTO TOTAL</v>
      </c>
      <c r="BP16" s="78">
        <f t="shared" si="1"/>
        <v>-1276</v>
      </c>
      <c r="BQ16" s="79" t="str">
        <f t="shared" si="2"/>
        <v>VENCIDO</v>
      </c>
      <c r="BR16" s="93"/>
      <c r="BS16" s="93"/>
      <c r="BT16" s="93"/>
      <c r="BU16" s="93"/>
      <c r="BV16" s="94"/>
      <c r="BW16" s="93"/>
      <c r="BX16" s="93"/>
      <c r="BY16" s="1">
        <f t="shared" si="4"/>
        <v>5</v>
      </c>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row>
    <row r="17" spans="1:427" s="7" customFormat="1" ht="409.5" hidden="1" x14ac:dyDescent="0.25">
      <c r="A17" s="65">
        <v>6</v>
      </c>
      <c r="B17" s="117" t="s">
        <v>70</v>
      </c>
      <c r="C17" s="67" t="s">
        <v>71</v>
      </c>
      <c r="D17" s="67" t="s">
        <v>72</v>
      </c>
      <c r="E17" s="118" t="s">
        <v>149</v>
      </c>
      <c r="F17" s="117" t="s">
        <v>150</v>
      </c>
      <c r="G17" s="119" t="s">
        <v>151</v>
      </c>
      <c r="H17" s="119" t="s">
        <v>152</v>
      </c>
      <c r="I17" s="67" t="s">
        <v>153</v>
      </c>
      <c r="J17" s="66" t="s">
        <v>150</v>
      </c>
      <c r="K17" s="66" t="s">
        <v>154</v>
      </c>
      <c r="L17" s="67" t="s">
        <v>76</v>
      </c>
      <c r="M17" s="67" t="s">
        <v>77</v>
      </c>
      <c r="N17" s="66" t="s">
        <v>155</v>
      </c>
      <c r="O17" s="66" t="s">
        <v>79</v>
      </c>
      <c r="P17" s="67" t="s">
        <v>156</v>
      </c>
      <c r="Q17" s="66">
        <v>2018</v>
      </c>
      <c r="R17" s="69" t="s">
        <v>157</v>
      </c>
      <c r="S17" s="67" t="s">
        <v>158</v>
      </c>
      <c r="T17" s="69" t="s">
        <v>159</v>
      </c>
      <c r="U17" s="66" t="s">
        <v>79</v>
      </c>
      <c r="V17" s="67" t="s">
        <v>79</v>
      </c>
      <c r="W17" s="67" t="s">
        <v>79</v>
      </c>
      <c r="X17" s="66" t="s">
        <v>79</v>
      </c>
      <c r="Y17" s="66" t="s">
        <v>79</v>
      </c>
      <c r="Z17" s="71">
        <v>43452</v>
      </c>
      <c r="AA17" s="71">
        <v>43799</v>
      </c>
      <c r="AB17" s="71"/>
      <c r="AC17" s="71" t="s">
        <v>84</v>
      </c>
      <c r="AD17" s="71" t="s">
        <v>113</v>
      </c>
      <c r="AE17" s="72">
        <f t="shared" si="0"/>
        <v>-912</v>
      </c>
      <c r="AF17" s="120" t="s">
        <v>160</v>
      </c>
      <c r="AG17" s="74">
        <v>44384</v>
      </c>
      <c r="AH17" s="75" t="s">
        <v>84</v>
      </c>
      <c r="AI17" s="120" t="s">
        <v>161</v>
      </c>
      <c r="AJ17" s="76">
        <v>0</v>
      </c>
      <c r="AK17" s="77" t="s">
        <v>9</v>
      </c>
      <c r="AL17" s="78">
        <v>-652</v>
      </c>
      <c r="AM17" s="79" t="s">
        <v>4</v>
      </c>
      <c r="AN17" s="75" t="s">
        <v>162</v>
      </c>
      <c r="AO17" s="79" t="s">
        <v>163</v>
      </c>
      <c r="AP17" s="79" t="s">
        <v>88</v>
      </c>
      <c r="AQ17" s="76">
        <v>0</v>
      </c>
      <c r="AR17" s="76">
        <v>0</v>
      </c>
      <c r="AS17" s="79" t="s">
        <v>89</v>
      </c>
      <c r="AT17" s="82" t="s">
        <v>90</v>
      </c>
      <c r="AU17" s="83" t="s">
        <v>91</v>
      </c>
      <c r="AV17" s="121" t="s">
        <v>164</v>
      </c>
      <c r="AW17" s="85">
        <v>44620</v>
      </c>
      <c r="AX17" s="84" t="s">
        <v>119</v>
      </c>
      <c r="AY17" s="121" t="s">
        <v>165</v>
      </c>
      <c r="AZ17" s="122">
        <v>0.45</v>
      </c>
      <c r="BA17" s="77" t="s">
        <v>11</v>
      </c>
      <c r="BB17" s="78">
        <v>-44620</v>
      </c>
      <c r="BC17" s="79" t="s">
        <v>4</v>
      </c>
      <c r="BD17" s="108">
        <v>44634</v>
      </c>
      <c r="BE17" s="123" t="s">
        <v>166</v>
      </c>
      <c r="BF17" s="124" t="s">
        <v>95</v>
      </c>
      <c r="BG17" s="87">
        <v>0.5</v>
      </c>
      <c r="BH17" s="79" t="s">
        <v>4</v>
      </c>
      <c r="BI17" s="79" t="s">
        <v>90</v>
      </c>
      <c r="BJ17" s="88" t="s">
        <v>19</v>
      </c>
      <c r="BK17" s="89" t="s">
        <v>167</v>
      </c>
      <c r="BL17" s="90">
        <v>44712</v>
      </c>
      <c r="BM17" s="91" t="s">
        <v>79</v>
      </c>
      <c r="BN17" s="92">
        <v>1</v>
      </c>
      <c r="BO17" s="77" t="str">
        <f t="shared" si="3"/>
        <v>CUMPLIMIENTO TOTAL</v>
      </c>
      <c r="BP17" s="78">
        <f t="shared" si="1"/>
        <v>-912</v>
      </c>
      <c r="BQ17" s="79" t="str">
        <f t="shared" si="2"/>
        <v>VENCIDO</v>
      </c>
      <c r="BR17" s="93"/>
      <c r="BS17" s="93"/>
      <c r="BT17" s="93"/>
      <c r="BU17" s="93"/>
      <c r="BV17" s="94"/>
      <c r="BW17" s="93"/>
      <c r="BX17" s="93"/>
      <c r="BY17" s="1">
        <f t="shared" si="4"/>
        <v>6</v>
      </c>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row>
    <row r="18" spans="1:427" s="7" customFormat="1" ht="409.5" hidden="1" x14ac:dyDescent="0.25">
      <c r="A18" s="65">
        <v>7</v>
      </c>
      <c r="B18" s="117" t="s">
        <v>70</v>
      </c>
      <c r="C18" s="67" t="s">
        <v>71</v>
      </c>
      <c r="D18" s="67" t="s">
        <v>72</v>
      </c>
      <c r="E18" s="118" t="s">
        <v>168</v>
      </c>
      <c r="F18" s="117" t="s">
        <v>150</v>
      </c>
      <c r="G18" s="119" t="s">
        <v>151</v>
      </c>
      <c r="H18" s="119" t="s">
        <v>152</v>
      </c>
      <c r="I18" s="67" t="s">
        <v>153</v>
      </c>
      <c r="J18" s="66" t="s">
        <v>150</v>
      </c>
      <c r="K18" s="66" t="s">
        <v>154</v>
      </c>
      <c r="L18" s="67" t="s">
        <v>76</v>
      </c>
      <c r="M18" s="67" t="s">
        <v>77</v>
      </c>
      <c r="N18" s="66" t="s">
        <v>169</v>
      </c>
      <c r="O18" s="66" t="s">
        <v>79</v>
      </c>
      <c r="P18" s="67" t="s">
        <v>156</v>
      </c>
      <c r="Q18" s="66">
        <v>2018</v>
      </c>
      <c r="R18" s="69" t="s">
        <v>170</v>
      </c>
      <c r="S18" s="67" t="s">
        <v>171</v>
      </c>
      <c r="T18" s="69" t="s">
        <v>159</v>
      </c>
      <c r="U18" s="66" t="s">
        <v>79</v>
      </c>
      <c r="V18" s="67" t="s">
        <v>79</v>
      </c>
      <c r="W18" s="67" t="s">
        <v>79</v>
      </c>
      <c r="X18" s="66" t="s">
        <v>79</v>
      </c>
      <c r="Y18" s="66" t="s">
        <v>79</v>
      </c>
      <c r="Z18" s="71">
        <v>43452</v>
      </c>
      <c r="AA18" s="71">
        <v>43799</v>
      </c>
      <c r="AB18" s="71"/>
      <c r="AC18" s="71" t="s">
        <v>84</v>
      </c>
      <c r="AD18" s="71" t="s">
        <v>113</v>
      </c>
      <c r="AE18" s="72">
        <f t="shared" si="0"/>
        <v>-912</v>
      </c>
      <c r="AF18" s="120" t="s">
        <v>172</v>
      </c>
      <c r="AG18" s="74">
        <v>44384</v>
      </c>
      <c r="AH18" s="75" t="s">
        <v>84</v>
      </c>
      <c r="AI18" s="120" t="s">
        <v>173</v>
      </c>
      <c r="AJ18" s="76">
        <v>0</v>
      </c>
      <c r="AK18" s="77" t="s">
        <v>9</v>
      </c>
      <c r="AL18" s="78">
        <v>-652</v>
      </c>
      <c r="AM18" s="79" t="s">
        <v>4</v>
      </c>
      <c r="AN18" s="125" t="s">
        <v>162</v>
      </c>
      <c r="AO18" s="125" t="s">
        <v>163</v>
      </c>
      <c r="AP18" s="125" t="s">
        <v>88</v>
      </c>
      <c r="AQ18" s="81">
        <v>0</v>
      </c>
      <c r="AR18" s="76">
        <v>0</v>
      </c>
      <c r="AS18" s="79" t="s">
        <v>89</v>
      </c>
      <c r="AT18" s="82" t="s">
        <v>90</v>
      </c>
      <c r="AU18" s="83" t="s">
        <v>91</v>
      </c>
      <c r="AV18" s="86" t="s">
        <v>174</v>
      </c>
      <c r="AW18" s="85">
        <v>44620</v>
      </c>
      <c r="AX18" s="84" t="s">
        <v>119</v>
      </c>
      <c r="AY18" s="86" t="s">
        <v>175</v>
      </c>
      <c r="AZ18" s="122">
        <v>0.45</v>
      </c>
      <c r="BA18" s="77" t="s">
        <v>11</v>
      </c>
      <c r="BB18" s="78">
        <v>-44620</v>
      </c>
      <c r="BC18" s="79" t="s">
        <v>4</v>
      </c>
      <c r="BD18" s="108">
        <v>44634</v>
      </c>
      <c r="BE18" s="86" t="s">
        <v>176</v>
      </c>
      <c r="BF18" s="124" t="s">
        <v>95</v>
      </c>
      <c r="BG18" s="87">
        <v>0.5</v>
      </c>
      <c r="BH18" s="79" t="s">
        <v>4</v>
      </c>
      <c r="BI18" s="79" t="s">
        <v>90</v>
      </c>
      <c r="BJ18" s="88" t="s">
        <v>19</v>
      </c>
      <c r="BK18" s="89" t="s">
        <v>177</v>
      </c>
      <c r="BL18" s="90">
        <v>44712</v>
      </c>
      <c r="BM18" s="91" t="s">
        <v>79</v>
      </c>
      <c r="BN18" s="92">
        <v>1</v>
      </c>
      <c r="BO18" s="77" t="str">
        <f t="shared" si="3"/>
        <v>CUMPLIMIENTO TOTAL</v>
      </c>
      <c r="BP18" s="78">
        <f t="shared" si="1"/>
        <v>-912</v>
      </c>
      <c r="BQ18" s="79" t="str">
        <f t="shared" si="2"/>
        <v>VENCIDO</v>
      </c>
      <c r="BR18" s="93"/>
      <c r="BS18" s="93"/>
      <c r="BT18" s="93"/>
      <c r="BU18" s="93"/>
      <c r="BV18" s="94"/>
      <c r="BW18" s="93"/>
      <c r="BX18" s="93"/>
      <c r="BY18" s="1">
        <f t="shared" si="4"/>
        <v>7</v>
      </c>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row>
    <row r="19" spans="1:427" s="7" customFormat="1" ht="293.25" x14ac:dyDescent="0.25">
      <c r="A19" s="65">
        <v>8</v>
      </c>
      <c r="B19" s="66" t="s">
        <v>178</v>
      </c>
      <c r="C19" s="66" t="s">
        <v>179</v>
      </c>
      <c r="D19" s="67" t="s">
        <v>180</v>
      </c>
      <c r="E19" s="69"/>
      <c r="F19" s="66" t="s">
        <v>181</v>
      </c>
      <c r="G19" s="65" t="s">
        <v>99</v>
      </c>
      <c r="H19" s="67" t="s">
        <v>100</v>
      </c>
      <c r="I19" s="67" t="s">
        <v>182</v>
      </c>
      <c r="J19" s="126" t="s">
        <v>183</v>
      </c>
      <c r="K19" s="127" t="s">
        <v>184</v>
      </c>
      <c r="L19" s="67" t="s">
        <v>185</v>
      </c>
      <c r="M19" s="67" t="s">
        <v>105</v>
      </c>
      <c r="N19" s="66" t="s">
        <v>186</v>
      </c>
      <c r="O19" s="67" t="s">
        <v>187</v>
      </c>
      <c r="P19" s="66">
        <v>54</v>
      </c>
      <c r="Q19" s="66">
        <v>2019</v>
      </c>
      <c r="R19" s="69" t="s">
        <v>188</v>
      </c>
      <c r="S19" s="69" t="s">
        <v>189</v>
      </c>
      <c r="T19" s="69" t="s">
        <v>190</v>
      </c>
      <c r="U19" s="66" t="s">
        <v>79</v>
      </c>
      <c r="V19" s="69" t="s">
        <v>79</v>
      </c>
      <c r="W19" s="69" t="s">
        <v>191</v>
      </c>
      <c r="X19" s="66" t="s">
        <v>79</v>
      </c>
      <c r="Y19" s="66" t="s">
        <v>79</v>
      </c>
      <c r="Z19" s="71">
        <v>43587</v>
      </c>
      <c r="AA19" s="71">
        <v>43946</v>
      </c>
      <c r="AB19" s="71"/>
      <c r="AC19" s="71" t="s">
        <v>84</v>
      </c>
      <c r="AD19" s="71" t="s">
        <v>84</v>
      </c>
      <c r="AE19" s="72">
        <f t="shared" si="0"/>
        <v>-765</v>
      </c>
      <c r="AF19" s="73" t="s">
        <v>192</v>
      </c>
      <c r="AG19" s="74">
        <v>44356</v>
      </c>
      <c r="AH19" s="75" t="s">
        <v>84</v>
      </c>
      <c r="AI19" s="73" t="s">
        <v>193</v>
      </c>
      <c r="AJ19" s="76">
        <v>0.25</v>
      </c>
      <c r="AK19" s="77" t="s">
        <v>10</v>
      </c>
      <c r="AL19" s="78">
        <v>-505</v>
      </c>
      <c r="AM19" s="79" t="s">
        <v>4</v>
      </c>
      <c r="AN19" s="74">
        <v>44523</v>
      </c>
      <c r="AO19" s="79" t="s">
        <v>114</v>
      </c>
      <c r="AP19" s="79" t="s">
        <v>115</v>
      </c>
      <c r="AQ19" s="76">
        <v>0</v>
      </c>
      <c r="AR19" s="76">
        <v>0</v>
      </c>
      <c r="AS19" s="79" t="s">
        <v>89</v>
      </c>
      <c r="AT19" s="75" t="s">
        <v>89</v>
      </c>
      <c r="AU19" s="96" t="s">
        <v>117</v>
      </c>
      <c r="AV19" s="121" t="s">
        <v>194</v>
      </c>
      <c r="AW19" s="85">
        <v>44620</v>
      </c>
      <c r="AX19" s="84" t="s">
        <v>119</v>
      </c>
      <c r="AY19" s="84" t="s">
        <v>79</v>
      </c>
      <c r="AZ19" s="122">
        <v>1</v>
      </c>
      <c r="BA19" s="77" t="s">
        <v>13</v>
      </c>
      <c r="BB19" s="78">
        <v>-44619.75</v>
      </c>
      <c r="BC19" s="79" t="s">
        <v>4</v>
      </c>
      <c r="BD19" s="84"/>
      <c r="BE19" s="84"/>
      <c r="BF19" s="84"/>
      <c r="BG19" s="84"/>
      <c r="BH19" s="79"/>
      <c r="BI19" s="79" t="s">
        <v>90</v>
      </c>
      <c r="BJ19" s="128" t="s">
        <v>195</v>
      </c>
      <c r="BK19" s="89" t="s">
        <v>196</v>
      </c>
      <c r="BL19" s="90">
        <v>44712</v>
      </c>
      <c r="BM19" s="91" t="s">
        <v>79</v>
      </c>
      <c r="BN19" s="92">
        <v>1</v>
      </c>
      <c r="BO19" s="77" t="str">
        <f t="shared" si="3"/>
        <v>CUMPLIMIENTO TOTAL</v>
      </c>
      <c r="BP19" s="78">
        <f t="shared" si="1"/>
        <v>-765</v>
      </c>
      <c r="BQ19" s="79" t="str">
        <f t="shared" si="2"/>
        <v>VENCIDO</v>
      </c>
      <c r="BR19" s="102">
        <v>44722</v>
      </c>
      <c r="BS19" s="93" t="s">
        <v>121</v>
      </c>
      <c r="BT19" s="93" t="s">
        <v>122</v>
      </c>
      <c r="BU19" s="104">
        <v>1</v>
      </c>
      <c r="BV19" s="94" t="s">
        <v>20</v>
      </c>
      <c r="BW19" s="93"/>
      <c r="BX19" s="93"/>
      <c r="BY19" s="1">
        <f t="shared" si="4"/>
        <v>8</v>
      </c>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row>
    <row r="20" spans="1:427" s="7" customFormat="1" ht="409.5" x14ac:dyDescent="0.25">
      <c r="A20" s="65">
        <v>9</v>
      </c>
      <c r="B20" s="117" t="s">
        <v>70</v>
      </c>
      <c r="C20" s="67" t="s">
        <v>71</v>
      </c>
      <c r="D20" s="67" t="s">
        <v>72</v>
      </c>
      <c r="E20" s="69"/>
      <c r="F20" s="66" t="s">
        <v>197</v>
      </c>
      <c r="G20" s="65" t="s">
        <v>99</v>
      </c>
      <c r="H20" s="67" t="s">
        <v>100</v>
      </c>
      <c r="I20" s="67" t="s">
        <v>198</v>
      </c>
      <c r="J20" s="129" t="s">
        <v>183</v>
      </c>
      <c r="K20" s="127" t="s">
        <v>199</v>
      </c>
      <c r="L20" s="67" t="s">
        <v>185</v>
      </c>
      <c r="M20" s="67" t="s">
        <v>105</v>
      </c>
      <c r="N20" s="66" t="s">
        <v>200</v>
      </c>
      <c r="O20" s="66" t="s">
        <v>201</v>
      </c>
      <c r="P20" s="66">
        <v>60</v>
      </c>
      <c r="Q20" s="66">
        <v>2019</v>
      </c>
      <c r="R20" s="69" t="s">
        <v>202</v>
      </c>
      <c r="S20" s="69" t="s">
        <v>203</v>
      </c>
      <c r="T20" s="69" t="s">
        <v>204</v>
      </c>
      <c r="U20" s="66" t="s">
        <v>79</v>
      </c>
      <c r="V20" s="69" t="s">
        <v>79</v>
      </c>
      <c r="W20" s="69" t="s">
        <v>205</v>
      </c>
      <c r="X20" s="66" t="s">
        <v>79</v>
      </c>
      <c r="Y20" s="66" t="s">
        <v>79</v>
      </c>
      <c r="Z20" s="71">
        <v>43827</v>
      </c>
      <c r="AA20" s="71">
        <v>44175</v>
      </c>
      <c r="AB20" s="71"/>
      <c r="AC20" s="71" t="s">
        <v>84</v>
      </c>
      <c r="AD20" s="71" t="s">
        <v>84</v>
      </c>
      <c r="AE20" s="72">
        <f t="shared" si="0"/>
        <v>-536</v>
      </c>
      <c r="AF20" s="112" t="s">
        <v>206</v>
      </c>
      <c r="AG20" s="74">
        <v>44375</v>
      </c>
      <c r="AH20" s="75" t="s">
        <v>113</v>
      </c>
      <c r="AI20" s="75" t="s">
        <v>79</v>
      </c>
      <c r="AJ20" s="76">
        <v>1</v>
      </c>
      <c r="AK20" s="77" t="s">
        <v>13</v>
      </c>
      <c r="AL20" s="78">
        <v>-276</v>
      </c>
      <c r="AM20" s="79" t="s">
        <v>4</v>
      </c>
      <c r="AN20" s="74">
        <v>44523</v>
      </c>
      <c r="AO20" s="79" t="s">
        <v>114</v>
      </c>
      <c r="AP20" s="78" t="s">
        <v>115</v>
      </c>
      <c r="AQ20" s="76">
        <v>0</v>
      </c>
      <c r="AR20" s="76">
        <v>0</v>
      </c>
      <c r="AS20" s="79" t="s">
        <v>89</v>
      </c>
      <c r="AT20" s="75" t="s">
        <v>89</v>
      </c>
      <c r="AU20" s="96" t="s">
        <v>117</v>
      </c>
      <c r="AV20" s="86" t="s">
        <v>207</v>
      </c>
      <c r="AW20" s="85">
        <v>44620</v>
      </c>
      <c r="AX20" s="84" t="s">
        <v>113</v>
      </c>
      <c r="AY20" s="84" t="s">
        <v>79</v>
      </c>
      <c r="AZ20" s="122">
        <v>1</v>
      </c>
      <c r="BA20" s="77" t="s">
        <v>13</v>
      </c>
      <c r="BB20" s="78">
        <v>-44619</v>
      </c>
      <c r="BC20" s="79" t="s">
        <v>4</v>
      </c>
      <c r="BD20" s="84"/>
      <c r="BE20" s="84"/>
      <c r="BF20" s="84"/>
      <c r="BG20" s="84"/>
      <c r="BH20" s="79"/>
      <c r="BI20" s="79" t="s">
        <v>90</v>
      </c>
      <c r="BJ20" s="128" t="s">
        <v>195</v>
      </c>
      <c r="BK20" s="89" t="s">
        <v>208</v>
      </c>
      <c r="BL20" s="90">
        <v>44712</v>
      </c>
      <c r="BM20" s="91" t="s">
        <v>209</v>
      </c>
      <c r="BN20" s="92">
        <v>1</v>
      </c>
      <c r="BO20" s="77" t="str">
        <f t="shared" si="3"/>
        <v>CUMPLIMIENTO TOTAL</v>
      </c>
      <c r="BP20" s="78">
        <f t="shared" si="1"/>
        <v>-536</v>
      </c>
      <c r="BQ20" s="79" t="str">
        <f t="shared" si="2"/>
        <v>VENCIDO</v>
      </c>
      <c r="BR20" s="102">
        <v>44722</v>
      </c>
      <c r="BS20" s="103" t="s">
        <v>121</v>
      </c>
      <c r="BT20" s="93" t="s">
        <v>122</v>
      </c>
      <c r="BU20" s="104">
        <v>1</v>
      </c>
      <c r="BV20" s="94" t="s">
        <v>20</v>
      </c>
      <c r="BW20" s="93"/>
      <c r="BX20" s="93"/>
      <c r="BY20" s="1">
        <f t="shared" si="4"/>
        <v>9</v>
      </c>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row>
    <row r="21" spans="1:427" ht="409.5" hidden="1" x14ac:dyDescent="0.25">
      <c r="A21" s="65">
        <v>10</v>
      </c>
      <c r="B21" s="66" t="s">
        <v>97</v>
      </c>
      <c r="C21" s="67" t="s">
        <v>71</v>
      </c>
      <c r="D21" s="67" t="s">
        <v>72</v>
      </c>
      <c r="E21" s="67"/>
      <c r="F21" s="67" t="s">
        <v>70</v>
      </c>
      <c r="G21" s="67" t="s">
        <v>71</v>
      </c>
      <c r="H21" s="67" t="s">
        <v>72</v>
      </c>
      <c r="I21" s="67"/>
      <c r="J21" s="67" t="s">
        <v>74</v>
      </c>
      <c r="K21" s="67" t="s">
        <v>124</v>
      </c>
      <c r="L21" s="67" t="s">
        <v>76</v>
      </c>
      <c r="M21" s="67" t="s">
        <v>125</v>
      </c>
      <c r="N21" s="66" t="s">
        <v>210</v>
      </c>
      <c r="O21" s="66" t="s">
        <v>79</v>
      </c>
      <c r="P21" s="67" t="s">
        <v>211</v>
      </c>
      <c r="Q21" s="66">
        <v>2019</v>
      </c>
      <c r="R21" s="67" t="s">
        <v>128</v>
      </c>
      <c r="S21" s="67" t="s">
        <v>129</v>
      </c>
      <c r="T21" s="69" t="s">
        <v>130</v>
      </c>
      <c r="U21" s="66" t="s">
        <v>79</v>
      </c>
      <c r="V21" s="67" t="s">
        <v>79</v>
      </c>
      <c r="W21" s="67" t="s">
        <v>79</v>
      </c>
      <c r="X21" s="66" t="s">
        <v>79</v>
      </c>
      <c r="Y21" s="66" t="s">
        <v>79</v>
      </c>
      <c r="Z21" s="71">
        <v>43486</v>
      </c>
      <c r="AA21" s="71">
        <v>43769</v>
      </c>
      <c r="AB21" s="71"/>
      <c r="AC21" s="71" t="s">
        <v>84</v>
      </c>
      <c r="AD21" s="71" t="s">
        <v>84</v>
      </c>
      <c r="AE21" s="72">
        <f t="shared" si="0"/>
        <v>-942</v>
      </c>
      <c r="AF21" s="79" t="s">
        <v>212</v>
      </c>
      <c r="AG21" s="74">
        <v>44384</v>
      </c>
      <c r="AH21" s="75" t="s">
        <v>113</v>
      </c>
      <c r="AI21" s="75" t="s">
        <v>79</v>
      </c>
      <c r="AJ21" s="76">
        <v>1</v>
      </c>
      <c r="AK21" s="77" t="s">
        <v>13</v>
      </c>
      <c r="AL21" s="78">
        <v>-682</v>
      </c>
      <c r="AM21" s="79" t="s">
        <v>4</v>
      </c>
      <c r="AN21" s="79" t="s">
        <v>133</v>
      </c>
      <c r="AO21" s="79" t="s">
        <v>133</v>
      </c>
      <c r="AP21" s="79" t="s">
        <v>133</v>
      </c>
      <c r="AQ21" s="81">
        <v>0</v>
      </c>
      <c r="AR21" s="76">
        <v>0</v>
      </c>
      <c r="AS21" s="79" t="s">
        <v>89</v>
      </c>
      <c r="AT21" s="82" t="s">
        <v>90</v>
      </c>
      <c r="AU21" s="96" t="s">
        <v>117</v>
      </c>
      <c r="AV21" s="84" t="s">
        <v>213</v>
      </c>
      <c r="AW21" s="85">
        <v>44620</v>
      </c>
      <c r="AX21" s="84" t="s">
        <v>119</v>
      </c>
      <c r="AY21" s="84" t="s">
        <v>79</v>
      </c>
      <c r="AZ21" s="122">
        <v>1</v>
      </c>
      <c r="BA21" s="77" t="s">
        <v>13</v>
      </c>
      <c r="BB21" s="78">
        <v>-44619</v>
      </c>
      <c r="BC21" s="79" t="s">
        <v>4</v>
      </c>
      <c r="BD21" s="130">
        <v>44638</v>
      </c>
      <c r="BE21" s="121" t="s">
        <v>214</v>
      </c>
      <c r="BF21" s="115" t="s">
        <v>215</v>
      </c>
      <c r="BG21" s="122">
        <v>0</v>
      </c>
      <c r="BH21" s="79" t="s">
        <v>4</v>
      </c>
      <c r="BI21" s="79" t="s">
        <v>90</v>
      </c>
      <c r="BJ21" s="88" t="s">
        <v>19</v>
      </c>
      <c r="BK21" s="89" t="s">
        <v>136</v>
      </c>
      <c r="BL21" s="90">
        <v>44712</v>
      </c>
      <c r="BM21" s="91" t="s">
        <v>79</v>
      </c>
      <c r="BN21" s="92">
        <v>1</v>
      </c>
      <c r="BO21" s="77" t="str">
        <f t="shared" si="3"/>
        <v>CUMPLIMIENTO TOTAL</v>
      </c>
      <c r="BP21" s="78">
        <f t="shared" si="1"/>
        <v>-942</v>
      </c>
      <c r="BQ21" s="79" t="str">
        <f t="shared" si="2"/>
        <v>VENCIDO</v>
      </c>
      <c r="BR21" s="93"/>
      <c r="BS21" s="93"/>
      <c r="BT21" s="93"/>
      <c r="BU21" s="93"/>
      <c r="BV21" s="94"/>
      <c r="BW21" s="93"/>
      <c r="BX21" s="93"/>
      <c r="BY21" s="1">
        <f t="shared" si="4"/>
        <v>10</v>
      </c>
    </row>
    <row r="22" spans="1:427" ht="409.5" hidden="1" x14ac:dyDescent="0.25">
      <c r="A22" s="65">
        <v>11</v>
      </c>
      <c r="B22" s="66" t="s">
        <v>97</v>
      </c>
      <c r="C22" s="67" t="s">
        <v>71</v>
      </c>
      <c r="D22" s="67" t="s">
        <v>72</v>
      </c>
      <c r="E22" s="67"/>
      <c r="F22" s="67" t="s">
        <v>70</v>
      </c>
      <c r="G22" s="67" t="s">
        <v>71</v>
      </c>
      <c r="H22" s="67" t="s">
        <v>72</v>
      </c>
      <c r="I22" s="67"/>
      <c r="J22" s="67" t="s">
        <v>74</v>
      </c>
      <c r="K22" s="67" t="s">
        <v>124</v>
      </c>
      <c r="L22" s="67" t="s">
        <v>76</v>
      </c>
      <c r="M22" s="67" t="s">
        <v>125</v>
      </c>
      <c r="N22" s="66" t="s">
        <v>216</v>
      </c>
      <c r="O22" s="66" t="s">
        <v>79</v>
      </c>
      <c r="P22" s="67" t="s">
        <v>211</v>
      </c>
      <c r="Q22" s="66">
        <v>2019</v>
      </c>
      <c r="R22" s="67" t="s">
        <v>128</v>
      </c>
      <c r="S22" s="67" t="s">
        <v>129</v>
      </c>
      <c r="T22" s="69" t="s">
        <v>217</v>
      </c>
      <c r="U22" s="66" t="s">
        <v>79</v>
      </c>
      <c r="V22" s="67" t="s">
        <v>79</v>
      </c>
      <c r="W22" s="67" t="s">
        <v>79</v>
      </c>
      <c r="X22" s="66" t="s">
        <v>79</v>
      </c>
      <c r="Y22" s="66" t="s">
        <v>79</v>
      </c>
      <c r="Z22" s="71">
        <v>43486</v>
      </c>
      <c r="AA22" s="71">
        <v>43769</v>
      </c>
      <c r="AB22" s="71"/>
      <c r="AC22" s="71" t="s">
        <v>84</v>
      </c>
      <c r="AD22" s="71" t="s">
        <v>84</v>
      </c>
      <c r="AE22" s="72">
        <f t="shared" si="0"/>
        <v>-942</v>
      </c>
      <c r="AF22" s="79" t="s">
        <v>218</v>
      </c>
      <c r="AG22" s="74">
        <v>44384</v>
      </c>
      <c r="AH22" s="75" t="s">
        <v>113</v>
      </c>
      <c r="AI22" s="75" t="s">
        <v>79</v>
      </c>
      <c r="AJ22" s="76">
        <v>1</v>
      </c>
      <c r="AK22" s="77" t="s">
        <v>13</v>
      </c>
      <c r="AL22" s="78">
        <v>-682</v>
      </c>
      <c r="AM22" s="79" t="s">
        <v>4</v>
      </c>
      <c r="AN22" s="79" t="s">
        <v>133</v>
      </c>
      <c r="AO22" s="79" t="s">
        <v>133</v>
      </c>
      <c r="AP22" s="79" t="s">
        <v>133</v>
      </c>
      <c r="AQ22" s="81">
        <v>0</v>
      </c>
      <c r="AR22" s="76">
        <v>0</v>
      </c>
      <c r="AS22" s="79" t="s">
        <v>89</v>
      </c>
      <c r="AT22" s="82" t="s">
        <v>90</v>
      </c>
      <c r="AU22" s="96" t="s">
        <v>117</v>
      </c>
      <c r="AV22" s="84" t="s">
        <v>213</v>
      </c>
      <c r="AW22" s="85">
        <v>44620</v>
      </c>
      <c r="AX22" s="84" t="s">
        <v>119</v>
      </c>
      <c r="AY22" s="84" t="s">
        <v>79</v>
      </c>
      <c r="AZ22" s="122">
        <v>1</v>
      </c>
      <c r="BA22" s="77" t="s">
        <v>13</v>
      </c>
      <c r="BB22" s="78">
        <v>-44619</v>
      </c>
      <c r="BC22" s="79" t="s">
        <v>4</v>
      </c>
      <c r="BD22" s="130">
        <v>44638</v>
      </c>
      <c r="BE22" s="115" t="s">
        <v>219</v>
      </c>
      <c r="BF22" s="115" t="s">
        <v>215</v>
      </c>
      <c r="BG22" s="122">
        <v>0</v>
      </c>
      <c r="BH22" s="79" t="s">
        <v>4</v>
      </c>
      <c r="BI22" s="79" t="s">
        <v>90</v>
      </c>
      <c r="BJ22" s="88" t="s">
        <v>19</v>
      </c>
      <c r="BK22" s="89" t="s">
        <v>136</v>
      </c>
      <c r="BL22" s="90">
        <v>44712</v>
      </c>
      <c r="BM22" s="91" t="s">
        <v>79</v>
      </c>
      <c r="BN22" s="92">
        <v>1</v>
      </c>
      <c r="BO22" s="77" t="str">
        <f t="shared" si="3"/>
        <v>CUMPLIMIENTO TOTAL</v>
      </c>
      <c r="BP22" s="78">
        <f t="shared" si="1"/>
        <v>-942</v>
      </c>
      <c r="BQ22" s="79" t="str">
        <f t="shared" si="2"/>
        <v>VENCIDO</v>
      </c>
      <c r="BR22" s="93"/>
      <c r="BS22" s="93"/>
      <c r="BT22" s="93"/>
      <c r="BU22" s="93"/>
      <c r="BV22" s="94"/>
      <c r="BW22" s="93"/>
      <c r="BX22" s="93"/>
      <c r="BY22" s="1">
        <f t="shared" si="4"/>
        <v>11</v>
      </c>
    </row>
    <row r="23" spans="1:427" ht="409.5" hidden="1" x14ac:dyDescent="0.25">
      <c r="A23" s="65">
        <v>12</v>
      </c>
      <c r="B23" s="66" t="s">
        <v>97</v>
      </c>
      <c r="C23" s="67" t="s">
        <v>71</v>
      </c>
      <c r="D23" s="67" t="s">
        <v>72</v>
      </c>
      <c r="E23" s="67"/>
      <c r="F23" s="67" t="s">
        <v>70</v>
      </c>
      <c r="G23" s="67" t="s">
        <v>71</v>
      </c>
      <c r="H23" s="67" t="s">
        <v>72</v>
      </c>
      <c r="I23" s="67"/>
      <c r="J23" s="67" t="s">
        <v>74</v>
      </c>
      <c r="K23" s="67" t="s">
        <v>124</v>
      </c>
      <c r="L23" s="67" t="s">
        <v>76</v>
      </c>
      <c r="M23" s="67" t="s">
        <v>125</v>
      </c>
      <c r="N23" s="66" t="s">
        <v>220</v>
      </c>
      <c r="O23" s="66" t="s">
        <v>79</v>
      </c>
      <c r="P23" s="67" t="s">
        <v>211</v>
      </c>
      <c r="Q23" s="66">
        <v>2019</v>
      </c>
      <c r="R23" s="67" t="s">
        <v>128</v>
      </c>
      <c r="S23" s="67" t="s">
        <v>129</v>
      </c>
      <c r="T23" s="69" t="s">
        <v>221</v>
      </c>
      <c r="U23" s="66" t="s">
        <v>79</v>
      </c>
      <c r="V23" s="67" t="s">
        <v>79</v>
      </c>
      <c r="W23" s="67" t="s">
        <v>79</v>
      </c>
      <c r="X23" s="66" t="s">
        <v>79</v>
      </c>
      <c r="Y23" s="66" t="s">
        <v>79</v>
      </c>
      <c r="Z23" s="71">
        <v>43486</v>
      </c>
      <c r="AA23" s="71">
        <v>43769</v>
      </c>
      <c r="AB23" s="71"/>
      <c r="AC23" s="71" t="s">
        <v>84</v>
      </c>
      <c r="AD23" s="71" t="s">
        <v>84</v>
      </c>
      <c r="AE23" s="72">
        <f t="shared" si="0"/>
        <v>-942</v>
      </c>
      <c r="AF23" s="79" t="s">
        <v>222</v>
      </c>
      <c r="AG23" s="74">
        <v>44384</v>
      </c>
      <c r="AH23" s="75" t="s">
        <v>113</v>
      </c>
      <c r="AI23" s="75" t="s">
        <v>79</v>
      </c>
      <c r="AJ23" s="76">
        <v>1</v>
      </c>
      <c r="AK23" s="77" t="s">
        <v>13</v>
      </c>
      <c r="AL23" s="78">
        <v>-682</v>
      </c>
      <c r="AM23" s="79" t="s">
        <v>4</v>
      </c>
      <c r="AN23" s="79" t="s">
        <v>133</v>
      </c>
      <c r="AO23" s="79" t="s">
        <v>133</v>
      </c>
      <c r="AP23" s="79" t="s">
        <v>133</v>
      </c>
      <c r="AQ23" s="81">
        <v>0</v>
      </c>
      <c r="AR23" s="76">
        <v>0</v>
      </c>
      <c r="AS23" s="79" t="s">
        <v>89</v>
      </c>
      <c r="AT23" s="82" t="s">
        <v>90</v>
      </c>
      <c r="AU23" s="96" t="s">
        <v>117</v>
      </c>
      <c r="AV23" s="84" t="s">
        <v>213</v>
      </c>
      <c r="AW23" s="85">
        <v>44620</v>
      </c>
      <c r="AX23" s="84" t="s">
        <v>119</v>
      </c>
      <c r="AY23" s="84" t="s">
        <v>79</v>
      </c>
      <c r="AZ23" s="122">
        <v>1</v>
      </c>
      <c r="BA23" s="77" t="s">
        <v>13</v>
      </c>
      <c r="BB23" s="78">
        <v>-44619</v>
      </c>
      <c r="BC23" s="79" t="s">
        <v>4</v>
      </c>
      <c r="BD23" s="130">
        <v>44638</v>
      </c>
      <c r="BE23" s="121" t="s">
        <v>223</v>
      </c>
      <c r="BF23" s="115" t="s">
        <v>215</v>
      </c>
      <c r="BG23" s="122">
        <v>0</v>
      </c>
      <c r="BH23" s="79" t="s">
        <v>4</v>
      </c>
      <c r="BI23" s="79" t="s">
        <v>90</v>
      </c>
      <c r="BJ23" s="88" t="s">
        <v>19</v>
      </c>
      <c r="BK23" s="89" t="s">
        <v>136</v>
      </c>
      <c r="BL23" s="90">
        <v>44712</v>
      </c>
      <c r="BM23" s="91" t="s">
        <v>79</v>
      </c>
      <c r="BN23" s="92">
        <v>1</v>
      </c>
      <c r="BO23" s="77" t="str">
        <f t="shared" si="3"/>
        <v>CUMPLIMIENTO TOTAL</v>
      </c>
      <c r="BP23" s="78">
        <f t="shared" si="1"/>
        <v>-942</v>
      </c>
      <c r="BQ23" s="79" t="str">
        <f t="shared" si="2"/>
        <v>VENCIDO</v>
      </c>
      <c r="BR23" s="93"/>
      <c r="BS23" s="93"/>
      <c r="BT23" s="93"/>
      <c r="BU23" s="93"/>
      <c r="BV23" s="94"/>
      <c r="BW23" s="93"/>
      <c r="BX23" s="93"/>
      <c r="BY23" s="1">
        <f t="shared" si="4"/>
        <v>12</v>
      </c>
    </row>
    <row r="24" spans="1:427" ht="409.5" hidden="1" x14ac:dyDescent="0.25">
      <c r="A24" s="65">
        <v>13</v>
      </c>
      <c r="B24" s="66" t="s">
        <v>97</v>
      </c>
      <c r="C24" s="67" t="s">
        <v>71</v>
      </c>
      <c r="D24" s="67" t="s">
        <v>72</v>
      </c>
      <c r="E24" s="67"/>
      <c r="F24" s="67" t="s">
        <v>70</v>
      </c>
      <c r="G24" s="67" t="s">
        <v>71</v>
      </c>
      <c r="H24" s="67" t="s">
        <v>72</v>
      </c>
      <c r="I24" s="67"/>
      <c r="J24" s="67" t="s">
        <v>74</v>
      </c>
      <c r="K24" s="67" t="s">
        <v>224</v>
      </c>
      <c r="L24" s="67" t="s">
        <v>76</v>
      </c>
      <c r="M24" s="67" t="s">
        <v>125</v>
      </c>
      <c r="N24" s="66" t="s">
        <v>225</v>
      </c>
      <c r="O24" s="66" t="s">
        <v>79</v>
      </c>
      <c r="P24" s="67" t="s">
        <v>211</v>
      </c>
      <c r="Q24" s="66">
        <v>2019</v>
      </c>
      <c r="R24" s="67" t="s">
        <v>226</v>
      </c>
      <c r="S24" s="67" t="s">
        <v>227</v>
      </c>
      <c r="T24" s="69" t="s">
        <v>228</v>
      </c>
      <c r="U24" s="66" t="s">
        <v>79</v>
      </c>
      <c r="V24" s="67" t="s">
        <v>79</v>
      </c>
      <c r="W24" s="67" t="s">
        <v>79</v>
      </c>
      <c r="X24" s="66" t="s">
        <v>79</v>
      </c>
      <c r="Y24" s="66" t="s">
        <v>79</v>
      </c>
      <c r="Z24" s="71">
        <v>43486</v>
      </c>
      <c r="AA24" s="71">
        <v>43769</v>
      </c>
      <c r="AB24" s="71"/>
      <c r="AC24" s="71" t="s">
        <v>84</v>
      </c>
      <c r="AD24" s="71" t="s">
        <v>84</v>
      </c>
      <c r="AE24" s="72">
        <f t="shared" si="0"/>
        <v>-942</v>
      </c>
      <c r="AF24" s="79" t="s">
        <v>229</v>
      </c>
      <c r="AG24" s="74">
        <v>44384</v>
      </c>
      <c r="AH24" s="75" t="s">
        <v>113</v>
      </c>
      <c r="AI24" s="75" t="s">
        <v>79</v>
      </c>
      <c r="AJ24" s="76">
        <v>1</v>
      </c>
      <c r="AK24" s="77" t="s">
        <v>13</v>
      </c>
      <c r="AL24" s="78">
        <v>-682</v>
      </c>
      <c r="AM24" s="79" t="s">
        <v>4</v>
      </c>
      <c r="AN24" s="79" t="s">
        <v>133</v>
      </c>
      <c r="AO24" s="79" t="s">
        <v>133</v>
      </c>
      <c r="AP24" s="79" t="s">
        <v>133</v>
      </c>
      <c r="AQ24" s="81">
        <v>0</v>
      </c>
      <c r="AR24" s="76">
        <v>0</v>
      </c>
      <c r="AS24" s="79" t="s">
        <v>89</v>
      </c>
      <c r="AT24" s="82" t="s">
        <v>90</v>
      </c>
      <c r="AU24" s="96" t="s">
        <v>117</v>
      </c>
      <c r="AV24" s="84" t="s">
        <v>213</v>
      </c>
      <c r="AW24" s="85">
        <v>44620</v>
      </c>
      <c r="AX24" s="84" t="s">
        <v>119</v>
      </c>
      <c r="AY24" s="84" t="s">
        <v>79</v>
      </c>
      <c r="AZ24" s="122">
        <v>1</v>
      </c>
      <c r="BA24" s="77" t="s">
        <v>13</v>
      </c>
      <c r="BB24" s="78">
        <v>-44619</v>
      </c>
      <c r="BC24" s="79" t="s">
        <v>4</v>
      </c>
      <c r="BD24" s="131">
        <v>44638</v>
      </c>
      <c r="BE24" s="115" t="s">
        <v>230</v>
      </c>
      <c r="BF24" s="115" t="s">
        <v>215</v>
      </c>
      <c r="BG24" s="122">
        <v>0</v>
      </c>
      <c r="BH24" s="79" t="s">
        <v>4</v>
      </c>
      <c r="BI24" s="79" t="s">
        <v>90</v>
      </c>
      <c r="BJ24" s="88" t="s">
        <v>19</v>
      </c>
      <c r="BK24" s="89" t="s">
        <v>136</v>
      </c>
      <c r="BL24" s="90">
        <v>44712</v>
      </c>
      <c r="BM24" s="91" t="s">
        <v>79</v>
      </c>
      <c r="BN24" s="92">
        <v>1</v>
      </c>
      <c r="BO24" s="77" t="str">
        <f t="shared" si="3"/>
        <v>CUMPLIMIENTO TOTAL</v>
      </c>
      <c r="BP24" s="78">
        <f t="shared" si="1"/>
        <v>-942</v>
      </c>
      <c r="BQ24" s="79" t="str">
        <f t="shared" si="2"/>
        <v>VENCIDO</v>
      </c>
      <c r="BR24" s="93"/>
      <c r="BS24" s="93"/>
      <c r="BT24" s="93"/>
      <c r="BU24" s="93"/>
      <c r="BV24" s="94"/>
      <c r="BW24" s="93"/>
      <c r="BX24" s="93"/>
      <c r="BY24" s="1">
        <f t="shared" si="4"/>
        <v>13</v>
      </c>
    </row>
    <row r="25" spans="1:427" ht="409.5" hidden="1" x14ac:dyDescent="0.25">
      <c r="A25" s="65">
        <v>14</v>
      </c>
      <c r="B25" s="66" t="s">
        <v>97</v>
      </c>
      <c r="C25" s="67" t="s">
        <v>71</v>
      </c>
      <c r="D25" s="67" t="s">
        <v>72</v>
      </c>
      <c r="E25" s="67"/>
      <c r="F25" s="67" t="s">
        <v>70</v>
      </c>
      <c r="G25" s="67" t="s">
        <v>71</v>
      </c>
      <c r="H25" s="67" t="s">
        <v>72</v>
      </c>
      <c r="I25" s="67"/>
      <c r="J25" s="67" t="s">
        <v>74</v>
      </c>
      <c r="K25" s="67" t="s">
        <v>224</v>
      </c>
      <c r="L25" s="67" t="s">
        <v>76</v>
      </c>
      <c r="M25" s="67" t="s">
        <v>125</v>
      </c>
      <c r="N25" s="66" t="s">
        <v>231</v>
      </c>
      <c r="O25" s="66" t="s">
        <v>79</v>
      </c>
      <c r="P25" s="67" t="s">
        <v>211</v>
      </c>
      <c r="Q25" s="66">
        <v>2019</v>
      </c>
      <c r="R25" s="67" t="s">
        <v>226</v>
      </c>
      <c r="S25" s="67" t="s">
        <v>227</v>
      </c>
      <c r="T25" s="69" t="s">
        <v>232</v>
      </c>
      <c r="U25" s="66" t="s">
        <v>79</v>
      </c>
      <c r="V25" s="67" t="s">
        <v>79</v>
      </c>
      <c r="W25" s="67" t="s">
        <v>79</v>
      </c>
      <c r="X25" s="66" t="s">
        <v>79</v>
      </c>
      <c r="Y25" s="66" t="s">
        <v>79</v>
      </c>
      <c r="Z25" s="71">
        <v>43486</v>
      </c>
      <c r="AA25" s="71">
        <v>43769</v>
      </c>
      <c r="AB25" s="71"/>
      <c r="AC25" s="71" t="s">
        <v>84</v>
      </c>
      <c r="AD25" s="71" t="s">
        <v>84</v>
      </c>
      <c r="AE25" s="72">
        <f t="shared" si="0"/>
        <v>-942</v>
      </c>
      <c r="AF25" s="79" t="s">
        <v>233</v>
      </c>
      <c r="AG25" s="74">
        <v>44384</v>
      </c>
      <c r="AH25" s="75" t="s">
        <v>113</v>
      </c>
      <c r="AI25" s="75" t="s">
        <v>79</v>
      </c>
      <c r="AJ25" s="76">
        <v>1</v>
      </c>
      <c r="AK25" s="77" t="s">
        <v>13</v>
      </c>
      <c r="AL25" s="78">
        <v>-682</v>
      </c>
      <c r="AM25" s="79" t="s">
        <v>4</v>
      </c>
      <c r="AN25" s="79" t="s">
        <v>133</v>
      </c>
      <c r="AO25" s="79" t="s">
        <v>133</v>
      </c>
      <c r="AP25" s="79" t="s">
        <v>133</v>
      </c>
      <c r="AQ25" s="81">
        <v>0</v>
      </c>
      <c r="AR25" s="76">
        <v>0</v>
      </c>
      <c r="AS25" s="79" t="s">
        <v>89</v>
      </c>
      <c r="AT25" s="82" t="s">
        <v>90</v>
      </c>
      <c r="AU25" s="96" t="s">
        <v>117</v>
      </c>
      <c r="AV25" s="84" t="s">
        <v>213</v>
      </c>
      <c r="AW25" s="85">
        <v>44620</v>
      </c>
      <c r="AX25" s="84" t="s">
        <v>119</v>
      </c>
      <c r="AY25" s="84" t="s">
        <v>79</v>
      </c>
      <c r="AZ25" s="122">
        <v>1</v>
      </c>
      <c r="BA25" s="77" t="s">
        <v>13</v>
      </c>
      <c r="BB25" s="78">
        <v>-44619</v>
      </c>
      <c r="BC25" s="79" t="s">
        <v>4</v>
      </c>
      <c r="BD25" s="85">
        <v>44638</v>
      </c>
      <c r="BE25" s="121" t="s">
        <v>234</v>
      </c>
      <c r="BF25" s="115" t="s">
        <v>215</v>
      </c>
      <c r="BG25" s="122">
        <v>0</v>
      </c>
      <c r="BH25" s="79" t="s">
        <v>4</v>
      </c>
      <c r="BI25" s="79" t="s">
        <v>90</v>
      </c>
      <c r="BJ25" s="88" t="s">
        <v>19</v>
      </c>
      <c r="BK25" s="89" t="s">
        <v>136</v>
      </c>
      <c r="BL25" s="90">
        <v>44712</v>
      </c>
      <c r="BM25" s="91" t="s">
        <v>79</v>
      </c>
      <c r="BN25" s="92">
        <v>1</v>
      </c>
      <c r="BO25" s="77" t="str">
        <f t="shared" si="3"/>
        <v>CUMPLIMIENTO TOTAL</v>
      </c>
      <c r="BP25" s="78">
        <f t="shared" si="1"/>
        <v>-942</v>
      </c>
      <c r="BQ25" s="79" t="str">
        <f t="shared" si="2"/>
        <v>VENCIDO</v>
      </c>
      <c r="BR25" s="93"/>
      <c r="BS25" s="93"/>
      <c r="BT25" s="93"/>
      <c r="BU25" s="93"/>
      <c r="BV25" s="94"/>
      <c r="BW25" s="93"/>
      <c r="BX25" s="93"/>
      <c r="BY25" s="1">
        <f t="shared" si="4"/>
        <v>14</v>
      </c>
    </row>
    <row r="26" spans="1:427" ht="409.5" hidden="1" x14ac:dyDescent="0.25">
      <c r="A26" s="65">
        <v>15</v>
      </c>
      <c r="B26" s="66" t="s">
        <v>97</v>
      </c>
      <c r="C26" s="67" t="s">
        <v>71</v>
      </c>
      <c r="D26" s="67" t="s">
        <v>72</v>
      </c>
      <c r="E26" s="67"/>
      <c r="F26" s="67" t="s">
        <v>70</v>
      </c>
      <c r="G26" s="67" t="s">
        <v>71</v>
      </c>
      <c r="H26" s="67" t="s">
        <v>72</v>
      </c>
      <c r="I26" s="67"/>
      <c r="J26" s="67" t="s">
        <v>74</v>
      </c>
      <c r="K26" s="67" t="s">
        <v>124</v>
      </c>
      <c r="L26" s="67" t="s">
        <v>76</v>
      </c>
      <c r="M26" s="67" t="s">
        <v>125</v>
      </c>
      <c r="N26" s="66" t="s">
        <v>235</v>
      </c>
      <c r="O26" s="66" t="s">
        <v>79</v>
      </c>
      <c r="P26" s="67" t="s">
        <v>211</v>
      </c>
      <c r="Q26" s="66">
        <v>2019</v>
      </c>
      <c r="R26" s="67" t="s">
        <v>138</v>
      </c>
      <c r="S26" s="67" t="s">
        <v>236</v>
      </c>
      <c r="T26" s="69" t="s">
        <v>237</v>
      </c>
      <c r="U26" s="66" t="s">
        <v>79</v>
      </c>
      <c r="V26" s="67" t="s">
        <v>79</v>
      </c>
      <c r="W26" s="67" t="s">
        <v>79</v>
      </c>
      <c r="X26" s="66" t="s">
        <v>79</v>
      </c>
      <c r="Y26" s="66" t="s">
        <v>79</v>
      </c>
      <c r="Z26" s="71">
        <v>43486</v>
      </c>
      <c r="AA26" s="71">
        <v>43769</v>
      </c>
      <c r="AB26" s="71"/>
      <c r="AC26" s="71" t="s">
        <v>84</v>
      </c>
      <c r="AD26" s="71" t="s">
        <v>84</v>
      </c>
      <c r="AE26" s="72">
        <f t="shared" si="0"/>
        <v>-942</v>
      </c>
      <c r="AF26" s="79" t="s">
        <v>238</v>
      </c>
      <c r="AG26" s="74">
        <v>44384</v>
      </c>
      <c r="AH26" s="75" t="s">
        <v>113</v>
      </c>
      <c r="AI26" s="75" t="s">
        <v>79</v>
      </c>
      <c r="AJ26" s="76">
        <v>1</v>
      </c>
      <c r="AK26" s="77" t="s">
        <v>13</v>
      </c>
      <c r="AL26" s="78">
        <v>-682</v>
      </c>
      <c r="AM26" s="79" t="s">
        <v>4</v>
      </c>
      <c r="AN26" s="79" t="s">
        <v>133</v>
      </c>
      <c r="AO26" s="79" t="s">
        <v>133</v>
      </c>
      <c r="AP26" s="79" t="s">
        <v>133</v>
      </c>
      <c r="AQ26" s="81">
        <v>0</v>
      </c>
      <c r="AR26" s="76">
        <v>0</v>
      </c>
      <c r="AS26" s="79" t="s">
        <v>89</v>
      </c>
      <c r="AT26" s="82" t="s">
        <v>90</v>
      </c>
      <c r="AU26" s="96" t="s">
        <v>117</v>
      </c>
      <c r="AV26" s="84" t="s">
        <v>213</v>
      </c>
      <c r="AW26" s="85">
        <v>44620</v>
      </c>
      <c r="AX26" s="84" t="s">
        <v>119</v>
      </c>
      <c r="AY26" s="84" t="s">
        <v>79</v>
      </c>
      <c r="AZ26" s="122">
        <v>1</v>
      </c>
      <c r="BA26" s="77" t="s">
        <v>13</v>
      </c>
      <c r="BB26" s="78">
        <v>-44619</v>
      </c>
      <c r="BC26" s="79" t="s">
        <v>4</v>
      </c>
      <c r="BD26" s="85">
        <v>44638</v>
      </c>
      <c r="BE26" s="86" t="s">
        <v>239</v>
      </c>
      <c r="BF26" s="115" t="s">
        <v>215</v>
      </c>
      <c r="BG26" s="122">
        <v>0</v>
      </c>
      <c r="BH26" s="79" t="s">
        <v>4</v>
      </c>
      <c r="BI26" s="79" t="s">
        <v>90</v>
      </c>
      <c r="BJ26" s="88" t="s">
        <v>19</v>
      </c>
      <c r="BK26" s="89" t="s">
        <v>136</v>
      </c>
      <c r="BL26" s="90">
        <v>44712</v>
      </c>
      <c r="BM26" s="91" t="s">
        <v>79</v>
      </c>
      <c r="BN26" s="92">
        <v>1</v>
      </c>
      <c r="BO26" s="77" t="str">
        <f t="shared" si="3"/>
        <v>CUMPLIMIENTO TOTAL</v>
      </c>
      <c r="BP26" s="78">
        <f t="shared" si="1"/>
        <v>-942</v>
      </c>
      <c r="BQ26" s="79" t="str">
        <f t="shared" si="2"/>
        <v>VENCIDO</v>
      </c>
      <c r="BR26" s="93"/>
      <c r="BS26" s="93"/>
      <c r="BT26" s="93"/>
      <c r="BU26" s="93"/>
      <c r="BV26" s="94"/>
      <c r="BW26" s="93"/>
      <c r="BX26" s="93"/>
      <c r="BY26" s="1">
        <f t="shared" si="4"/>
        <v>15</v>
      </c>
    </row>
    <row r="27" spans="1:427" ht="409.5" hidden="1" x14ac:dyDescent="0.25">
      <c r="A27" s="65">
        <v>16</v>
      </c>
      <c r="B27" s="66" t="s">
        <v>97</v>
      </c>
      <c r="C27" s="67" t="s">
        <v>71</v>
      </c>
      <c r="D27" s="67" t="s">
        <v>72</v>
      </c>
      <c r="E27" s="67"/>
      <c r="F27" s="67" t="s">
        <v>70</v>
      </c>
      <c r="G27" s="67" t="s">
        <v>71</v>
      </c>
      <c r="H27" s="67" t="s">
        <v>72</v>
      </c>
      <c r="I27" s="67"/>
      <c r="J27" s="67" t="s">
        <v>74</v>
      </c>
      <c r="K27" s="67" t="s">
        <v>124</v>
      </c>
      <c r="L27" s="67" t="s">
        <v>76</v>
      </c>
      <c r="M27" s="67" t="s">
        <v>125</v>
      </c>
      <c r="N27" s="66" t="s">
        <v>240</v>
      </c>
      <c r="O27" s="66" t="s">
        <v>79</v>
      </c>
      <c r="P27" s="67" t="s">
        <v>211</v>
      </c>
      <c r="Q27" s="66">
        <v>2019</v>
      </c>
      <c r="R27" s="67" t="s">
        <v>138</v>
      </c>
      <c r="S27" s="67" t="s">
        <v>236</v>
      </c>
      <c r="T27" s="69" t="s">
        <v>140</v>
      </c>
      <c r="U27" s="66" t="s">
        <v>79</v>
      </c>
      <c r="V27" s="67" t="s">
        <v>79</v>
      </c>
      <c r="W27" s="67" t="s">
        <v>79</v>
      </c>
      <c r="X27" s="66" t="s">
        <v>79</v>
      </c>
      <c r="Y27" s="66" t="s">
        <v>79</v>
      </c>
      <c r="Z27" s="71">
        <v>43486</v>
      </c>
      <c r="AA27" s="71">
        <v>43769</v>
      </c>
      <c r="AB27" s="71"/>
      <c r="AC27" s="71" t="s">
        <v>84</v>
      </c>
      <c r="AD27" s="71" t="s">
        <v>84</v>
      </c>
      <c r="AE27" s="72">
        <f t="shared" si="0"/>
        <v>-942</v>
      </c>
      <c r="AF27" s="79" t="s">
        <v>241</v>
      </c>
      <c r="AG27" s="74">
        <v>44384</v>
      </c>
      <c r="AH27" s="75" t="s">
        <v>113</v>
      </c>
      <c r="AI27" s="75" t="s">
        <v>79</v>
      </c>
      <c r="AJ27" s="76">
        <v>1</v>
      </c>
      <c r="AK27" s="77" t="s">
        <v>13</v>
      </c>
      <c r="AL27" s="78">
        <v>-682</v>
      </c>
      <c r="AM27" s="79" t="s">
        <v>4</v>
      </c>
      <c r="AN27" s="79" t="s">
        <v>133</v>
      </c>
      <c r="AO27" s="79" t="s">
        <v>133</v>
      </c>
      <c r="AP27" s="79" t="s">
        <v>133</v>
      </c>
      <c r="AQ27" s="81">
        <v>0</v>
      </c>
      <c r="AR27" s="76">
        <v>0</v>
      </c>
      <c r="AS27" s="79" t="s">
        <v>89</v>
      </c>
      <c r="AT27" s="82" t="s">
        <v>90</v>
      </c>
      <c r="AU27" s="96" t="s">
        <v>117</v>
      </c>
      <c r="AV27" s="84" t="s">
        <v>213</v>
      </c>
      <c r="AW27" s="85">
        <v>44620</v>
      </c>
      <c r="AX27" s="84" t="s">
        <v>119</v>
      </c>
      <c r="AY27" s="84" t="s">
        <v>79</v>
      </c>
      <c r="AZ27" s="122">
        <v>1</v>
      </c>
      <c r="BA27" s="77" t="s">
        <v>13</v>
      </c>
      <c r="BB27" s="78">
        <v>-44619</v>
      </c>
      <c r="BC27" s="79" t="s">
        <v>4</v>
      </c>
      <c r="BD27" s="85">
        <v>44638</v>
      </c>
      <c r="BE27" s="86" t="s">
        <v>242</v>
      </c>
      <c r="BF27" s="115" t="s">
        <v>215</v>
      </c>
      <c r="BG27" s="122">
        <v>0</v>
      </c>
      <c r="BH27" s="79" t="s">
        <v>4</v>
      </c>
      <c r="BI27" s="79" t="s">
        <v>90</v>
      </c>
      <c r="BJ27" s="88" t="s">
        <v>19</v>
      </c>
      <c r="BK27" s="89" t="s">
        <v>136</v>
      </c>
      <c r="BL27" s="90">
        <v>44712</v>
      </c>
      <c r="BM27" s="91" t="s">
        <v>79</v>
      </c>
      <c r="BN27" s="92">
        <v>1</v>
      </c>
      <c r="BO27" s="77" t="str">
        <f t="shared" si="3"/>
        <v>CUMPLIMIENTO TOTAL</v>
      </c>
      <c r="BP27" s="78">
        <f t="shared" si="1"/>
        <v>-942</v>
      </c>
      <c r="BQ27" s="79" t="str">
        <f t="shared" si="2"/>
        <v>VENCIDO</v>
      </c>
      <c r="BR27" s="93"/>
      <c r="BS27" s="93"/>
      <c r="BT27" s="93"/>
      <c r="BU27" s="93"/>
      <c r="BV27" s="94"/>
      <c r="BW27" s="93"/>
      <c r="BX27" s="93"/>
      <c r="BY27" s="1">
        <f t="shared" si="4"/>
        <v>16</v>
      </c>
    </row>
    <row r="28" spans="1:427" s="7" customFormat="1" ht="409.5" hidden="1" x14ac:dyDescent="0.25">
      <c r="A28" s="65">
        <v>17</v>
      </c>
      <c r="B28" s="66" t="s">
        <v>97</v>
      </c>
      <c r="C28" s="67" t="s">
        <v>71</v>
      </c>
      <c r="D28" s="67" t="s">
        <v>72</v>
      </c>
      <c r="E28" s="67"/>
      <c r="F28" s="66" t="s">
        <v>70</v>
      </c>
      <c r="G28" s="67" t="s">
        <v>71</v>
      </c>
      <c r="H28" s="67" t="s">
        <v>72</v>
      </c>
      <c r="I28" s="67" t="s">
        <v>123</v>
      </c>
      <c r="J28" s="67" t="s">
        <v>74</v>
      </c>
      <c r="K28" s="67" t="s">
        <v>141</v>
      </c>
      <c r="L28" s="67" t="s">
        <v>76</v>
      </c>
      <c r="M28" s="67" t="s">
        <v>125</v>
      </c>
      <c r="N28" s="66" t="s">
        <v>243</v>
      </c>
      <c r="O28" s="66" t="s">
        <v>79</v>
      </c>
      <c r="P28" s="67" t="s">
        <v>211</v>
      </c>
      <c r="Q28" s="66">
        <v>2019</v>
      </c>
      <c r="R28" s="67" t="s">
        <v>143</v>
      </c>
      <c r="S28" s="67" t="s">
        <v>144</v>
      </c>
      <c r="T28" s="69" t="s">
        <v>145</v>
      </c>
      <c r="U28" s="66" t="s">
        <v>79</v>
      </c>
      <c r="V28" s="67" t="s">
        <v>79</v>
      </c>
      <c r="W28" s="67" t="s">
        <v>79</v>
      </c>
      <c r="X28" s="66" t="s">
        <v>79</v>
      </c>
      <c r="Y28" s="66" t="s">
        <v>79</v>
      </c>
      <c r="Z28" s="71">
        <v>42887</v>
      </c>
      <c r="AA28" s="71">
        <v>43435</v>
      </c>
      <c r="AB28" s="71"/>
      <c r="AC28" s="71" t="s">
        <v>84</v>
      </c>
      <c r="AD28" s="71" t="s">
        <v>84</v>
      </c>
      <c r="AE28" s="72">
        <f t="shared" si="0"/>
        <v>-1276</v>
      </c>
      <c r="AF28" s="132" t="s">
        <v>146</v>
      </c>
      <c r="AG28" s="74">
        <v>44385</v>
      </c>
      <c r="AH28" s="75" t="s">
        <v>84</v>
      </c>
      <c r="AI28" s="79" t="s">
        <v>147</v>
      </c>
      <c r="AJ28" s="76">
        <v>0</v>
      </c>
      <c r="AK28" s="77" t="s">
        <v>9</v>
      </c>
      <c r="AL28" s="78">
        <v>-1016</v>
      </c>
      <c r="AM28" s="79" t="s">
        <v>4</v>
      </c>
      <c r="AN28" s="79" t="s">
        <v>133</v>
      </c>
      <c r="AO28" s="79" t="s">
        <v>133</v>
      </c>
      <c r="AP28" s="79" t="s">
        <v>133</v>
      </c>
      <c r="AQ28" s="81">
        <v>0</v>
      </c>
      <c r="AR28" s="76">
        <v>0</v>
      </c>
      <c r="AS28" s="79" t="s">
        <v>89</v>
      </c>
      <c r="AT28" s="82" t="s">
        <v>90</v>
      </c>
      <c r="AU28" s="83" t="s">
        <v>91</v>
      </c>
      <c r="AV28" s="121" t="s">
        <v>148</v>
      </c>
      <c r="AW28" s="130">
        <v>44620</v>
      </c>
      <c r="AX28" s="115" t="s">
        <v>113</v>
      </c>
      <c r="AY28" s="124" t="s">
        <v>145</v>
      </c>
      <c r="AZ28" s="87">
        <v>0</v>
      </c>
      <c r="BA28" s="77" t="s">
        <v>9</v>
      </c>
      <c r="BB28" s="78">
        <v>-44620</v>
      </c>
      <c r="BC28" s="79" t="s">
        <v>4</v>
      </c>
      <c r="BD28" s="130">
        <v>44637</v>
      </c>
      <c r="BE28" s="121" t="s">
        <v>244</v>
      </c>
      <c r="BF28" s="115" t="s">
        <v>215</v>
      </c>
      <c r="BG28" s="122">
        <v>0</v>
      </c>
      <c r="BH28" s="79" t="s">
        <v>4</v>
      </c>
      <c r="BI28" s="79" t="s">
        <v>90</v>
      </c>
      <c r="BJ28" s="88" t="s">
        <v>19</v>
      </c>
      <c r="BK28" s="89" t="s">
        <v>136</v>
      </c>
      <c r="BL28" s="90">
        <v>44712</v>
      </c>
      <c r="BM28" s="91" t="s">
        <v>79</v>
      </c>
      <c r="BN28" s="92">
        <v>1</v>
      </c>
      <c r="BO28" s="77" t="str">
        <f t="shared" si="3"/>
        <v>CUMPLIMIENTO TOTAL</v>
      </c>
      <c r="BP28" s="78">
        <f t="shared" si="1"/>
        <v>-1276</v>
      </c>
      <c r="BQ28" s="79" t="str">
        <f t="shared" si="2"/>
        <v>VENCIDO</v>
      </c>
      <c r="BR28" s="93"/>
      <c r="BS28" s="93"/>
      <c r="BT28" s="93"/>
      <c r="BU28" s="93"/>
      <c r="BV28" s="94"/>
      <c r="BW28" s="93"/>
      <c r="BX28" s="93"/>
      <c r="BY28" s="1">
        <f t="shared" si="4"/>
        <v>17</v>
      </c>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row>
    <row r="29" spans="1:427" s="7" customFormat="1" ht="409.5" hidden="1" x14ac:dyDescent="0.25">
      <c r="A29" s="65">
        <v>18</v>
      </c>
      <c r="B29" s="66" t="s">
        <v>97</v>
      </c>
      <c r="C29" s="67" t="s">
        <v>71</v>
      </c>
      <c r="D29" s="67" t="s">
        <v>72</v>
      </c>
      <c r="E29" s="69"/>
      <c r="F29" s="67" t="s">
        <v>70</v>
      </c>
      <c r="G29" s="67" t="s">
        <v>71</v>
      </c>
      <c r="H29" s="67" t="s">
        <v>72</v>
      </c>
      <c r="I29" s="67"/>
      <c r="J29" s="67" t="s">
        <v>74</v>
      </c>
      <c r="K29" s="67" t="s">
        <v>245</v>
      </c>
      <c r="L29" s="67" t="s">
        <v>76</v>
      </c>
      <c r="M29" s="67" t="s">
        <v>125</v>
      </c>
      <c r="N29" s="66" t="s">
        <v>246</v>
      </c>
      <c r="O29" s="66" t="s">
        <v>79</v>
      </c>
      <c r="P29" s="67" t="s">
        <v>127</v>
      </c>
      <c r="Q29" s="66">
        <v>2019</v>
      </c>
      <c r="R29" s="69" t="s">
        <v>247</v>
      </c>
      <c r="S29" s="69" t="s">
        <v>248</v>
      </c>
      <c r="T29" s="69" t="s">
        <v>249</v>
      </c>
      <c r="U29" s="66" t="s">
        <v>79</v>
      </c>
      <c r="V29" s="67" t="s">
        <v>79</v>
      </c>
      <c r="W29" s="67" t="s">
        <v>79</v>
      </c>
      <c r="X29" s="66" t="s">
        <v>79</v>
      </c>
      <c r="Y29" s="66" t="s">
        <v>79</v>
      </c>
      <c r="Z29" s="71">
        <v>43486</v>
      </c>
      <c r="AA29" s="71">
        <v>43769</v>
      </c>
      <c r="AB29" s="71"/>
      <c r="AC29" s="71" t="s">
        <v>84</v>
      </c>
      <c r="AD29" s="71" t="s">
        <v>84</v>
      </c>
      <c r="AE29" s="72">
        <f t="shared" si="0"/>
        <v>-942</v>
      </c>
      <c r="AF29" s="73" t="s">
        <v>131</v>
      </c>
      <c r="AG29" s="74">
        <v>44384</v>
      </c>
      <c r="AH29" s="75" t="s">
        <v>84</v>
      </c>
      <c r="AI29" s="73" t="s">
        <v>132</v>
      </c>
      <c r="AJ29" s="76">
        <v>0</v>
      </c>
      <c r="AK29" s="77" t="s">
        <v>9</v>
      </c>
      <c r="AL29" s="78">
        <v>-682</v>
      </c>
      <c r="AM29" s="79" t="s">
        <v>4</v>
      </c>
      <c r="AN29" s="79" t="s">
        <v>133</v>
      </c>
      <c r="AO29" s="79" t="s">
        <v>133</v>
      </c>
      <c r="AP29" s="79" t="s">
        <v>133</v>
      </c>
      <c r="AQ29" s="81">
        <v>0</v>
      </c>
      <c r="AR29" s="76">
        <v>0</v>
      </c>
      <c r="AS29" s="79" t="s">
        <v>89</v>
      </c>
      <c r="AT29" s="82" t="s">
        <v>90</v>
      </c>
      <c r="AU29" s="83" t="s">
        <v>91</v>
      </c>
      <c r="AV29" s="97" t="s">
        <v>92</v>
      </c>
      <c r="AW29" s="98">
        <v>44620</v>
      </c>
      <c r="AX29" s="99" t="s">
        <v>84</v>
      </c>
      <c r="AY29" s="107" t="s">
        <v>93</v>
      </c>
      <c r="AZ29" s="101">
        <v>0</v>
      </c>
      <c r="BA29" s="77" t="s">
        <v>9</v>
      </c>
      <c r="BB29" s="78">
        <v>-44620</v>
      </c>
      <c r="BC29" s="79" t="s">
        <v>4</v>
      </c>
      <c r="BD29" s="108">
        <v>44638</v>
      </c>
      <c r="BE29" s="109" t="s">
        <v>134</v>
      </c>
      <c r="BF29" s="110" t="s">
        <v>135</v>
      </c>
      <c r="BG29" s="87">
        <v>0</v>
      </c>
      <c r="BH29" s="79" t="s">
        <v>4</v>
      </c>
      <c r="BI29" s="79" t="s">
        <v>90</v>
      </c>
      <c r="BJ29" s="88" t="s">
        <v>19</v>
      </c>
      <c r="BK29" s="89" t="s">
        <v>136</v>
      </c>
      <c r="BL29" s="90">
        <v>44712</v>
      </c>
      <c r="BM29" s="91" t="s">
        <v>79</v>
      </c>
      <c r="BN29" s="92">
        <v>1</v>
      </c>
      <c r="BO29" s="77" t="str">
        <f t="shared" si="3"/>
        <v>CUMPLIMIENTO TOTAL</v>
      </c>
      <c r="BP29" s="78">
        <f t="shared" si="1"/>
        <v>-942</v>
      </c>
      <c r="BQ29" s="79" t="str">
        <f t="shared" si="2"/>
        <v>VENCIDO</v>
      </c>
      <c r="BR29" s="93"/>
      <c r="BS29" s="93"/>
      <c r="BT29" s="93"/>
      <c r="BU29" s="93"/>
      <c r="BV29" s="94"/>
      <c r="BW29" s="93"/>
      <c r="BX29" s="93"/>
      <c r="BY29" s="1">
        <f t="shared" si="4"/>
        <v>18</v>
      </c>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row>
    <row r="30" spans="1:427" s="7" customFormat="1" ht="409.5" hidden="1" x14ac:dyDescent="0.25">
      <c r="A30" s="65">
        <v>19</v>
      </c>
      <c r="B30" s="66" t="s">
        <v>97</v>
      </c>
      <c r="C30" s="67" t="s">
        <v>71</v>
      </c>
      <c r="D30" s="67" t="s">
        <v>72</v>
      </c>
      <c r="E30" s="69"/>
      <c r="F30" s="67" t="s">
        <v>70</v>
      </c>
      <c r="G30" s="67" t="s">
        <v>71</v>
      </c>
      <c r="H30" s="67" t="s">
        <v>72</v>
      </c>
      <c r="I30" s="67"/>
      <c r="J30" s="67" t="s">
        <v>74</v>
      </c>
      <c r="K30" s="67" t="s">
        <v>250</v>
      </c>
      <c r="L30" s="67" t="s">
        <v>76</v>
      </c>
      <c r="M30" s="67" t="s">
        <v>125</v>
      </c>
      <c r="N30" s="66" t="s">
        <v>251</v>
      </c>
      <c r="O30" s="66" t="s">
        <v>79</v>
      </c>
      <c r="P30" s="67" t="s">
        <v>127</v>
      </c>
      <c r="Q30" s="66">
        <v>2019</v>
      </c>
      <c r="R30" s="69" t="s">
        <v>252</v>
      </c>
      <c r="S30" s="69" t="s">
        <v>253</v>
      </c>
      <c r="T30" s="69" t="s">
        <v>254</v>
      </c>
      <c r="U30" s="66" t="s">
        <v>79</v>
      </c>
      <c r="V30" s="67" t="s">
        <v>79</v>
      </c>
      <c r="W30" s="67" t="s">
        <v>79</v>
      </c>
      <c r="X30" s="66" t="s">
        <v>79</v>
      </c>
      <c r="Y30" s="66" t="s">
        <v>79</v>
      </c>
      <c r="Z30" s="71">
        <v>43486</v>
      </c>
      <c r="AA30" s="71">
        <v>43769</v>
      </c>
      <c r="AB30" s="71"/>
      <c r="AC30" s="71" t="s">
        <v>84</v>
      </c>
      <c r="AD30" s="71" t="s">
        <v>84</v>
      </c>
      <c r="AE30" s="72">
        <f t="shared" si="0"/>
        <v>-942</v>
      </c>
      <c r="AF30" s="73" t="s">
        <v>131</v>
      </c>
      <c r="AG30" s="74">
        <v>44384</v>
      </c>
      <c r="AH30" s="75" t="s">
        <v>84</v>
      </c>
      <c r="AI30" s="73" t="s">
        <v>132</v>
      </c>
      <c r="AJ30" s="76">
        <v>0</v>
      </c>
      <c r="AK30" s="77" t="s">
        <v>9</v>
      </c>
      <c r="AL30" s="78">
        <v>-682</v>
      </c>
      <c r="AM30" s="79" t="s">
        <v>4</v>
      </c>
      <c r="AN30" s="79" t="s">
        <v>133</v>
      </c>
      <c r="AO30" s="79" t="s">
        <v>133</v>
      </c>
      <c r="AP30" s="79" t="s">
        <v>133</v>
      </c>
      <c r="AQ30" s="81">
        <v>0</v>
      </c>
      <c r="AR30" s="76">
        <v>0</v>
      </c>
      <c r="AS30" s="79" t="s">
        <v>89</v>
      </c>
      <c r="AT30" s="82" t="s">
        <v>90</v>
      </c>
      <c r="AU30" s="83" t="s">
        <v>91</v>
      </c>
      <c r="AV30" s="97" t="s">
        <v>92</v>
      </c>
      <c r="AW30" s="98">
        <v>44620</v>
      </c>
      <c r="AX30" s="99" t="s">
        <v>84</v>
      </c>
      <c r="AY30" s="107" t="s">
        <v>93</v>
      </c>
      <c r="AZ30" s="101">
        <v>0</v>
      </c>
      <c r="BA30" s="77" t="s">
        <v>9</v>
      </c>
      <c r="BB30" s="78">
        <v>-44620</v>
      </c>
      <c r="BC30" s="79" t="s">
        <v>4</v>
      </c>
      <c r="BD30" s="108">
        <v>44638</v>
      </c>
      <c r="BE30" s="109" t="s">
        <v>134</v>
      </c>
      <c r="BF30" s="110" t="s">
        <v>135</v>
      </c>
      <c r="BG30" s="87">
        <v>0</v>
      </c>
      <c r="BH30" s="79" t="s">
        <v>4</v>
      </c>
      <c r="BI30" s="79" t="s">
        <v>90</v>
      </c>
      <c r="BJ30" s="88" t="s">
        <v>19</v>
      </c>
      <c r="BK30" s="89" t="s">
        <v>136</v>
      </c>
      <c r="BL30" s="90">
        <v>44712</v>
      </c>
      <c r="BM30" s="91" t="s">
        <v>79</v>
      </c>
      <c r="BN30" s="92">
        <v>1</v>
      </c>
      <c r="BO30" s="77" t="str">
        <f t="shared" si="3"/>
        <v>CUMPLIMIENTO TOTAL</v>
      </c>
      <c r="BP30" s="78">
        <f t="shared" si="1"/>
        <v>-942</v>
      </c>
      <c r="BQ30" s="79" t="str">
        <f t="shared" si="2"/>
        <v>VENCIDO</v>
      </c>
      <c r="BR30" s="93"/>
      <c r="BS30" s="93"/>
      <c r="BT30" s="93"/>
      <c r="BU30" s="93"/>
      <c r="BV30" s="94"/>
      <c r="BW30" s="93"/>
      <c r="BX30" s="93"/>
      <c r="BY30" s="1">
        <f t="shared" si="4"/>
        <v>19</v>
      </c>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row>
    <row r="31" spans="1:427" s="7" customFormat="1" ht="409.5" hidden="1" x14ac:dyDescent="0.25">
      <c r="A31" s="65">
        <v>20</v>
      </c>
      <c r="B31" s="66" t="s">
        <v>197</v>
      </c>
      <c r="C31" s="65" t="s">
        <v>99</v>
      </c>
      <c r="D31" s="66" t="s">
        <v>100</v>
      </c>
      <c r="E31" s="69"/>
      <c r="F31" s="66" t="s">
        <v>197</v>
      </c>
      <c r="G31" s="65" t="s">
        <v>99</v>
      </c>
      <c r="H31" s="67" t="s">
        <v>100</v>
      </c>
      <c r="I31" s="67" t="s">
        <v>198</v>
      </c>
      <c r="J31" s="67" t="s">
        <v>198</v>
      </c>
      <c r="K31" s="67" t="s">
        <v>255</v>
      </c>
      <c r="L31" s="67" t="s">
        <v>185</v>
      </c>
      <c r="M31" s="67" t="s">
        <v>125</v>
      </c>
      <c r="N31" s="66" t="s">
        <v>256</v>
      </c>
      <c r="O31" s="66" t="s">
        <v>79</v>
      </c>
      <c r="P31" s="67" t="s">
        <v>257</v>
      </c>
      <c r="Q31" s="66">
        <v>2019</v>
      </c>
      <c r="R31" s="69" t="s">
        <v>258</v>
      </c>
      <c r="S31" s="69" t="s">
        <v>259</v>
      </c>
      <c r="T31" s="69" t="s">
        <v>260</v>
      </c>
      <c r="U31" s="66" t="s">
        <v>79</v>
      </c>
      <c r="V31" s="67" t="s">
        <v>79</v>
      </c>
      <c r="W31" s="67" t="s">
        <v>79</v>
      </c>
      <c r="X31" s="66" t="s">
        <v>79</v>
      </c>
      <c r="Y31" s="66" t="s">
        <v>79</v>
      </c>
      <c r="Z31" s="71">
        <v>43770</v>
      </c>
      <c r="AA31" s="71">
        <v>44135</v>
      </c>
      <c r="AB31" s="71"/>
      <c r="AC31" s="71" t="s">
        <v>84</v>
      </c>
      <c r="AD31" s="71" t="s">
        <v>84</v>
      </c>
      <c r="AE31" s="72">
        <f t="shared" si="0"/>
        <v>-576</v>
      </c>
      <c r="AF31" s="112" t="s">
        <v>261</v>
      </c>
      <c r="AG31" s="74">
        <v>44375</v>
      </c>
      <c r="AH31" s="75" t="s">
        <v>84</v>
      </c>
      <c r="AI31" s="112" t="s">
        <v>262</v>
      </c>
      <c r="AJ31" s="76">
        <v>0.4</v>
      </c>
      <c r="AK31" s="77" t="s">
        <v>11</v>
      </c>
      <c r="AL31" s="78">
        <v>-316</v>
      </c>
      <c r="AM31" s="79" t="s">
        <v>4</v>
      </c>
      <c r="AN31" s="79" t="s">
        <v>133</v>
      </c>
      <c r="AO31" s="79" t="s">
        <v>133</v>
      </c>
      <c r="AP31" s="79" t="s">
        <v>133</v>
      </c>
      <c r="AQ31" s="81">
        <v>0</v>
      </c>
      <c r="AR31" s="76">
        <v>0</v>
      </c>
      <c r="AS31" s="79" t="s">
        <v>89</v>
      </c>
      <c r="AT31" s="82" t="s">
        <v>90</v>
      </c>
      <c r="AU31" s="83" t="s">
        <v>91</v>
      </c>
      <c r="AV31" s="121" t="s">
        <v>263</v>
      </c>
      <c r="AW31" s="85">
        <v>44620</v>
      </c>
      <c r="AX31" s="84" t="s">
        <v>113</v>
      </c>
      <c r="AY31" s="121" t="s">
        <v>262</v>
      </c>
      <c r="AZ31" s="116">
        <v>0.4</v>
      </c>
      <c r="BA31" s="77" t="s">
        <v>11</v>
      </c>
      <c r="BB31" s="78">
        <v>-44619.6</v>
      </c>
      <c r="BC31" s="79" t="s">
        <v>4</v>
      </c>
      <c r="BD31" s="130">
        <v>44638</v>
      </c>
      <c r="BE31" s="121" t="s">
        <v>264</v>
      </c>
      <c r="BF31" s="110" t="s">
        <v>265</v>
      </c>
      <c r="BG31" s="122">
        <v>0</v>
      </c>
      <c r="BH31" s="79" t="s">
        <v>19</v>
      </c>
      <c r="BI31" s="79" t="s">
        <v>90</v>
      </c>
      <c r="BJ31" s="88" t="s">
        <v>19</v>
      </c>
      <c r="BK31" s="89" t="s">
        <v>263</v>
      </c>
      <c r="BL31" s="90">
        <v>44712</v>
      </c>
      <c r="BM31" s="91" t="s">
        <v>266</v>
      </c>
      <c r="BN31" s="92">
        <v>0</v>
      </c>
      <c r="BO31" s="77" t="str">
        <f t="shared" si="3"/>
        <v>SIN AVANCE</v>
      </c>
      <c r="BP31" s="78">
        <f t="shared" si="1"/>
        <v>-576</v>
      </c>
      <c r="BQ31" s="79" t="str">
        <f t="shared" si="2"/>
        <v>VENCIDO</v>
      </c>
      <c r="BR31" s="93"/>
      <c r="BS31" s="93"/>
      <c r="BT31" s="93"/>
      <c r="BU31" s="93"/>
      <c r="BV31" s="94"/>
      <c r="BW31" s="93"/>
      <c r="BX31" s="93"/>
      <c r="BY31" s="1">
        <f t="shared" si="4"/>
        <v>20</v>
      </c>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row>
    <row r="32" spans="1:427" s="7" customFormat="1" ht="409.5" hidden="1" x14ac:dyDescent="0.25">
      <c r="A32" s="65">
        <v>21</v>
      </c>
      <c r="B32" s="66" t="s">
        <v>197</v>
      </c>
      <c r="C32" s="65" t="s">
        <v>99</v>
      </c>
      <c r="D32" s="66" t="s">
        <v>100</v>
      </c>
      <c r="E32" s="69"/>
      <c r="F32" s="66" t="s">
        <v>197</v>
      </c>
      <c r="G32" s="65" t="s">
        <v>99</v>
      </c>
      <c r="H32" s="67" t="s">
        <v>100</v>
      </c>
      <c r="I32" s="67" t="s">
        <v>198</v>
      </c>
      <c r="J32" s="67" t="s">
        <v>198</v>
      </c>
      <c r="K32" s="67" t="s">
        <v>267</v>
      </c>
      <c r="L32" s="67" t="s">
        <v>185</v>
      </c>
      <c r="M32" s="67" t="s">
        <v>125</v>
      </c>
      <c r="N32" s="66" t="s">
        <v>268</v>
      </c>
      <c r="O32" s="66" t="s">
        <v>79</v>
      </c>
      <c r="P32" s="67" t="s">
        <v>257</v>
      </c>
      <c r="Q32" s="66">
        <v>2019</v>
      </c>
      <c r="R32" s="69" t="s">
        <v>269</v>
      </c>
      <c r="S32" s="69" t="s">
        <v>270</v>
      </c>
      <c r="T32" s="69" t="s">
        <v>271</v>
      </c>
      <c r="U32" s="66" t="s">
        <v>79</v>
      </c>
      <c r="V32" s="67" t="s">
        <v>79</v>
      </c>
      <c r="W32" s="67" t="s">
        <v>79</v>
      </c>
      <c r="X32" s="66" t="s">
        <v>79</v>
      </c>
      <c r="Y32" s="66" t="s">
        <v>79</v>
      </c>
      <c r="Z32" s="71">
        <v>43770</v>
      </c>
      <c r="AA32" s="71">
        <v>44135</v>
      </c>
      <c r="AB32" s="71"/>
      <c r="AC32" s="71" t="s">
        <v>84</v>
      </c>
      <c r="AD32" s="71" t="s">
        <v>84</v>
      </c>
      <c r="AE32" s="72">
        <f t="shared" si="0"/>
        <v>-576</v>
      </c>
      <c r="AF32" s="112" t="s">
        <v>272</v>
      </c>
      <c r="AG32" s="74">
        <v>44375</v>
      </c>
      <c r="AH32" s="75" t="s">
        <v>84</v>
      </c>
      <c r="AI32" s="112" t="s">
        <v>262</v>
      </c>
      <c r="AJ32" s="76">
        <v>0.4</v>
      </c>
      <c r="AK32" s="77" t="s">
        <v>11</v>
      </c>
      <c r="AL32" s="78">
        <v>-316</v>
      </c>
      <c r="AM32" s="79" t="s">
        <v>4</v>
      </c>
      <c r="AN32" s="79" t="s">
        <v>133</v>
      </c>
      <c r="AO32" s="79" t="s">
        <v>133</v>
      </c>
      <c r="AP32" s="79" t="s">
        <v>133</v>
      </c>
      <c r="AQ32" s="81">
        <v>0</v>
      </c>
      <c r="AR32" s="76">
        <v>0</v>
      </c>
      <c r="AS32" s="79" t="s">
        <v>89</v>
      </c>
      <c r="AT32" s="82" t="s">
        <v>90</v>
      </c>
      <c r="AU32" s="83" t="s">
        <v>91</v>
      </c>
      <c r="AV32" s="121" t="s">
        <v>273</v>
      </c>
      <c r="AW32" s="85">
        <v>44620</v>
      </c>
      <c r="AX32" s="84" t="s">
        <v>113</v>
      </c>
      <c r="AY32" s="121" t="s">
        <v>262</v>
      </c>
      <c r="AZ32" s="116">
        <v>0.4</v>
      </c>
      <c r="BA32" s="77" t="s">
        <v>11</v>
      </c>
      <c r="BB32" s="78">
        <v>-44619.6</v>
      </c>
      <c r="BC32" s="79" t="s">
        <v>4</v>
      </c>
      <c r="BD32" s="130">
        <v>44638</v>
      </c>
      <c r="BE32" s="121" t="s">
        <v>274</v>
      </c>
      <c r="BF32" s="110" t="s">
        <v>265</v>
      </c>
      <c r="BG32" s="122">
        <v>0</v>
      </c>
      <c r="BH32" s="79" t="s">
        <v>4</v>
      </c>
      <c r="BI32" s="79" t="s">
        <v>90</v>
      </c>
      <c r="BJ32" s="88" t="s">
        <v>19</v>
      </c>
      <c r="BK32" s="89" t="s">
        <v>263</v>
      </c>
      <c r="BL32" s="90">
        <v>44712</v>
      </c>
      <c r="BM32" s="91" t="s">
        <v>266</v>
      </c>
      <c r="BN32" s="92">
        <v>0</v>
      </c>
      <c r="BO32" s="77" t="str">
        <f t="shared" si="3"/>
        <v>SIN AVANCE</v>
      </c>
      <c r="BP32" s="78">
        <f t="shared" si="1"/>
        <v>-576</v>
      </c>
      <c r="BQ32" s="79" t="str">
        <f t="shared" si="2"/>
        <v>VENCIDO</v>
      </c>
      <c r="BR32" s="93"/>
      <c r="BS32" s="93"/>
      <c r="BT32" s="93"/>
      <c r="BU32" s="93"/>
      <c r="BV32" s="94"/>
      <c r="BW32" s="93"/>
      <c r="BX32" s="93"/>
      <c r="BY32" s="1">
        <f t="shared" si="4"/>
        <v>21</v>
      </c>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row>
    <row r="33" spans="1:427" s="7" customFormat="1" ht="409.5" hidden="1" x14ac:dyDescent="0.25">
      <c r="A33" s="65">
        <v>22</v>
      </c>
      <c r="B33" s="66" t="s">
        <v>197</v>
      </c>
      <c r="C33" s="65" t="s">
        <v>99</v>
      </c>
      <c r="D33" s="66" t="s">
        <v>100</v>
      </c>
      <c r="E33" s="69"/>
      <c r="F33" s="66" t="s">
        <v>74</v>
      </c>
      <c r="G33" s="65" t="s">
        <v>71</v>
      </c>
      <c r="H33" s="67" t="s">
        <v>72</v>
      </c>
      <c r="I33" s="67"/>
      <c r="J33" s="67" t="s">
        <v>275</v>
      </c>
      <c r="K33" s="67" t="s">
        <v>267</v>
      </c>
      <c r="L33" s="67" t="s">
        <v>76</v>
      </c>
      <c r="M33" s="67" t="s">
        <v>125</v>
      </c>
      <c r="N33" s="66" t="s">
        <v>276</v>
      </c>
      <c r="O33" s="66" t="s">
        <v>79</v>
      </c>
      <c r="P33" s="67" t="s">
        <v>257</v>
      </c>
      <c r="Q33" s="66">
        <v>2019</v>
      </c>
      <c r="R33" s="69" t="s">
        <v>277</v>
      </c>
      <c r="S33" s="69" t="s">
        <v>278</v>
      </c>
      <c r="T33" s="69" t="s">
        <v>279</v>
      </c>
      <c r="U33" s="66" t="s">
        <v>79</v>
      </c>
      <c r="V33" s="67" t="s">
        <v>79</v>
      </c>
      <c r="W33" s="67" t="s">
        <v>79</v>
      </c>
      <c r="X33" s="66" t="s">
        <v>79</v>
      </c>
      <c r="Y33" s="66" t="s">
        <v>79</v>
      </c>
      <c r="Z33" s="71">
        <v>43770</v>
      </c>
      <c r="AA33" s="71">
        <v>44135</v>
      </c>
      <c r="AB33" s="71"/>
      <c r="AC33" s="71" t="s">
        <v>84</v>
      </c>
      <c r="AD33" s="71" t="s">
        <v>84</v>
      </c>
      <c r="AE33" s="72">
        <f t="shared" si="0"/>
        <v>-576</v>
      </c>
      <c r="AF33" s="79" t="s">
        <v>280</v>
      </c>
      <c r="AG33" s="74">
        <v>44375</v>
      </c>
      <c r="AH33" s="75" t="s">
        <v>84</v>
      </c>
      <c r="AI33" s="79" t="s">
        <v>147</v>
      </c>
      <c r="AJ33" s="76">
        <v>0</v>
      </c>
      <c r="AK33" s="77" t="s">
        <v>9</v>
      </c>
      <c r="AL33" s="78">
        <v>-316</v>
      </c>
      <c r="AM33" s="79" t="s">
        <v>4</v>
      </c>
      <c r="AN33" s="79" t="s">
        <v>133</v>
      </c>
      <c r="AO33" s="79" t="s">
        <v>133</v>
      </c>
      <c r="AP33" s="79" t="s">
        <v>133</v>
      </c>
      <c r="AQ33" s="81">
        <v>0</v>
      </c>
      <c r="AR33" s="76">
        <v>0</v>
      </c>
      <c r="AS33" s="79" t="s">
        <v>89</v>
      </c>
      <c r="AT33" s="82" t="s">
        <v>90</v>
      </c>
      <c r="AU33" s="83" t="s">
        <v>91</v>
      </c>
      <c r="AV33" s="86" t="s">
        <v>281</v>
      </c>
      <c r="AW33" s="85">
        <v>44620</v>
      </c>
      <c r="AX33" s="84" t="s">
        <v>113</v>
      </c>
      <c r="AY33" s="124" t="s">
        <v>279</v>
      </c>
      <c r="AZ33" s="87">
        <v>0</v>
      </c>
      <c r="BA33" s="77" t="s">
        <v>9</v>
      </c>
      <c r="BB33" s="78">
        <v>-44620</v>
      </c>
      <c r="BC33" s="79" t="s">
        <v>4</v>
      </c>
      <c r="BD33" s="85">
        <v>44638</v>
      </c>
      <c r="BE33" s="124" t="s">
        <v>282</v>
      </c>
      <c r="BF33" s="110" t="s">
        <v>265</v>
      </c>
      <c r="BG33" s="84">
        <v>0</v>
      </c>
      <c r="BH33" s="79" t="s">
        <v>4</v>
      </c>
      <c r="BI33" s="79" t="s">
        <v>90</v>
      </c>
      <c r="BJ33" s="88" t="s">
        <v>19</v>
      </c>
      <c r="BK33" s="89" t="s">
        <v>283</v>
      </c>
      <c r="BL33" s="90">
        <v>44712</v>
      </c>
      <c r="BM33" s="91" t="s">
        <v>79</v>
      </c>
      <c r="BN33" s="92">
        <v>1</v>
      </c>
      <c r="BO33" s="77" t="str">
        <f t="shared" si="3"/>
        <v>CUMPLIMIENTO TOTAL</v>
      </c>
      <c r="BP33" s="78">
        <f t="shared" si="1"/>
        <v>-576</v>
      </c>
      <c r="BQ33" s="79" t="str">
        <f t="shared" si="2"/>
        <v>VENCIDO</v>
      </c>
      <c r="BR33" s="93"/>
      <c r="BS33" s="93"/>
      <c r="BT33" s="93"/>
      <c r="BU33" s="93"/>
      <c r="BV33" s="94"/>
      <c r="BW33" s="93"/>
      <c r="BX33" s="93"/>
      <c r="BY33" s="1">
        <f t="shared" si="4"/>
        <v>22</v>
      </c>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row>
    <row r="34" spans="1:427" s="7" customFormat="1" ht="180" hidden="1" customHeight="1" x14ac:dyDescent="0.25">
      <c r="A34" s="65">
        <v>23</v>
      </c>
      <c r="B34" s="66" t="s">
        <v>197</v>
      </c>
      <c r="C34" s="65" t="s">
        <v>99</v>
      </c>
      <c r="D34" s="66" t="s">
        <v>100</v>
      </c>
      <c r="E34" s="69"/>
      <c r="F34" s="66" t="s">
        <v>197</v>
      </c>
      <c r="G34" s="65" t="s">
        <v>99</v>
      </c>
      <c r="H34" s="67" t="s">
        <v>100</v>
      </c>
      <c r="I34" s="67" t="s">
        <v>198</v>
      </c>
      <c r="J34" s="67" t="s">
        <v>198</v>
      </c>
      <c r="K34" s="67" t="s">
        <v>284</v>
      </c>
      <c r="L34" s="67" t="s">
        <v>185</v>
      </c>
      <c r="M34" s="67" t="s">
        <v>125</v>
      </c>
      <c r="N34" s="66" t="s">
        <v>285</v>
      </c>
      <c r="O34" s="66" t="s">
        <v>79</v>
      </c>
      <c r="P34" s="67" t="s">
        <v>257</v>
      </c>
      <c r="Q34" s="66">
        <v>2019</v>
      </c>
      <c r="R34" s="69" t="s">
        <v>286</v>
      </c>
      <c r="S34" s="69" t="s">
        <v>287</v>
      </c>
      <c r="T34" s="69" t="s">
        <v>288</v>
      </c>
      <c r="U34" s="66" t="s">
        <v>79</v>
      </c>
      <c r="V34" s="67" t="s">
        <v>79</v>
      </c>
      <c r="W34" s="67" t="s">
        <v>79</v>
      </c>
      <c r="X34" s="66" t="s">
        <v>79</v>
      </c>
      <c r="Y34" s="66" t="s">
        <v>79</v>
      </c>
      <c r="Z34" s="71">
        <v>43770</v>
      </c>
      <c r="AA34" s="71">
        <v>44135</v>
      </c>
      <c r="AB34" s="71"/>
      <c r="AC34" s="71" t="s">
        <v>84</v>
      </c>
      <c r="AD34" s="71" t="s">
        <v>84</v>
      </c>
      <c r="AE34" s="72">
        <f t="shared" si="0"/>
        <v>-576</v>
      </c>
      <c r="AF34" s="112" t="s">
        <v>289</v>
      </c>
      <c r="AG34" s="74">
        <v>44375</v>
      </c>
      <c r="AH34" s="75" t="s">
        <v>84</v>
      </c>
      <c r="AI34" s="112" t="s">
        <v>290</v>
      </c>
      <c r="AJ34" s="76">
        <v>0.4</v>
      </c>
      <c r="AK34" s="77" t="s">
        <v>11</v>
      </c>
      <c r="AL34" s="78">
        <v>-316</v>
      </c>
      <c r="AM34" s="79" t="s">
        <v>4</v>
      </c>
      <c r="AN34" s="79" t="s">
        <v>133</v>
      </c>
      <c r="AO34" s="79" t="s">
        <v>133</v>
      </c>
      <c r="AP34" s="79" t="s">
        <v>133</v>
      </c>
      <c r="AQ34" s="81">
        <v>0</v>
      </c>
      <c r="AR34" s="76">
        <v>0</v>
      </c>
      <c r="AS34" s="79" t="s">
        <v>89</v>
      </c>
      <c r="AT34" s="82" t="s">
        <v>90</v>
      </c>
      <c r="AU34" s="83" t="s">
        <v>91</v>
      </c>
      <c r="AV34" s="86" t="s">
        <v>291</v>
      </c>
      <c r="AW34" s="133">
        <v>44620</v>
      </c>
      <c r="AX34" s="99" t="s">
        <v>113</v>
      </c>
      <c r="AY34" s="86" t="s">
        <v>290</v>
      </c>
      <c r="AZ34" s="122">
        <v>0.4</v>
      </c>
      <c r="BA34" s="77" t="s">
        <v>11</v>
      </c>
      <c r="BB34" s="78">
        <v>-44619.6</v>
      </c>
      <c r="BC34" s="79" t="s">
        <v>4</v>
      </c>
      <c r="BD34" s="85">
        <v>44638</v>
      </c>
      <c r="BE34" s="86" t="s">
        <v>292</v>
      </c>
      <c r="BF34" s="110" t="s">
        <v>265</v>
      </c>
      <c r="BG34" s="84">
        <v>0</v>
      </c>
      <c r="BH34" s="79" t="s">
        <v>4</v>
      </c>
      <c r="BI34" s="79" t="s">
        <v>90</v>
      </c>
      <c r="BJ34" s="88" t="s">
        <v>19</v>
      </c>
      <c r="BK34" s="89" t="s">
        <v>293</v>
      </c>
      <c r="BL34" s="90">
        <v>44712</v>
      </c>
      <c r="BM34" s="91" t="s">
        <v>294</v>
      </c>
      <c r="BN34" s="92">
        <v>0</v>
      </c>
      <c r="BO34" s="77" t="str">
        <f t="shared" si="3"/>
        <v>SIN AVANCE</v>
      </c>
      <c r="BP34" s="78">
        <f t="shared" si="1"/>
        <v>-576</v>
      </c>
      <c r="BQ34" s="79" t="str">
        <f t="shared" si="2"/>
        <v>VENCIDO</v>
      </c>
      <c r="BR34" s="93"/>
      <c r="BS34" s="93"/>
      <c r="BT34" s="93"/>
      <c r="BU34" s="93"/>
      <c r="BV34" s="94"/>
      <c r="BW34" s="93"/>
      <c r="BX34" s="93"/>
      <c r="BY34" s="1">
        <f t="shared" si="4"/>
        <v>23</v>
      </c>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row>
    <row r="35" spans="1:427" s="7" customFormat="1" ht="198.6" hidden="1" customHeight="1" x14ac:dyDescent="0.25">
      <c r="A35" s="65">
        <v>24</v>
      </c>
      <c r="B35" s="66" t="s">
        <v>197</v>
      </c>
      <c r="C35" s="65" t="s">
        <v>99</v>
      </c>
      <c r="D35" s="66" t="s">
        <v>100</v>
      </c>
      <c r="E35" s="69"/>
      <c r="F35" s="66" t="s">
        <v>197</v>
      </c>
      <c r="G35" s="65" t="s">
        <v>99</v>
      </c>
      <c r="H35" s="67" t="s">
        <v>100</v>
      </c>
      <c r="I35" s="67" t="s">
        <v>198</v>
      </c>
      <c r="J35" s="67" t="s">
        <v>198</v>
      </c>
      <c r="K35" s="67" t="s">
        <v>295</v>
      </c>
      <c r="L35" s="67" t="s">
        <v>185</v>
      </c>
      <c r="M35" s="67" t="s">
        <v>125</v>
      </c>
      <c r="N35" s="134" t="s">
        <v>296</v>
      </c>
      <c r="O35" s="66" t="s">
        <v>79</v>
      </c>
      <c r="P35" s="67" t="s">
        <v>257</v>
      </c>
      <c r="Q35" s="66">
        <v>2019</v>
      </c>
      <c r="R35" s="69" t="s">
        <v>297</v>
      </c>
      <c r="S35" s="69" t="s">
        <v>298</v>
      </c>
      <c r="T35" s="69" t="s">
        <v>299</v>
      </c>
      <c r="U35" s="66" t="s">
        <v>79</v>
      </c>
      <c r="V35" s="67" t="s">
        <v>79</v>
      </c>
      <c r="W35" s="67" t="s">
        <v>79</v>
      </c>
      <c r="X35" s="66" t="s">
        <v>79</v>
      </c>
      <c r="Y35" s="66" t="s">
        <v>79</v>
      </c>
      <c r="Z35" s="71">
        <v>43770</v>
      </c>
      <c r="AA35" s="71">
        <v>44135</v>
      </c>
      <c r="AB35" s="71"/>
      <c r="AC35" s="71" t="s">
        <v>84</v>
      </c>
      <c r="AD35" s="71" t="s">
        <v>84</v>
      </c>
      <c r="AE35" s="72">
        <f t="shared" si="0"/>
        <v>-576</v>
      </c>
      <c r="AF35" s="112" t="s">
        <v>300</v>
      </c>
      <c r="AG35" s="74">
        <v>44375</v>
      </c>
      <c r="AH35" s="75" t="s">
        <v>84</v>
      </c>
      <c r="AI35" s="112" t="s">
        <v>301</v>
      </c>
      <c r="AJ35" s="76">
        <v>0.2</v>
      </c>
      <c r="AK35" s="77" t="s">
        <v>10</v>
      </c>
      <c r="AL35" s="78">
        <v>-316</v>
      </c>
      <c r="AM35" s="79" t="s">
        <v>4</v>
      </c>
      <c r="AN35" s="79" t="s">
        <v>133</v>
      </c>
      <c r="AO35" s="79" t="s">
        <v>133</v>
      </c>
      <c r="AP35" s="79" t="s">
        <v>133</v>
      </c>
      <c r="AQ35" s="81">
        <v>0</v>
      </c>
      <c r="AR35" s="76">
        <v>0</v>
      </c>
      <c r="AS35" s="79" t="s">
        <v>89</v>
      </c>
      <c r="AT35" s="82" t="s">
        <v>90</v>
      </c>
      <c r="AU35" s="83" t="s">
        <v>91</v>
      </c>
      <c r="AV35" s="121" t="s">
        <v>302</v>
      </c>
      <c r="AW35" s="133">
        <v>44620</v>
      </c>
      <c r="AX35" s="99" t="s">
        <v>113</v>
      </c>
      <c r="AY35" s="121" t="s">
        <v>301</v>
      </c>
      <c r="AZ35" s="87">
        <v>0.2</v>
      </c>
      <c r="BA35" s="77" t="s">
        <v>10</v>
      </c>
      <c r="BB35" s="78">
        <v>-44619.8</v>
      </c>
      <c r="BC35" s="79" t="s">
        <v>4</v>
      </c>
      <c r="BD35" s="85">
        <v>44638</v>
      </c>
      <c r="BE35" s="124" t="s">
        <v>303</v>
      </c>
      <c r="BF35" s="110" t="s">
        <v>265</v>
      </c>
      <c r="BG35" s="122">
        <v>0</v>
      </c>
      <c r="BH35" s="79" t="s">
        <v>4</v>
      </c>
      <c r="BI35" s="79" t="s">
        <v>90</v>
      </c>
      <c r="BJ35" s="88" t="s">
        <v>19</v>
      </c>
      <c r="BK35" s="89" t="s">
        <v>304</v>
      </c>
      <c r="BL35" s="90">
        <v>44712</v>
      </c>
      <c r="BM35" s="91" t="s">
        <v>299</v>
      </c>
      <c r="BN35" s="92">
        <v>0</v>
      </c>
      <c r="BO35" s="77" t="str">
        <f t="shared" si="3"/>
        <v>SIN AVANCE</v>
      </c>
      <c r="BP35" s="78">
        <f t="shared" si="1"/>
        <v>-576</v>
      </c>
      <c r="BQ35" s="79" t="str">
        <f t="shared" si="2"/>
        <v>VENCIDO</v>
      </c>
      <c r="BR35" s="93"/>
      <c r="BS35" s="93"/>
      <c r="BT35" s="93"/>
      <c r="BU35" s="93"/>
      <c r="BV35" s="94"/>
      <c r="BW35" s="93"/>
      <c r="BX35" s="93"/>
      <c r="BY35" s="1">
        <f t="shared" si="4"/>
        <v>24</v>
      </c>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row>
    <row r="36" spans="1:427" s="7" customFormat="1" ht="195.6" hidden="1" customHeight="1" x14ac:dyDescent="0.25">
      <c r="A36" s="65">
        <v>25</v>
      </c>
      <c r="B36" s="66" t="s">
        <v>197</v>
      </c>
      <c r="C36" s="65" t="s">
        <v>99</v>
      </c>
      <c r="D36" s="66" t="s">
        <v>100</v>
      </c>
      <c r="E36" s="69"/>
      <c r="F36" s="66" t="s">
        <v>197</v>
      </c>
      <c r="G36" s="65" t="s">
        <v>99</v>
      </c>
      <c r="H36" s="67" t="s">
        <v>100</v>
      </c>
      <c r="I36" s="67" t="s">
        <v>198</v>
      </c>
      <c r="J36" s="67" t="s">
        <v>198</v>
      </c>
      <c r="K36" s="67" t="s">
        <v>267</v>
      </c>
      <c r="L36" s="67" t="s">
        <v>185</v>
      </c>
      <c r="M36" s="67" t="s">
        <v>125</v>
      </c>
      <c r="N36" s="66" t="s">
        <v>305</v>
      </c>
      <c r="O36" s="66" t="s">
        <v>79</v>
      </c>
      <c r="P36" s="67" t="s">
        <v>257</v>
      </c>
      <c r="Q36" s="66">
        <v>2019</v>
      </c>
      <c r="R36" s="69" t="s">
        <v>306</v>
      </c>
      <c r="S36" s="69" t="s">
        <v>307</v>
      </c>
      <c r="T36" s="69" t="s">
        <v>308</v>
      </c>
      <c r="U36" s="66" t="s">
        <v>79</v>
      </c>
      <c r="V36" s="67" t="s">
        <v>79</v>
      </c>
      <c r="W36" s="67" t="s">
        <v>79</v>
      </c>
      <c r="X36" s="66" t="s">
        <v>79</v>
      </c>
      <c r="Y36" s="66" t="s">
        <v>79</v>
      </c>
      <c r="Z36" s="71">
        <v>43770</v>
      </c>
      <c r="AA36" s="71">
        <v>44135</v>
      </c>
      <c r="AB36" s="71"/>
      <c r="AC36" s="71" t="s">
        <v>84</v>
      </c>
      <c r="AD36" s="71" t="s">
        <v>84</v>
      </c>
      <c r="AE36" s="72">
        <f t="shared" si="0"/>
        <v>-576</v>
      </c>
      <c r="AF36" s="112" t="s">
        <v>309</v>
      </c>
      <c r="AG36" s="74">
        <v>44375</v>
      </c>
      <c r="AH36" s="75" t="s">
        <v>84</v>
      </c>
      <c r="AI36" s="112" t="s">
        <v>262</v>
      </c>
      <c r="AJ36" s="76">
        <v>0.4</v>
      </c>
      <c r="AK36" s="77" t="s">
        <v>11</v>
      </c>
      <c r="AL36" s="78">
        <v>-316</v>
      </c>
      <c r="AM36" s="79" t="s">
        <v>4</v>
      </c>
      <c r="AN36" s="79" t="s">
        <v>133</v>
      </c>
      <c r="AO36" s="79" t="s">
        <v>133</v>
      </c>
      <c r="AP36" s="79" t="s">
        <v>133</v>
      </c>
      <c r="AQ36" s="81">
        <v>0</v>
      </c>
      <c r="AR36" s="76">
        <v>0</v>
      </c>
      <c r="AS36" s="79" t="s">
        <v>89</v>
      </c>
      <c r="AT36" s="82" t="s">
        <v>90</v>
      </c>
      <c r="AU36" s="83" t="s">
        <v>91</v>
      </c>
      <c r="AV36" s="121" t="s">
        <v>273</v>
      </c>
      <c r="AW36" s="133">
        <v>44620</v>
      </c>
      <c r="AX36" s="99" t="s">
        <v>113</v>
      </c>
      <c r="AY36" s="121" t="s">
        <v>262</v>
      </c>
      <c r="AZ36" s="122">
        <v>0.4</v>
      </c>
      <c r="BA36" s="77" t="s">
        <v>11</v>
      </c>
      <c r="BB36" s="78">
        <v>-44619.6</v>
      </c>
      <c r="BC36" s="79" t="s">
        <v>4</v>
      </c>
      <c r="BD36" s="130">
        <v>44638</v>
      </c>
      <c r="BE36" s="121" t="s">
        <v>310</v>
      </c>
      <c r="BF36" s="110" t="s">
        <v>265</v>
      </c>
      <c r="BG36" s="122">
        <v>0</v>
      </c>
      <c r="BH36" s="79" t="s">
        <v>19</v>
      </c>
      <c r="BI36" s="79" t="s">
        <v>90</v>
      </c>
      <c r="BJ36" s="88" t="s">
        <v>19</v>
      </c>
      <c r="BK36" s="89" t="s">
        <v>263</v>
      </c>
      <c r="BL36" s="90">
        <v>44712</v>
      </c>
      <c r="BM36" s="91" t="s">
        <v>266</v>
      </c>
      <c r="BN36" s="92">
        <v>0</v>
      </c>
      <c r="BO36" s="77" t="str">
        <f t="shared" si="3"/>
        <v>SIN AVANCE</v>
      </c>
      <c r="BP36" s="78">
        <f t="shared" si="1"/>
        <v>-576</v>
      </c>
      <c r="BQ36" s="79" t="str">
        <f t="shared" si="2"/>
        <v>VENCIDO</v>
      </c>
      <c r="BR36" s="93"/>
      <c r="BS36" s="93"/>
      <c r="BT36" s="93"/>
      <c r="BU36" s="93"/>
      <c r="BV36" s="94"/>
      <c r="BW36" s="93"/>
      <c r="BX36" s="93"/>
      <c r="BY36" s="1">
        <f t="shared" si="4"/>
        <v>25</v>
      </c>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row>
    <row r="37" spans="1:427" s="7" customFormat="1" ht="113.25" hidden="1" customHeight="1" x14ac:dyDescent="0.25">
      <c r="A37" s="65">
        <v>26</v>
      </c>
      <c r="B37" s="117" t="s">
        <v>70</v>
      </c>
      <c r="C37" s="67" t="s">
        <v>71</v>
      </c>
      <c r="D37" s="67" t="s">
        <v>72</v>
      </c>
      <c r="E37" s="69"/>
      <c r="F37" s="105" t="s">
        <v>70</v>
      </c>
      <c r="G37" s="135" t="s">
        <v>71</v>
      </c>
      <c r="H37" s="67" t="s">
        <v>72</v>
      </c>
      <c r="I37" s="70" t="s">
        <v>311</v>
      </c>
      <c r="J37" s="67" t="s">
        <v>74</v>
      </c>
      <c r="K37" s="67" t="s">
        <v>312</v>
      </c>
      <c r="L37" s="67" t="s">
        <v>76</v>
      </c>
      <c r="M37" s="67" t="s">
        <v>125</v>
      </c>
      <c r="N37" s="66" t="s">
        <v>313</v>
      </c>
      <c r="O37" s="66" t="s">
        <v>79</v>
      </c>
      <c r="P37" s="67" t="s">
        <v>314</v>
      </c>
      <c r="Q37" s="66">
        <v>2019</v>
      </c>
      <c r="R37" s="69" t="s">
        <v>315</v>
      </c>
      <c r="S37" s="67" t="s">
        <v>315</v>
      </c>
      <c r="T37" s="69" t="s">
        <v>249</v>
      </c>
      <c r="U37" s="66" t="s">
        <v>79</v>
      </c>
      <c r="V37" s="67" t="s">
        <v>79</v>
      </c>
      <c r="W37" s="67" t="s">
        <v>79</v>
      </c>
      <c r="X37" s="66" t="s">
        <v>79</v>
      </c>
      <c r="Y37" s="66" t="s">
        <v>79</v>
      </c>
      <c r="Z37" s="71">
        <v>43486</v>
      </c>
      <c r="AA37" s="71">
        <v>43769</v>
      </c>
      <c r="AB37" s="71"/>
      <c r="AC37" s="71" t="s">
        <v>84</v>
      </c>
      <c r="AD37" s="71" t="s">
        <v>84</v>
      </c>
      <c r="AE37" s="72">
        <f t="shared" si="0"/>
        <v>-942</v>
      </c>
      <c r="AF37" s="73" t="s">
        <v>131</v>
      </c>
      <c r="AG37" s="74">
        <v>44384</v>
      </c>
      <c r="AH37" s="75" t="s">
        <v>84</v>
      </c>
      <c r="AI37" s="73" t="s">
        <v>132</v>
      </c>
      <c r="AJ37" s="76">
        <v>0</v>
      </c>
      <c r="AK37" s="77" t="s">
        <v>9</v>
      </c>
      <c r="AL37" s="78">
        <v>-682</v>
      </c>
      <c r="AM37" s="79" t="s">
        <v>4</v>
      </c>
      <c r="AN37" s="79" t="s">
        <v>133</v>
      </c>
      <c r="AO37" s="79" t="s">
        <v>133</v>
      </c>
      <c r="AP37" s="79" t="s">
        <v>133</v>
      </c>
      <c r="AQ37" s="81">
        <v>0</v>
      </c>
      <c r="AR37" s="76">
        <v>0</v>
      </c>
      <c r="AS37" s="79" t="s">
        <v>89</v>
      </c>
      <c r="AT37" s="82" t="s">
        <v>90</v>
      </c>
      <c r="AU37" s="83" t="s">
        <v>91</v>
      </c>
      <c r="AV37" s="97" t="s">
        <v>92</v>
      </c>
      <c r="AW37" s="98">
        <v>44620</v>
      </c>
      <c r="AX37" s="99" t="s">
        <v>84</v>
      </c>
      <c r="AY37" s="107" t="s">
        <v>93</v>
      </c>
      <c r="AZ37" s="101">
        <v>0</v>
      </c>
      <c r="BA37" s="77" t="s">
        <v>9</v>
      </c>
      <c r="BB37" s="78">
        <v>-44620</v>
      </c>
      <c r="BC37" s="79" t="s">
        <v>4</v>
      </c>
      <c r="BD37" s="136">
        <v>44631</v>
      </c>
      <c r="BE37" s="137" t="s">
        <v>316</v>
      </c>
      <c r="BF37" s="137" t="s">
        <v>88</v>
      </c>
      <c r="BG37" s="138">
        <v>0</v>
      </c>
      <c r="BH37" s="79" t="s">
        <v>4</v>
      </c>
      <c r="BI37" s="79" t="s">
        <v>90</v>
      </c>
      <c r="BJ37" s="88" t="s">
        <v>19</v>
      </c>
      <c r="BK37" s="89" t="s">
        <v>317</v>
      </c>
      <c r="BL37" s="90">
        <v>44712</v>
      </c>
      <c r="BM37" s="91" t="s">
        <v>79</v>
      </c>
      <c r="BN37" s="92">
        <v>1</v>
      </c>
      <c r="BO37" s="77" t="str">
        <f t="shared" si="3"/>
        <v>CUMPLIMIENTO TOTAL</v>
      </c>
      <c r="BP37" s="78">
        <f t="shared" si="1"/>
        <v>-942</v>
      </c>
      <c r="BQ37" s="79" t="str">
        <f t="shared" si="2"/>
        <v>VENCIDO</v>
      </c>
      <c r="BR37" s="93"/>
      <c r="BS37" s="93"/>
      <c r="BT37" s="93"/>
      <c r="BU37" s="93"/>
      <c r="BV37" s="94"/>
      <c r="BW37" s="93"/>
      <c r="BX37" s="93"/>
      <c r="BY37" s="1">
        <f t="shared" si="4"/>
        <v>26</v>
      </c>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row>
    <row r="38" spans="1:427" s="7" customFormat="1" ht="409.5" hidden="1" x14ac:dyDescent="0.25">
      <c r="A38" s="65">
        <v>27</v>
      </c>
      <c r="B38" s="117" t="s">
        <v>70</v>
      </c>
      <c r="C38" s="67" t="s">
        <v>71</v>
      </c>
      <c r="D38" s="67" t="s">
        <v>72</v>
      </c>
      <c r="E38" s="69"/>
      <c r="F38" s="105" t="s">
        <v>70</v>
      </c>
      <c r="G38" s="135" t="s">
        <v>71</v>
      </c>
      <c r="H38" s="67" t="s">
        <v>72</v>
      </c>
      <c r="I38" s="139" t="s">
        <v>311</v>
      </c>
      <c r="J38" s="66" t="s">
        <v>150</v>
      </c>
      <c r="K38" s="67" t="s">
        <v>154</v>
      </c>
      <c r="L38" s="67" t="s">
        <v>76</v>
      </c>
      <c r="M38" s="67" t="s">
        <v>125</v>
      </c>
      <c r="N38" s="66" t="s">
        <v>318</v>
      </c>
      <c r="O38" s="66" t="s">
        <v>79</v>
      </c>
      <c r="P38" s="67" t="s">
        <v>314</v>
      </c>
      <c r="Q38" s="66">
        <v>2019</v>
      </c>
      <c r="R38" s="69" t="s">
        <v>319</v>
      </c>
      <c r="S38" s="67" t="s">
        <v>319</v>
      </c>
      <c r="T38" s="69" t="s">
        <v>254</v>
      </c>
      <c r="U38" s="66" t="s">
        <v>79</v>
      </c>
      <c r="V38" s="67" t="s">
        <v>79</v>
      </c>
      <c r="W38" s="67" t="s">
        <v>79</v>
      </c>
      <c r="X38" s="66" t="s">
        <v>79</v>
      </c>
      <c r="Y38" s="66" t="s">
        <v>79</v>
      </c>
      <c r="Z38" s="71">
        <v>43486</v>
      </c>
      <c r="AA38" s="71">
        <v>43769</v>
      </c>
      <c r="AB38" s="71"/>
      <c r="AC38" s="71" t="s">
        <v>84</v>
      </c>
      <c r="AD38" s="71" t="s">
        <v>84</v>
      </c>
      <c r="AE38" s="72">
        <f t="shared" si="0"/>
        <v>-942</v>
      </c>
      <c r="AF38" s="73" t="s">
        <v>131</v>
      </c>
      <c r="AG38" s="74">
        <v>44384</v>
      </c>
      <c r="AH38" s="75" t="s">
        <v>84</v>
      </c>
      <c r="AI38" s="73" t="s">
        <v>132</v>
      </c>
      <c r="AJ38" s="76">
        <v>0</v>
      </c>
      <c r="AK38" s="77" t="s">
        <v>9</v>
      </c>
      <c r="AL38" s="78">
        <v>-682</v>
      </c>
      <c r="AM38" s="79" t="s">
        <v>4</v>
      </c>
      <c r="AN38" s="79" t="s">
        <v>133</v>
      </c>
      <c r="AO38" s="79" t="s">
        <v>133</v>
      </c>
      <c r="AP38" s="79" t="s">
        <v>133</v>
      </c>
      <c r="AQ38" s="81">
        <v>0</v>
      </c>
      <c r="AR38" s="76">
        <v>0</v>
      </c>
      <c r="AS38" s="79" t="s">
        <v>89</v>
      </c>
      <c r="AT38" s="82" t="s">
        <v>90</v>
      </c>
      <c r="AU38" s="83" t="s">
        <v>91</v>
      </c>
      <c r="AV38" s="97" t="s">
        <v>92</v>
      </c>
      <c r="AW38" s="98">
        <v>44620</v>
      </c>
      <c r="AX38" s="99" t="s">
        <v>84</v>
      </c>
      <c r="AY38" s="107" t="s">
        <v>93</v>
      </c>
      <c r="AZ38" s="101">
        <v>0</v>
      </c>
      <c r="BA38" s="77" t="s">
        <v>9</v>
      </c>
      <c r="BB38" s="78">
        <v>-44620</v>
      </c>
      <c r="BC38" s="79" t="s">
        <v>4</v>
      </c>
      <c r="BD38" s="140">
        <v>44631</v>
      </c>
      <c r="BE38" s="141" t="s">
        <v>316</v>
      </c>
      <c r="BF38" s="141" t="s">
        <v>88</v>
      </c>
      <c r="BG38" s="142">
        <v>0</v>
      </c>
      <c r="BH38" s="79" t="s">
        <v>4</v>
      </c>
      <c r="BI38" s="79" t="s">
        <v>90</v>
      </c>
      <c r="BJ38" s="88" t="s">
        <v>19</v>
      </c>
      <c r="BK38" s="89" t="s">
        <v>317</v>
      </c>
      <c r="BL38" s="90">
        <v>44712</v>
      </c>
      <c r="BM38" s="91" t="s">
        <v>79</v>
      </c>
      <c r="BN38" s="92">
        <v>1</v>
      </c>
      <c r="BO38" s="77" t="str">
        <f t="shared" si="3"/>
        <v>CUMPLIMIENTO TOTAL</v>
      </c>
      <c r="BP38" s="78">
        <f t="shared" si="1"/>
        <v>-942</v>
      </c>
      <c r="BQ38" s="79" t="str">
        <f t="shared" si="2"/>
        <v>VENCIDO</v>
      </c>
      <c r="BR38" s="93"/>
      <c r="BS38" s="93"/>
      <c r="BT38" s="93"/>
      <c r="BU38" s="93"/>
      <c r="BV38" s="94"/>
      <c r="BW38" s="93"/>
      <c r="BX38" s="93"/>
      <c r="BY38" s="1">
        <f t="shared" si="4"/>
        <v>27</v>
      </c>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row>
    <row r="39" spans="1:427" s="7" customFormat="1" ht="151.5" hidden="1" customHeight="1" x14ac:dyDescent="0.25">
      <c r="A39" s="65">
        <v>28</v>
      </c>
      <c r="B39" s="117" t="s">
        <v>70</v>
      </c>
      <c r="C39" s="67" t="s">
        <v>71</v>
      </c>
      <c r="D39" s="67" t="s">
        <v>72</v>
      </c>
      <c r="E39" s="69"/>
      <c r="F39" s="105" t="s">
        <v>70</v>
      </c>
      <c r="G39" s="135" t="s">
        <v>71</v>
      </c>
      <c r="H39" s="67" t="s">
        <v>72</v>
      </c>
      <c r="I39" s="67" t="s">
        <v>123</v>
      </c>
      <c r="J39" s="67" t="s">
        <v>74</v>
      </c>
      <c r="K39" s="67" t="s">
        <v>320</v>
      </c>
      <c r="L39" s="67" t="s">
        <v>76</v>
      </c>
      <c r="M39" s="67" t="s">
        <v>125</v>
      </c>
      <c r="N39" s="66" t="s">
        <v>321</v>
      </c>
      <c r="O39" s="66" t="s">
        <v>79</v>
      </c>
      <c r="P39" s="67" t="s">
        <v>314</v>
      </c>
      <c r="Q39" s="66">
        <v>2019</v>
      </c>
      <c r="R39" s="69" t="s">
        <v>322</v>
      </c>
      <c r="S39" s="67" t="s">
        <v>323</v>
      </c>
      <c r="T39" s="69" t="s">
        <v>324</v>
      </c>
      <c r="U39" s="66" t="s">
        <v>79</v>
      </c>
      <c r="V39" s="67" t="s">
        <v>79</v>
      </c>
      <c r="W39" s="67" t="s">
        <v>79</v>
      </c>
      <c r="X39" s="66" t="s">
        <v>79</v>
      </c>
      <c r="Y39" s="66" t="s">
        <v>79</v>
      </c>
      <c r="Z39" s="71">
        <v>43685</v>
      </c>
      <c r="AA39" s="71">
        <v>43829</v>
      </c>
      <c r="AB39" s="71"/>
      <c r="AC39" s="71" t="s">
        <v>84</v>
      </c>
      <c r="AD39" s="71" t="s">
        <v>84</v>
      </c>
      <c r="AE39" s="72">
        <f t="shared" si="0"/>
        <v>-882</v>
      </c>
      <c r="AF39" s="73" t="s">
        <v>131</v>
      </c>
      <c r="AG39" s="74">
        <v>44384</v>
      </c>
      <c r="AH39" s="75" t="s">
        <v>84</v>
      </c>
      <c r="AI39" s="73" t="s">
        <v>132</v>
      </c>
      <c r="AJ39" s="76">
        <v>0</v>
      </c>
      <c r="AK39" s="77" t="s">
        <v>9</v>
      </c>
      <c r="AL39" s="78">
        <v>-622</v>
      </c>
      <c r="AM39" s="79" t="s">
        <v>4</v>
      </c>
      <c r="AN39" s="79" t="s">
        <v>133</v>
      </c>
      <c r="AO39" s="79" t="s">
        <v>133</v>
      </c>
      <c r="AP39" s="79" t="s">
        <v>133</v>
      </c>
      <c r="AQ39" s="81">
        <v>0</v>
      </c>
      <c r="AR39" s="76">
        <v>0</v>
      </c>
      <c r="AS39" s="79" t="s">
        <v>89</v>
      </c>
      <c r="AT39" s="82" t="s">
        <v>90</v>
      </c>
      <c r="AU39" s="83" t="s">
        <v>91</v>
      </c>
      <c r="AV39" s="97" t="s">
        <v>92</v>
      </c>
      <c r="AW39" s="98">
        <v>44620</v>
      </c>
      <c r="AX39" s="99" t="s">
        <v>84</v>
      </c>
      <c r="AY39" s="107" t="s">
        <v>93</v>
      </c>
      <c r="AZ39" s="101">
        <v>0</v>
      </c>
      <c r="BA39" s="77" t="s">
        <v>9</v>
      </c>
      <c r="BB39" s="78">
        <v>-44620</v>
      </c>
      <c r="BC39" s="79" t="s">
        <v>4</v>
      </c>
      <c r="BD39" s="140">
        <v>44631</v>
      </c>
      <c r="BE39" s="141" t="s">
        <v>316</v>
      </c>
      <c r="BF39" s="141" t="s">
        <v>88</v>
      </c>
      <c r="BG39" s="142">
        <v>0</v>
      </c>
      <c r="BH39" s="79" t="s">
        <v>4</v>
      </c>
      <c r="BI39" s="79" t="s">
        <v>90</v>
      </c>
      <c r="BJ39" s="88" t="s">
        <v>19</v>
      </c>
      <c r="BK39" s="89" t="s">
        <v>317</v>
      </c>
      <c r="BL39" s="90">
        <v>44712</v>
      </c>
      <c r="BM39" s="91" t="s">
        <v>79</v>
      </c>
      <c r="BN39" s="92">
        <v>1</v>
      </c>
      <c r="BO39" s="77" t="str">
        <f t="shared" si="3"/>
        <v>CUMPLIMIENTO TOTAL</v>
      </c>
      <c r="BP39" s="78">
        <f t="shared" si="1"/>
        <v>-882</v>
      </c>
      <c r="BQ39" s="79" t="str">
        <f t="shared" si="2"/>
        <v>VENCIDO</v>
      </c>
      <c r="BR39" s="93"/>
      <c r="BS39" s="93"/>
      <c r="BT39" s="93"/>
      <c r="BU39" s="93"/>
      <c r="BV39" s="94"/>
      <c r="BW39" s="93"/>
      <c r="BX39" s="93"/>
      <c r="BY39" s="1">
        <f t="shared" si="4"/>
        <v>28</v>
      </c>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row>
    <row r="40" spans="1:427" s="7" customFormat="1" ht="115.5" hidden="1" customHeight="1" x14ac:dyDescent="0.25">
      <c r="A40" s="65">
        <v>29</v>
      </c>
      <c r="B40" s="117" t="s">
        <v>70</v>
      </c>
      <c r="C40" s="67" t="s">
        <v>71</v>
      </c>
      <c r="D40" s="67" t="s">
        <v>72</v>
      </c>
      <c r="E40" s="69"/>
      <c r="F40" s="105" t="s">
        <v>70</v>
      </c>
      <c r="G40" s="135" t="s">
        <v>71</v>
      </c>
      <c r="H40" s="67" t="s">
        <v>72</v>
      </c>
      <c r="I40" s="67" t="s">
        <v>123</v>
      </c>
      <c r="J40" s="67" t="s">
        <v>74</v>
      </c>
      <c r="K40" s="67" t="s">
        <v>320</v>
      </c>
      <c r="L40" s="67" t="s">
        <v>76</v>
      </c>
      <c r="M40" s="67" t="s">
        <v>125</v>
      </c>
      <c r="N40" s="66" t="s">
        <v>325</v>
      </c>
      <c r="O40" s="66" t="s">
        <v>79</v>
      </c>
      <c r="P40" s="67" t="s">
        <v>314</v>
      </c>
      <c r="Q40" s="66">
        <v>2019</v>
      </c>
      <c r="R40" s="143" t="s">
        <v>322</v>
      </c>
      <c r="S40" s="67" t="s">
        <v>326</v>
      </c>
      <c r="T40" s="69" t="s">
        <v>327</v>
      </c>
      <c r="U40" s="66" t="s">
        <v>79</v>
      </c>
      <c r="V40" s="67" t="s">
        <v>79</v>
      </c>
      <c r="W40" s="67" t="s">
        <v>79</v>
      </c>
      <c r="X40" s="66" t="s">
        <v>79</v>
      </c>
      <c r="Y40" s="66" t="s">
        <v>79</v>
      </c>
      <c r="Z40" s="71">
        <v>43685</v>
      </c>
      <c r="AA40" s="71">
        <v>43829</v>
      </c>
      <c r="AB40" s="71"/>
      <c r="AC40" s="71" t="s">
        <v>84</v>
      </c>
      <c r="AD40" s="71" t="s">
        <v>84</v>
      </c>
      <c r="AE40" s="72">
        <f t="shared" si="0"/>
        <v>-882</v>
      </c>
      <c r="AF40" s="73" t="s">
        <v>131</v>
      </c>
      <c r="AG40" s="74">
        <v>44384</v>
      </c>
      <c r="AH40" s="75" t="s">
        <v>84</v>
      </c>
      <c r="AI40" s="73" t="s">
        <v>132</v>
      </c>
      <c r="AJ40" s="76">
        <v>0</v>
      </c>
      <c r="AK40" s="77" t="s">
        <v>9</v>
      </c>
      <c r="AL40" s="78">
        <v>-622</v>
      </c>
      <c r="AM40" s="79" t="s">
        <v>4</v>
      </c>
      <c r="AN40" s="79" t="s">
        <v>133</v>
      </c>
      <c r="AO40" s="79" t="s">
        <v>133</v>
      </c>
      <c r="AP40" s="79" t="s">
        <v>133</v>
      </c>
      <c r="AQ40" s="81">
        <v>0</v>
      </c>
      <c r="AR40" s="76">
        <v>0</v>
      </c>
      <c r="AS40" s="79" t="s">
        <v>89</v>
      </c>
      <c r="AT40" s="82" t="s">
        <v>90</v>
      </c>
      <c r="AU40" s="83" t="s">
        <v>91</v>
      </c>
      <c r="AV40" s="97" t="s">
        <v>92</v>
      </c>
      <c r="AW40" s="98">
        <v>44620</v>
      </c>
      <c r="AX40" s="99" t="s">
        <v>84</v>
      </c>
      <c r="AY40" s="107" t="s">
        <v>93</v>
      </c>
      <c r="AZ40" s="101">
        <v>0</v>
      </c>
      <c r="BA40" s="77" t="s">
        <v>9</v>
      </c>
      <c r="BB40" s="78">
        <v>-44620</v>
      </c>
      <c r="BC40" s="79" t="s">
        <v>4</v>
      </c>
      <c r="BD40" s="140">
        <v>44631</v>
      </c>
      <c r="BE40" s="141" t="s">
        <v>316</v>
      </c>
      <c r="BF40" s="141" t="s">
        <v>88</v>
      </c>
      <c r="BG40" s="142">
        <v>0</v>
      </c>
      <c r="BH40" s="79" t="s">
        <v>4</v>
      </c>
      <c r="BI40" s="79" t="s">
        <v>90</v>
      </c>
      <c r="BJ40" s="88" t="s">
        <v>19</v>
      </c>
      <c r="BK40" s="89" t="s">
        <v>317</v>
      </c>
      <c r="BL40" s="90">
        <v>44712</v>
      </c>
      <c r="BM40" s="91" t="s">
        <v>79</v>
      </c>
      <c r="BN40" s="92">
        <v>1</v>
      </c>
      <c r="BO40" s="77" t="str">
        <f t="shared" si="3"/>
        <v>CUMPLIMIENTO TOTAL</v>
      </c>
      <c r="BP40" s="78">
        <f t="shared" si="1"/>
        <v>-882</v>
      </c>
      <c r="BQ40" s="79" t="str">
        <f t="shared" si="2"/>
        <v>VENCIDO</v>
      </c>
      <c r="BR40" s="93"/>
      <c r="BS40" s="93"/>
      <c r="BT40" s="93"/>
      <c r="BU40" s="93"/>
      <c r="BV40" s="94"/>
      <c r="BW40" s="93"/>
      <c r="BX40" s="93"/>
      <c r="BY40" s="1">
        <f t="shared" si="4"/>
        <v>29</v>
      </c>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row>
    <row r="41" spans="1:427" s="7" customFormat="1" ht="121.5" hidden="1" customHeight="1" x14ac:dyDescent="0.25">
      <c r="A41" s="65">
        <v>30</v>
      </c>
      <c r="B41" s="117" t="s">
        <v>70</v>
      </c>
      <c r="C41" s="67" t="s">
        <v>71</v>
      </c>
      <c r="D41" s="67" t="s">
        <v>72</v>
      </c>
      <c r="E41" s="69"/>
      <c r="F41" s="105" t="s">
        <v>70</v>
      </c>
      <c r="G41" s="135" t="s">
        <v>71</v>
      </c>
      <c r="H41" s="67" t="s">
        <v>72</v>
      </c>
      <c r="I41" s="139" t="s">
        <v>328</v>
      </c>
      <c r="J41" s="67" t="s">
        <v>74</v>
      </c>
      <c r="K41" s="67" t="s">
        <v>320</v>
      </c>
      <c r="L41" s="67" t="s">
        <v>76</v>
      </c>
      <c r="M41" s="67" t="s">
        <v>125</v>
      </c>
      <c r="N41" s="66" t="s">
        <v>329</v>
      </c>
      <c r="O41" s="66" t="s">
        <v>79</v>
      </c>
      <c r="P41" s="67" t="s">
        <v>314</v>
      </c>
      <c r="Q41" s="66">
        <v>2019</v>
      </c>
      <c r="R41" s="143" t="s">
        <v>322</v>
      </c>
      <c r="S41" s="67" t="s">
        <v>326</v>
      </c>
      <c r="T41" s="69" t="s">
        <v>330</v>
      </c>
      <c r="U41" s="66" t="s">
        <v>79</v>
      </c>
      <c r="V41" s="67" t="s">
        <v>79</v>
      </c>
      <c r="W41" s="67" t="s">
        <v>79</v>
      </c>
      <c r="X41" s="66" t="s">
        <v>79</v>
      </c>
      <c r="Y41" s="66" t="s">
        <v>79</v>
      </c>
      <c r="Z41" s="71">
        <v>43685</v>
      </c>
      <c r="AA41" s="71">
        <v>43829</v>
      </c>
      <c r="AB41" s="71"/>
      <c r="AC41" s="71" t="s">
        <v>84</v>
      </c>
      <c r="AD41" s="71" t="s">
        <v>84</v>
      </c>
      <c r="AE41" s="72">
        <f t="shared" si="0"/>
        <v>-882</v>
      </c>
      <c r="AF41" s="73" t="s">
        <v>131</v>
      </c>
      <c r="AG41" s="74">
        <v>44384</v>
      </c>
      <c r="AH41" s="75" t="s">
        <v>84</v>
      </c>
      <c r="AI41" s="73" t="s">
        <v>132</v>
      </c>
      <c r="AJ41" s="76">
        <v>0</v>
      </c>
      <c r="AK41" s="77" t="s">
        <v>9</v>
      </c>
      <c r="AL41" s="78">
        <v>-622</v>
      </c>
      <c r="AM41" s="79" t="s">
        <v>4</v>
      </c>
      <c r="AN41" s="79" t="s">
        <v>133</v>
      </c>
      <c r="AO41" s="79" t="s">
        <v>133</v>
      </c>
      <c r="AP41" s="79" t="s">
        <v>133</v>
      </c>
      <c r="AQ41" s="81">
        <v>0</v>
      </c>
      <c r="AR41" s="76">
        <v>0</v>
      </c>
      <c r="AS41" s="79" t="s">
        <v>89</v>
      </c>
      <c r="AT41" s="82" t="s">
        <v>90</v>
      </c>
      <c r="AU41" s="83" t="s">
        <v>91</v>
      </c>
      <c r="AV41" s="97" t="s">
        <v>92</v>
      </c>
      <c r="AW41" s="98">
        <v>44620</v>
      </c>
      <c r="AX41" s="99" t="s">
        <v>84</v>
      </c>
      <c r="AY41" s="107" t="s">
        <v>93</v>
      </c>
      <c r="AZ41" s="101">
        <v>0</v>
      </c>
      <c r="BA41" s="77" t="s">
        <v>9</v>
      </c>
      <c r="BB41" s="78">
        <v>-44620</v>
      </c>
      <c r="BC41" s="79" t="s">
        <v>4</v>
      </c>
      <c r="BD41" s="140">
        <v>44631</v>
      </c>
      <c r="BE41" s="141" t="s">
        <v>316</v>
      </c>
      <c r="BF41" s="141" t="s">
        <v>88</v>
      </c>
      <c r="BG41" s="142">
        <v>0</v>
      </c>
      <c r="BH41" s="79" t="s">
        <v>4</v>
      </c>
      <c r="BI41" s="79" t="s">
        <v>90</v>
      </c>
      <c r="BJ41" s="88" t="s">
        <v>19</v>
      </c>
      <c r="BK41" s="89" t="s">
        <v>317</v>
      </c>
      <c r="BL41" s="90">
        <v>44712</v>
      </c>
      <c r="BM41" s="91" t="s">
        <v>79</v>
      </c>
      <c r="BN41" s="92">
        <v>1</v>
      </c>
      <c r="BO41" s="77" t="str">
        <f t="shared" si="3"/>
        <v>CUMPLIMIENTO TOTAL</v>
      </c>
      <c r="BP41" s="78">
        <f t="shared" si="1"/>
        <v>-882</v>
      </c>
      <c r="BQ41" s="79" t="str">
        <f t="shared" si="2"/>
        <v>VENCIDO</v>
      </c>
      <c r="BR41" s="93"/>
      <c r="BS41" s="93"/>
      <c r="BT41" s="93"/>
      <c r="BU41" s="93"/>
      <c r="BV41" s="94"/>
      <c r="BW41" s="93"/>
      <c r="BX41" s="93"/>
      <c r="BY41" s="1">
        <f t="shared" si="4"/>
        <v>30</v>
      </c>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row>
    <row r="42" spans="1:427" s="7" customFormat="1" ht="409.5" hidden="1" x14ac:dyDescent="0.25">
      <c r="A42" s="65">
        <v>31</v>
      </c>
      <c r="B42" s="117" t="s">
        <v>70</v>
      </c>
      <c r="C42" s="67" t="s">
        <v>71</v>
      </c>
      <c r="D42" s="67" t="s">
        <v>72</v>
      </c>
      <c r="E42" s="69"/>
      <c r="F42" s="105" t="s">
        <v>70</v>
      </c>
      <c r="G42" s="135" t="s">
        <v>71</v>
      </c>
      <c r="H42" s="67" t="s">
        <v>72</v>
      </c>
      <c r="I42" s="67" t="s">
        <v>123</v>
      </c>
      <c r="J42" s="67" t="s">
        <v>74</v>
      </c>
      <c r="K42" s="67" t="s">
        <v>331</v>
      </c>
      <c r="L42" s="67" t="s">
        <v>76</v>
      </c>
      <c r="M42" s="67" t="s">
        <v>125</v>
      </c>
      <c r="N42" s="66" t="s">
        <v>332</v>
      </c>
      <c r="O42" s="66" t="s">
        <v>79</v>
      </c>
      <c r="P42" s="67" t="s">
        <v>314</v>
      </c>
      <c r="Q42" s="66">
        <v>2019</v>
      </c>
      <c r="R42" s="69" t="s">
        <v>333</v>
      </c>
      <c r="S42" s="67" t="s">
        <v>334</v>
      </c>
      <c r="T42" s="69" t="s">
        <v>335</v>
      </c>
      <c r="U42" s="66" t="s">
        <v>79</v>
      </c>
      <c r="V42" s="67" t="s">
        <v>79</v>
      </c>
      <c r="W42" s="67" t="s">
        <v>79</v>
      </c>
      <c r="X42" s="66" t="s">
        <v>79</v>
      </c>
      <c r="Y42" s="66" t="s">
        <v>79</v>
      </c>
      <c r="Z42" s="71">
        <v>43685</v>
      </c>
      <c r="AA42" s="71">
        <v>43951</v>
      </c>
      <c r="AB42" s="71"/>
      <c r="AC42" s="71" t="s">
        <v>84</v>
      </c>
      <c r="AD42" s="71" t="s">
        <v>84</v>
      </c>
      <c r="AE42" s="72">
        <f t="shared" si="0"/>
        <v>-760</v>
      </c>
      <c r="AF42" s="73" t="s">
        <v>131</v>
      </c>
      <c r="AG42" s="74">
        <v>44384</v>
      </c>
      <c r="AH42" s="75" t="s">
        <v>84</v>
      </c>
      <c r="AI42" s="73" t="s">
        <v>132</v>
      </c>
      <c r="AJ42" s="76">
        <v>0</v>
      </c>
      <c r="AK42" s="77" t="s">
        <v>9</v>
      </c>
      <c r="AL42" s="78">
        <v>-500</v>
      </c>
      <c r="AM42" s="79" t="s">
        <v>4</v>
      </c>
      <c r="AN42" s="79" t="s">
        <v>133</v>
      </c>
      <c r="AO42" s="79" t="s">
        <v>133</v>
      </c>
      <c r="AP42" s="79" t="s">
        <v>133</v>
      </c>
      <c r="AQ42" s="81">
        <v>0</v>
      </c>
      <c r="AR42" s="76">
        <v>0</v>
      </c>
      <c r="AS42" s="79" t="s">
        <v>89</v>
      </c>
      <c r="AT42" s="82" t="s">
        <v>90</v>
      </c>
      <c r="AU42" s="83" t="s">
        <v>91</v>
      </c>
      <c r="AV42" s="97" t="s">
        <v>92</v>
      </c>
      <c r="AW42" s="98">
        <v>44620</v>
      </c>
      <c r="AX42" s="99" t="s">
        <v>84</v>
      </c>
      <c r="AY42" s="107" t="s">
        <v>93</v>
      </c>
      <c r="AZ42" s="101">
        <v>0</v>
      </c>
      <c r="BA42" s="77" t="s">
        <v>9</v>
      </c>
      <c r="BB42" s="78">
        <v>-44620</v>
      </c>
      <c r="BC42" s="79" t="s">
        <v>4</v>
      </c>
      <c r="BD42" s="140">
        <v>44631</v>
      </c>
      <c r="BE42" s="141" t="s">
        <v>316</v>
      </c>
      <c r="BF42" s="141" t="s">
        <v>88</v>
      </c>
      <c r="BG42" s="142">
        <v>0</v>
      </c>
      <c r="BH42" s="79" t="s">
        <v>4</v>
      </c>
      <c r="BI42" s="79" t="s">
        <v>90</v>
      </c>
      <c r="BJ42" s="88" t="s">
        <v>19</v>
      </c>
      <c r="BK42" s="89" t="s">
        <v>317</v>
      </c>
      <c r="BL42" s="90">
        <v>44712</v>
      </c>
      <c r="BM42" s="91" t="s">
        <v>79</v>
      </c>
      <c r="BN42" s="92">
        <v>1</v>
      </c>
      <c r="BO42" s="77" t="str">
        <f t="shared" si="3"/>
        <v>CUMPLIMIENTO TOTAL</v>
      </c>
      <c r="BP42" s="78">
        <f t="shared" si="1"/>
        <v>-760</v>
      </c>
      <c r="BQ42" s="79" t="str">
        <f t="shared" si="2"/>
        <v>VENCIDO</v>
      </c>
      <c r="BR42" s="93"/>
      <c r="BS42" s="93"/>
      <c r="BT42" s="93"/>
      <c r="BU42" s="93"/>
      <c r="BV42" s="94"/>
      <c r="BW42" s="93"/>
      <c r="BX42" s="93"/>
      <c r="BY42" s="1">
        <f t="shared" si="4"/>
        <v>31</v>
      </c>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row>
    <row r="43" spans="1:427" s="7" customFormat="1" ht="409.5" hidden="1" x14ac:dyDescent="0.25">
      <c r="A43" s="65">
        <v>32</v>
      </c>
      <c r="B43" s="117" t="s">
        <v>70</v>
      </c>
      <c r="C43" s="67" t="s">
        <v>71</v>
      </c>
      <c r="D43" s="67" t="s">
        <v>72</v>
      </c>
      <c r="E43" s="69"/>
      <c r="F43" s="105" t="s">
        <v>70</v>
      </c>
      <c r="G43" s="135" t="s">
        <v>71</v>
      </c>
      <c r="H43" s="67" t="s">
        <v>72</v>
      </c>
      <c r="I43" s="67" t="s">
        <v>123</v>
      </c>
      <c r="J43" s="67" t="s">
        <v>74</v>
      </c>
      <c r="K43" s="67" t="s">
        <v>331</v>
      </c>
      <c r="L43" s="67" t="s">
        <v>76</v>
      </c>
      <c r="M43" s="67" t="s">
        <v>125</v>
      </c>
      <c r="N43" s="66" t="s">
        <v>336</v>
      </c>
      <c r="O43" s="66" t="s">
        <v>79</v>
      </c>
      <c r="P43" s="67" t="s">
        <v>314</v>
      </c>
      <c r="Q43" s="66">
        <v>2019</v>
      </c>
      <c r="R43" s="69" t="s">
        <v>337</v>
      </c>
      <c r="S43" s="67" t="s">
        <v>338</v>
      </c>
      <c r="T43" s="69" t="s">
        <v>339</v>
      </c>
      <c r="U43" s="66" t="s">
        <v>79</v>
      </c>
      <c r="V43" s="67" t="s">
        <v>79</v>
      </c>
      <c r="W43" s="67" t="s">
        <v>79</v>
      </c>
      <c r="X43" s="66" t="s">
        <v>79</v>
      </c>
      <c r="Y43" s="66" t="s">
        <v>79</v>
      </c>
      <c r="Z43" s="71">
        <v>43685</v>
      </c>
      <c r="AA43" s="71">
        <v>43951</v>
      </c>
      <c r="AB43" s="71"/>
      <c r="AC43" s="71" t="s">
        <v>84</v>
      </c>
      <c r="AD43" s="71" t="s">
        <v>84</v>
      </c>
      <c r="AE43" s="72">
        <f t="shared" si="0"/>
        <v>-760</v>
      </c>
      <c r="AF43" s="73" t="s">
        <v>131</v>
      </c>
      <c r="AG43" s="74">
        <v>44384</v>
      </c>
      <c r="AH43" s="75" t="s">
        <v>84</v>
      </c>
      <c r="AI43" s="73" t="s">
        <v>132</v>
      </c>
      <c r="AJ43" s="76">
        <v>0</v>
      </c>
      <c r="AK43" s="77" t="s">
        <v>9</v>
      </c>
      <c r="AL43" s="78">
        <v>-500</v>
      </c>
      <c r="AM43" s="79" t="s">
        <v>4</v>
      </c>
      <c r="AN43" s="79" t="s">
        <v>133</v>
      </c>
      <c r="AO43" s="79" t="s">
        <v>133</v>
      </c>
      <c r="AP43" s="79" t="s">
        <v>133</v>
      </c>
      <c r="AQ43" s="81">
        <v>0</v>
      </c>
      <c r="AR43" s="76">
        <v>0</v>
      </c>
      <c r="AS43" s="79" t="s">
        <v>89</v>
      </c>
      <c r="AT43" s="82" t="s">
        <v>90</v>
      </c>
      <c r="AU43" s="83" t="s">
        <v>91</v>
      </c>
      <c r="AV43" s="97" t="s">
        <v>92</v>
      </c>
      <c r="AW43" s="98">
        <v>44620</v>
      </c>
      <c r="AX43" s="99" t="s">
        <v>84</v>
      </c>
      <c r="AY43" s="107" t="s">
        <v>93</v>
      </c>
      <c r="AZ43" s="101">
        <v>0</v>
      </c>
      <c r="BA43" s="77" t="s">
        <v>9</v>
      </c>
      <c r="BB43" s="78">
        <v>-44620</v>
      </c>
      <c r="BC43" s="79" t="s">
        <v>4</v>
      </c>
      <c r="BD43" s="140">
        <v>44631</v>
      </c>
      <c r="BE43" s="141" t="s">
        <v>316</v>
      </c>
      <c r="BF43" s="141" t="s">
        <v>88</v>
      </c>
      <c r="BG43" s="142">
        <v>0</v>
      </c>
      <c r="BH43" s="79" t="s">
        <v>4</v>
      </c>
      <c r="BI43" s="79" t="s">
        <v>90</v>
      </c>
      <c r="BJ43" s="88" t="s">
        <v>19</v>
      </c>
      <c r="BK43" s="89" t="s">
        <v>317</v>
      </c>
      <c r="BL43" s="90">
        <v>44712</v>
      </c>
      <c r="BM43" s="91" t="s">
        <v>79</v>
      </c>
      <c r="BN43" s="92">
        <v>1</v>
      </c>
      <c r="BO43" s="77" t="str">
        <f t="shared" si="3"/>
        <v>CUMPLIMIENTO TOTAL</v>
      </c>
      <c r="BP43" s="78">
        <f t="shared" si="1"/>
        <v>-760</v>
      </c>
      <c r="BQ43" s="79" t="str">
        <f t="shared" si="2"/>
        <v>VENCIDO</v>
      </c>
      <c r="BR43" s="93"/>
      <c r="BS43" s="93"/>
      <c r="BT43" s="93"/>
      <c r="BU43" s="93"/>
      <c r="BV43" s="94"/>
      <c r="BW43" s="93"/>
      <c r="BX43" s="93"/>
      <c r="BY43" s="1">
        <f t="shared" si="4"/>
        <v>32</v>
      </c>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row>
    <row r="44" spans="1:427" s="7" customFormat="1" ht="80.25" hidden="1" customHeight="1" x14ac:dyDescent="0.25">
      <c r="A44" s="65">
        <v>33</v>
      </c>
      <c r="B44" s="117" t="s">
        <v>70</v>
      </c>
      <c r="C44" s="67" t="s">
        <v>71</v>
      </c>
      <c r="D44" s="67" t="s">
        <v>72</v>
      </c>
      <c r="E44" s="69"/>
      <c r="F44" s="105" t="s">
        <v>70</v>
      </c>
      <c r="G44" s="135" t="s">
        <v>71</v>
      </c>
      <c r="H44" s="67" t="s">
        <v>72</v>
      </c>
      <c r="I44" s="67" t="s">
        <v>123</v>
      </c>
      <c r="J44" s="67" t="s">
        <v>74</v>
      </c>
      <c r="K44" s="67" t="s">
        <v>320</v>
      </c>
      <c r="L44" s="67" t="s">
        <v>76</v>
      </c>
      <c r="M44" s="67" t="s">
        <v>125</v>
      </c>
      <c r="N44" s="66" t="s">
        <v>340</v>
      </c>
      <c r="O44" s="66" t="s">
        <v>79</v>
      </c>
      <c r="P44" s="67" t="s">
        <v>314</v>
      </c>
      <c r="Q44" s="66">
        <v>2019</v>
      </c>
      <c r="R44" s="69" t="s">
        <v>341</v>
      </c>
      <c r="S44" s="67" t="s">
        <v>342</v>
      </c>
      <c r="T44" s="69" t="s">
        <v>343</v>
      </c>
      <c r="U44" s="66" t="s">
        <v>79</v>
      </c>
      <c r="V44" s="67" t="s">
        <v>79</v>
      </c>
      <c r="W44" s="67" t="s">
        <v>79</v>
      </c>
      <c r="X44" s="66" t="s">
        <v>79</v>
      </c>
      <c r="Y44" s="66" t="s">
        <v>79</v>
      </c>
      <c r="Z44" s="71">
        <v>43685</v>
      </c>
      <c r="AA44" s="71">
        <v>43829</v>
      </c>
      <c r="AB44" s="71"/>
      <c r="AC44" s="71" t="s">
        <v>84</v>
      </c>
      <c r="AD44" s="71" t="s">
        <v>84</v>
      </c>
      <c r="AE44" s="72">
        <f t="shared" si="0"/>
        <v>-882</v>
      </c>
      <c r="AF44" s="73" t="s">
        <v>131</v>
      </c>
      <c r="AG44" s="74">
        <v>44384</v>
      </c>
      <c r="AH44" s="75" t="s">
        <v>84</v>
      </c>
      <c r="AI44" s="73" t="s">
        <v>132</v>
      </c>
      <c r="AJ44" s="76">
        <v>0</v>
      </c>
      <c r="AK44" s="77" t="s">
        <v>9</v>
      </c>
      <c r="AL44" s="78">
        <v>-622</v>
      </c>
      <c r="AM44" s="79" t="s">
        <v>4</v>
      </c>
      <c r="AN44" s="79" t="s">
        <v>133</v>
      </c>
      <c r="AO44" s="79" t="s">
        <v>133</v>
      </c>
      <c r="AP44" s="79" t="s">
        <v>133</v>
      </c>
      <c r="AQ44" s="81">
        <v>0</v>
      </c>
      <c r="AR44" s="76">
        <v>0</v>
      </c>
      <c r="AS44" s="79" t="s">
        <v>89</v>
      </c>
      <c r="AT44" s="82" t="s">
        <v>90</v>
      </c>
      <c r="AU44" s="83" t="s">
        <v>91</v>
      </c>
      <c r="AV44" s="97" t="s">
        <v>92</v>
      </c>
      <c r="AW44" s="98">
        <v>44620</v>
      </c>
      <c r="AX44" s="99" t="s">
        <v>84</v>
      </c>
      <c r="AY44" s="107" t="s">
        <v>93</v>
      </c>
      <c r="AZ44" s="101">
        <v>0</v>
      </c>
      <c r="BA44" s="77" t="s">
        <v>9</v>
      </c>
      <c r="BB44" s="78">
        <v>-44620</v>
      </c>
      <c r="BC44" s="79" t="s">
        <v>4</v>
      </c>
      <c r="BD44" s="140">
        <v>44631</v>
      </c>
      <c r="BE44" s="141" t="s">
        <v>316</v>
      </c>
      <c r="BF44" s="141" t="s">
        <v>88</v>
      </c>
      <c r="BG44" s="142">
        <v>0</v>
      </c>
      <c r="BH44" s="79" t="s">
        <v>4</v>
      </c>
      <c r="BI44" s="79" t="s">
        <v>90</v>
      </c>
      <c r="BJ44" s="88" t="s">
        <v>19</v>
      </c>
      <c r="BK44" s="89" t="s">
        <v>317</v>
      </c>
      <c r="BL44" s="90">
        <v>44712</v>
      </c>
      <c r="BM44" s="91" t="s">
        <v>79</v>
      </c>
      <c r="BN44" s="92">
        <v>1</v>
      </c>
      <c r="BO44" s="77" t="str">
        <f t="shared" si="3"/>
        <v>CUMPLIMIENTO TOTAL</v>
      </c>
      <c r="BP44" s="78">
        <f t="shared" si="1"/>
        <v>-882</v>
      </c>
      <c r="BQ44" s="79" t="str">
        <f t="shared" si="2"/>
        <v>VENCIDO</v>
      </c>
      <c r="BR44" s="93"/>
      <c r="BS44" s="93"/>
      <c r="BT44" s="93"/>
      <c r="BU44" s="93"/>
      <c r="BV44" s="94"/>
      <c r="BW44" s="93"/>
      <c r="BX44" s="93"/>
      <c r="BY44" s="1">
        <f t="shared" si="4"/>
        <v>33</v>
      </c>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row>
    <row r="45" spans="1:427" s="7" customFormat="1" ht="409.5" hidden="1" x14ac:dyDescent="0.25">
      <c r="A45" s="65">
        <v>34</v>
      </c>
      <c r="B45" s="117" t="s">
        <v>70</v>
      </c>
      <c r="C45" s="67" t="s">
        <v>71</v>
      </c>
      <c r="D45" s="67" t="s">
        <v>72</v>
      </c>
      <c r="E45" s="69"/>
      <c r="F45" s="105" t="s">
        <v>70</v>
      </c>
      <c r="G45" s="135" t="s">
        <v>71</v>
      </c>
      <c r="H45" s="67" t="s">
        <v>72</v>
      </c>
      <c r="I45" s="144"/>
      <c r="J45" s="67" t="s">
        <v>198</v>
      </c>
      <c r="K45" s="67" t="s">
        <v>284</v>
      </c>
      <c r="L45" s="67" t="s">
        <v>76</v>
      </c>
      <c r="M45" s="67" t="s">
        <v>125</v>
      </c>
      <c r="N45" s="66" t="s">
        <v>344</v>
      </c>
      <c r="O45" s="66" t="s">
        <v>79</v>
      </c>
      <c r="P45" s="67" t="s">
        <v>314</v>
      </c>
      <c r="Q45" s="66">
        <v>2019</v>
      </c>
      <c r="R45" s="69" t="s">
        <v>345</v>
      </c>
      <c r="S45" s="67" t="s">
        <v>346</v>
      </c>
      <c r="T45" s="69" t="s">
        <v>347</v>
      </c>
      <c r="U45" s="66" t="s">
        <v>79</v>
      </c>
      <c r="V45" s="67" t="s">
        <v>79</v>
      </c>
      <c r="W45" s="67" t="s">
        <v>79</v>
      </c>
      <c r="X45" s="66" t="s">
        <v>79</v>
      </c>
      <c r="Y45" s="66" t="s">
        <v>79</v>
      </c>
      <c r="Z45" s="71">
        <v>43685</v>
      </c>
      <c r="AA45" s="71">
        <v>43951</v>
      </c>
      <c r="AB45" s="71"/>
      <c r="AC45" s="71" t="s">
        <v>84</v>
      </c>
      <c r="AD45" s="71" t="s">
        <v>84</v>
      </c>
      <c r="AE45" s="72">
        <f t="shared" si="0"/>
        <v>-760</v>
      </c>
      <c r="AF45" s="73" t="s">
        <v>131</v>
      </c>
      <c r="AG45" s="74">
        <v>44384</v>
      </c>
      <c r="AH45" s="75" t="s">
        <v>84</v>
      </c>
      <c r="AI45" s="73" t="s">
        <v>132</v>
      </c>
      <c r="AJ45" s="76">
        <v>0</v>
      </c>
      <c r="AK45" s="77" t="s">
        <v>9</v>
      </c>
      <c r="AL45" s="78">
        <v>-500</v>
      </c>
      <c r="AM45" s="79" t="s">
        <v>4</v>
      </c>
      <c r="AN45" s="79" t="s">
        <v>133</v>
      </c>
      <c r="AO45" s="79" t="s">
        <v>133</v>
      </c>
      <c r="AP45" s="79" t="s">
        <v>133</v>
      </c>
      <c r="AQ45" s="81">
        <v>0</v>
      </c>
      <c r="AR45" s="76">
        <v>0</v>
      </c>
      <c r="AS45" s="79" t="s">
        <v>89</v>
      </c>
      <c r="AT45" s="82" t="s">
        <v>90</v>
      </c>
      <c r="AU45" s="83" t="s">
        <v>91</v>
      </c>
      <c r="AV45" s="97" t="s">
        <v>92</v>
      </c>
      <c r="AW45" s="98">
        <v>44620</v>
      </c>
      <c r="AX45" s="99" t="s">
        <v>84</v>
      </c>
      <c r="AY45" s="107" t="s">
        <v>93</v>
      </c>
      <c r="AZ45" s="101">
        <v>0</v>
      </c>
      <c r="BA45" s="77" t="s">
        <v>9</v>
      </c>
      <c r="BB45" s="78">
        <v>-44620</v>
      </c>
      <c r="BC45" s="79" t="s">
        <v>4</v>
      </c>
      <c r="BD45" s="140">
        <v>44631</v>
      </c>
      <c r="BE45" s="141" t="s">
        <v>316</v>
      </c>
      <c r="BF45" s="141" t="s">
        <v>88</v>
      </c>
      <c r="BG45" s="142">
        <v>0</v>
      </c>
      <c r="BH45" s="79" t="s">
        <v>4</v>
      </c>
      <c r="BI45" s="79" t="s">
        <v>90</v>
      </c>
      <c r="BJ45" s="88" t="s">
        <v>19</v>
      </c>
      <c r="BK45" s="89" t="s">
        <v>317</v>
      </c>
      <c r="BL45" s="90">
        <v>44712</v>
      </c>
      <c r="BM45" s="91" t="s">
        <v>79</v>
      </c>
      <c r="BN45" s="92">
        <v>1</v>
      </c>
      <c r="BO45" s="77" t="str">
        <f t="shared" si="3"/>
        <v>CUMPLIMIENTO TOTAL</v>
      </c>
      <c r="BP45" s="78">
        <f t="shared" si="1"/>
        <v>-760</v>
      </c>
      <c r="BQ45" s="79" t="str">
        <f t="shared" si="2"/>
        <v>VENCIDO</v>
      </c>
      <c r="BR45" s="93"/>
      <c r="BS45" s="93"/>
      <c r="BT45" s="93"/>
      <c r="BU45" s="93"/>
      <c r="BV45" s="94"/>
      <c r="BW45" s="93"/>
      <c r="BX45" s="93"/>
      <c r="BY45" s="1">
        <f t="shared" si="4"/>
        <v>34</v>
      </c>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row>
    <row r="46" spans="1:427" s="7" customFormat="1" ht="409.5" hidden="1" x14ac:dyDescent="0.25">
      <c r="A46" s="65">
        <v>35</v>
      </c>
      <c r="B46" s="66" t="s">
        <v>348</v>
      </c>
      <c r="C46" s="66" t="s">
        <v>349</v>
      </c>
      <c r="D46" s="66" t="s">
        <v>350</v>
      </c>
      <c r="E46" s="69"/>
      <c r="F46" s="145" t="s">
        <v>348</v>
      </c>
      <c r="G46" s="146" t="s">
        <v>349</v>
      </c>
      <c r="H46" s="146" t="s">
        <v>350</v>
      </c>
      <c r="I46" s="147" t="s">
        <v>351</v>
      </c>
      <c r="J46" s="127" t="s">
        <v>183</v>
      </c>
      <c r="K46" s="127" t="s">
        <v>352</v>
      </c>
      <c r="L46" s="67" t="s">
        <v>353</v>
      </c>
      <c r="M46" s="67" t="s">
        <v>354</v>
      </c>
      <c r="N46" s="66" t="s">
        <v>355</v>
      </c>
      <c r="O46" s="66" t="s">
        <v>79</v>
      </c>
      <c r="P46" s="67" t="s">
        <v>356</v>
      </c>
      <c r="Q46" s="66">
        <v>2019</v>
      </c>
      <c r="R46" s="69" t="s">
        <v>357</v>
      </c>
      <c r="S46" s="67" t="s">
        <v>358</v>
      </c>
      <c r="T46" s="67" t="s">
        <v>358</v>
      </c>
      <c r="U46" s="66" t="s">
        <v>79</v>
      </c>
      <c r="V46" s="67" t="s">
        <v>79</v>
      </c>
      <c r="W46" s="67" t="s">
        <v>359</v>
      </c>
      <c r="X46" s="66" t="s">
        <v>79</v>
      </c>
      <c r="Y46" s="66" t="s">
        <v>79</v>
      </c>
      <c r="Z46" s="71" t="s">
        <v>358</v>
      </c>
      <c r="AA46" s="71" t="s">
        <v>358</v>
      </c>
      <c r="AB46" s="71"/>
      <c r="AC46" s="71" t="s">
        <v>113</v>
      </c>
      <c r="AD46" s="71" t="s">
        <v>113</v>
      </c>
      <c r="AE46" s="72" t="e">
        <f t="shared" si="0"/>
        <v>#VALUE!</v>
      </c>
      <c r="AF46" s="132" t="s">
        <v>360</v>
      </c>
      <c r="AG46" s="74">
        <v>44368</v>
      </c>
      <c r="AH46" s="75" t="s">
        <v>84</v>
      </c>
      <c r="AI46" s="75" t="s">
        <v>361</v>
      </c>
      <c r="AJ46" s="76">
        <v>0</v>
      </c>
      <c r="AK46" s="77" t="s">
        <v>9</v>
      </c>
      <c r="AL46" s="78" t="e">
        <v>#VALUE!</v>
      </c>
      <c r="AM46" s="79" t="e">
        <v>#VALUE!</v>
      </c>
      <c r="AN46" s="79" t="s">
        <v>133</v>
      </c>
      <c r="AO46" s="79" t="s">
        <v>133</v>
      </c>
      <c r="AP46" s="79" t="s">
        <v>133</v>
      </c>
      <c r="AQ46" s="81">
        <v>0</v>
      </c>
      <c r="AR46" s="76">
        <v>0</v>
      </c>
      <c r="AS46" s="79" t="e">
        <v>#VALUE!</v>
      </c>
      <c r="AT46" s="82" t="s">
        <v>90</v>
      </c>
      <c r="AU46" s="148" t="s">
        <v>362</v>
      </c>
      <c r="AV46" s="149" t="s">
        <v>363</v>
      </c>
      <c r="AW46" s="98">
        <v>44620</v>
      </c>
      <c r="AX46" s="99" t="s">
        <v>119</v>
      </c>
      <c r="AY46" s="100" t="s">
        <v>364</v>
      </c>
      <c r="AZ46" s="101">
        <v>0</v>
      </c>
      <c r="BA46" s="77" t="s">
        <v>9</v>
      </c>
      <c r="BB46" s="78">
        <v>-44620</v>
      </c>
      <c r="BC46" s="79" t="e">
        <v>#VALUE!</v>
      </c>
      <c r="BD46" s="84"/>
      <c r="BE46" s="84"/>
      <c r="BF46" s="84"/>
      <c r="BG46" s="84"/>
      <c r="BH46" s="79"/>
      <c r="BI46" s="79" t="s">
        <v>90</v>
      </c>
      <c r="BJ46" s="88" t="s">
        <v>19</v>
      </c>
      <c r="BK46" s="89" t="s">
        <v>365</v>
      </c>
      <c r="BL46" s="90">
        <v>44712</v>
      </c>
      <c r="BM46" s="91" t="s">
        <v>366</v>
      </c>
      <c r="BN46" s="92">
        <v>0.65</v>
      </c>
      <c r="BO46" s="77" t="str">
        <f t="shared" si="3"/>
        <v>AVANCE PARCIAL</v>
      </c>
      <c r="BP46" s="78" t="e">
        <f t="shared" si="1"/>
        <v>#VALUE!</v>
      </c>
      <c r="BQ46" s="79" t="e">
        <f t="shared" si="2"/>
        <v>#VALUE!</v>
      </c>
      <c r="BR46" s="93"/>
      <c r="BS46" s="93"/>
      <c r="BT46" s="93"/>
      <c r="BU46" s="93"/>
      <c r="BV46" s="94"/>
      <c r="BW46" s="93"/>
      <c r="BX46" s="93"/>
      <c r="BY46" s="1">
        <f t="shared" si="4"/>
        <v>35</v>
      </c>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row>
    <row r="47" spans="1:427" s="7" customFormat="1" ht="409.5" hidden="1" x14ac:dyDescent="0.25">
      <c r="A47" s="65">
        <v>36</v>
      </c>
      <c r="B47" s="66" t="s">
        <v>348</v>
      </c>
      <c r="C47" s="66" t="s">
        <v>349</v>
      </c>
      <c r="D47" s="66" t="s">
        <v>350</v>
      </c>
      <c r="E47" s="69"/>
      <c r="F47" s="150" t="s">
        <v>348</v>
      </c>
      <c r="G47" s="151" t="s">
        <v>349</v>
      </c>
      <c r="H47" s="151" t="s">
        <v>350</v>
      </c>
      <c r="I47" s="152" t="s">
        <v>367</v>
      </c>
      <c r="J47" s="65" t="s">
        <v>368</v>
      </c>
      <c r="K47" s="67" t="s">
        <v>183</v>
      </c>
      <c r="L47" s="67" t="s">
        <v>353</v>
      </c>
      <c r="M47" s="67" t="s">
        <v>354</v>
      </c>
      <c r="N47" s="66" t="s">
        <v>369</v>
      </c>
      <c r="O47" s="66" t="s">
        <v>79</v>
      </c>
      <c r="P47" s="67" t="s">
        <v>356</v>
      </c>
      <c r="Q47" s="66">
        <v>2019</v>
      </c>
      <c r="R47" s="69" t="s">
        <v>370</v>
      </c>
      <c r="S47" s="67" t="s">
        <v>358</v>
      </c>
      <c r="T47" s="67" t="s">
        <v>358</v>
      </c>
      <c r="U47" s="66" t="s">
        <v>79</v>
      </c>
      <c r="V47" s="67" t="s">
        <v>79</v>
      </c>
      <c r="W47" s="67" t="s">
        <v>359</v>
      </c>
      <c r="X47" s="66" t="s">
        <v>79</v>
      </c>
      <c r="Y47" s="66" t="s">
        <v>79</v>
      </c>
      <c r="Z47" s="71" t="s">
        <v>358</v>
      </c>
      <c r="AA47" s="71" t="s">
        <v>358</v>
      </c>
      <c r="AB47" s="71"/>
      <c r="AC47" s="71" t="s">
        <v>113</v>
      </c>
      <c r="AD47" s="71" t="s">
        <v>113</v>
      </c>
      <c r="AE47" s="72" t="e">
        <f t="shared" si="0"/>
        <v>#VALUE!</v>
      </c>
      <c r="AF47" s="132" t="s">
        <v>360</v>
      </c>
      <c r="AG47" s="74">
        <v>44368</v>
      </c>
      <c r="AH47" s="75" t="s">
        <v>84</v>
      </c>
      <c r="AI47" s="75" t="s">
        <v>361</v>
      </c>
      <c r="AJ47" s="76">
        <v>0</v>
      </c>
      <c r="AK47" s="77" t="s">
        <v>9</v>
      </c>
      <c r="AL47" s="78" t="e">
        <v>#VALUE!</v>
      </c>
      <c r="AM47" s="79" t="e">
        <v>#VALUE!</v>
      </c>
      <c r="AN47" s="79" t="s">
        <v>133</v>
      </c>
      <c r="AO47" s="79" t="s">
        <v>133</v>
      </c>
      <c r="AP47" s="79" t="s">
        <v>133</v>
      </c>
      <c r="AQ47" s="81">
        <v>0</v>
      </c>
      <c r="AR47" s="76">
        <v>0</v>
      </c>
      <c r="AS47" s="79" t="e">
        <v>#VALUE!</v>
      </c>
      <c r="AT47" s="82" t="s">
        <v>90</v>
      </c>
      <c r="AU47" s="148" t="s">
        <v>362</v>
      </c>
      <c r="AV47" s="149" t="s">
        <v>363</v>
      </c>
      <c r="AW47" s="98">
        <v>44620</v>
      </c>
      <c r="AX47" s="99" t="s">
        <v>119</v>
      </c>
      <c r="AY47" s="100" t="s">
        <v>364</v>
      </c>
      <c r="AZ47" s="101">
        <v>0</v>
      </c>
      <c r="BA47" s="77" t="s">
        <v>9</v>
      </c>
      <c r="BB47" s="78">
        <v>-44620</v>
      </c>
      <c r="BC47" s="79" t="e">
        <v>#VALUE!</v>
      </c>
      <c r="BD47" s="84"/>
      <c r="BE47" s="84"/>
      <c r="BF47" s="84"/>
      <c r="BG47" s="84"/>
      <c r="BH47" s="79"/>
      <c r="BI47" s="79" t="s">
        <v>90</v>
      </c>
      <c r="BJ47" s="88" t="s">
        <v>19</v>
      </c>
      <c r="BK47" s="89" t="s">
        <v>371</v>
      </c>
      <c r="BL47" s="90">
        <v>44712</v>
      </c>
      <c r="BM47" s="91" t="s">
        <v>372</v>
      </c>
      <c r="BN47" s="92">
        <v>5.8823529411764705E-2</v>
      </c>
      <c r="BO47" s="77" t="str">
        <f t="shared" si="3"/>
        <v>AVANCE MINIMO</v>
      </c>
      <c r="BP47" s="78" t="e">
        <f t="shared" si="1"/>
        <v>#VALUE!</v>
      </c>
      <c r="BQ47" s="79" t="e">
        <f t="shared" si="2"/>
        <v>#VALUE!</v>
      </c>
      <c r="BR47" s="93"/>
      <c r="BS47" s="93"/>
      <c r="BT47" s="93"/>
      <c r="BU47" s="93"/>
      <c r="BV47" s="94"/>
      <c r="BW47" s="93"/>
      <c r="BX47" s="93"/>
      <c r="BY47" s="1">
        <f t="shared" si="4"/>
        <v>36</v>
      </c>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row>
    <row r="48" spans="1:427" s="7" customFormat="1" ht="409.5" hidden="1" x14ac:dyDescent="0.25">
      <c r="A48" s="65">
        <v>37</v>
      </c>
      <c r="B48" s="66" t="s">
        <v>348</v>
      </c>
      <c r="C48" s="66" t="s">
        <v>349</v>
      </c>
      <c r="D48" s="66" t="s">
        <v>350</v>
      </c>
      <c r="E48" s="69"/>
      <c r="F48" s="150" t="s">
        <v>348</v>
      </c>
      <c r="G48" s="151" t="s">
        <v>349</v>
      </c>
      <c r="H48" s="151" t="s">
        <v>350</v>
      </c>
      <c r="I48" s="152" t="s">
        <v>367</v>
      </c>
      <c r="J48" s="126" t="s">
        <v>183</v>
      </c>
      <c r="K48" s="127" t="s">
        <v>184</v>
      </c>
      <c r="L48" s="67" t="s">
        <v>353</v>
      </c>
      <c r="M48" s="67" t="s">
        <v>354</v>
      </c>
      <c r="N48" s="66" t="s">
        <v>373</v>
      </c>
      <c r="O48" s="66" t="s">
        <v>79</v>
      </c>
      <c r="P48" s="67" t="s">
        <v>356</v>
      </c>
      <c r="Q48" s="66">
        <v>2019</v>
      </c>
      <c r="R48" s="69" t="s">
        <v>374</v>
      </c>
      <c r="S48" s="67" t="s">
        <v>358</v>
      </c>
      <c r="T48" s="67" t="s">
        <v>358</v>
      </c>
      <c r="U48" s="66" t="s">
        <v>79</v>
      </c>
      <c r="V48" s="67" t="s">
        <v>79</v>
      </c>
      <c r="W48" s="67" t="s">
        <v>359</v>
      </c>
      <c r="X48" s="66" t="s">
        <v>79</v>
      </c>
      <c r="Y48" s="66" t="s">
        <v>79</v>
      </c>
      <c r="Z48" s="71" t="s">
        <v>358</v>
      </c>
      <c r="AA48" s="71" t="s">
        <v>358</v>
      </c>
      <c r="AB48" s="71"/>
      <c r="AC48" s="71" t="s">
        <v>113</v>
      </c>
      <c r="AD48" s="71" t="s">
        <v>113</v>
      </c>
      <c r="AE48" s="72" t="e">
        <f t="shared" si="0"/>
        <v>#VALUE!</v>
      </c>
      <c r="AF48" s="132" t="s">
        <v>360</v>
      </c>
      <c r="AG48" s="74">
        <v>44368</v>
      </c>
      <c r="AH48" s="75" t="s">
        <v>84</v>
      </c>
      <c r="AI48" s="75" t="s">
        <v>361</v>
      </c>
      <c r="AJ48" s="76">
        <v>0</v>
      </c>
      <c r="AK48" s="77" t="s">
        <v>9</v>
      </c>
      <c r="AL48" s="78" t="e">
        <v>#VALUE!</v>
      </c>
      <c r="AM48" s="79" t="e">
        <v>#VALUE!</v>
      </c>
      <c r="AN48" s="79" t="s">
        <v>133</v>
      </c>
      <c r="AO48" s="79" t="s">
        <v>133</v>
      </c>
      <c r="AP48" s="79" t="s">
        <v>133</v>
      </c>
      <c r="AQ48" s="81">
        <v>0</v>
      </c>
      <c r="AR48" s="76">
        <v>0</v>
      </c>
      <c r="AS48" s="79" t="e">
        <v>#VALUE!</v>
      </c>
      <c r="AT48" s="82" t="s">
        <v>90</v>
      </c>
      <c r="AU48" s="148" t="s">
        <v>362</v>
      </c>
      <c r="AV48" s="149" t="s">
        <v>363</v>
      </c>
      <c r="AW48" s="98">
        <v>44620</v>
      </c>
      <c r="AX48" s="99" t="s">
        <v>119</v>
      </c>
      <c r="AY48" s="100" t="s">
        <v>364</v>
      </c>
      <c r="AZ48" s="101">
        <v>0</v>
      </c>
      <c r="BA48" s="77" t="s">
        <v>9</v>
      </c>
      <c r="BB48" s="78">
        <v>-44620</v>
      </c>
      <c r="BC48" s="79" t="e">
        <v>#VALUE!</v>
      </c>
      <c r="BD48" s="84"/>
      <c r="BE48" s="84"/>
      <c r="BF48" s="84"/>
      <c r="BG48" s="84"/>
      <c r="BH48" s="79"/>
      <c r="BI48" s="79" t="s">
        <v>90</v>
      </c>
      <c r="BJ48" s="88" t="s">
        <v>19</v>
      </c>
      <c r="BK48" s="89" t="s">
        <v>375</v>
      </c>
      <c r="BL48" s="90">
        <v>44712</v>
      </c>
      <c r="BM48" s="91" t="s">
        <v>376</v>
      </c>
      <c r="BN48" s="92">
        <v>0.5</v>
      </c>
      <c r="BO48" s="77" t="str">
        <f t="shared" si="3"/>
        <v>AVANCE PARCIAL</v>
      </c>
      <c r="BP48" s="78" t="e">
        <f t="shared" si="1"/>
        <v>#VALUE!</v>
      </c>
      <c r="BQ48" s="79" t="e">
        <f t="shared" si="2"/>
        <v>#VALUE!</v>
      </c>
      <c r="BR48" s="93"/>
      <c r="BS48" s="93"/>
      <c r="BT48" s="93"/>
      <c r="BU48" s="93"/>
      <c r="BV48" s="94"/>
      <c r="BW48" s="93"/>
      <c r="BX48" s="93"/>
      <c r="BY48" s="1">
        <f t="shared" si="4"/>
        <v>37</v>
      </c>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row>
    <row r="49" spans="1:427" s="7" customFormat="1" ht="409.5" hidden="1" x14ac:dyDescent="0.25">
      <c r="A49" s="65">
        <v>38</v>
      </c>
      <c r="B49" s="66" t="s">
        <v>348</v>
      </c>
      <c r="C49" s="66" t="s">
        <v>349</v>
      </c>
      <c r="D49" s="66" t="s">
        <v>350</v>
      </c>
      <c r="E49" s="69"/>
      <c r="F49" s="150" t="s">
        <v>348</v>
      </c>
      <c r="G49" s="151" t="s">
        <v>349</v>
      </c>
      <c r="H49" s="151" t="s">
        <v>350</v>
      </c>
      <c r="I49" s="152" t="s">
        <v>351</v>
      </c>
      <c r="J49" s="127" t="s">
        <v>183</v>
      </c>
      <c r="K49" s="127" t="s">
        <v>377</v>
      </c>
      <c r="L49" s="67" t="s">
        <v>353</v>
      </c>
      <c r="M49" s="67" t="s">
        <v>354</v>
      </c>
      <c r="N49" s="66" t="s">
        <v>378</v>
      </c>
      <c r="O49" s="66" t="s">
        <v>79</v>
      </c>
      <c r="P49" s="67" t="s">
        <v>356</v>
      </c>
      <c r="Q49" s="66">
        <v>2019</v>
      </c>
      <c r="R49" s="69" t="s">
        <v>379</v>
      </c>
      <c r="S49" s="67" t="s">
        <v>358</v>
      </c>
      <c r="T49" s="67" t="s">
        <v>358</v>
      </c>
      <c r="U49" s="66" t="s">
        <v>79</v>
      </c>
      <c r="V49" s="67" t="s">
        <v>79</v>
      </c>
      <c r="W49" s="67" t="s">
        <v>359</v>
      </c>
      <c r="X49" s="66" t="s">
        <v>79</v>
      </c>
      <c r="Y49" s="66" t="s">
        <v>79</v>
      </c>
      <c r="Z49" s="71" t="s">
        <v>358</v>
      </c>
      <c r="AA49" s="71" t="s">
        <v>358</v>
      </c>
      <c r="AB49" s="71"/>
      <c r="AC49" s="71" t="s">
        <v>113</v>
      </c>
      <c r="AD49" s="71" t="s">
        <v>113</v>
      </c>
      <c r="AE49" s="72" t="e">
        <f t="shared" si="0"/>
        <v>#VALUE!</v>
      </c>
      <c r="AF49" s="132" t="s">
        <v>360</v>
      </c>
      <c r="AG49" s="74">
        <v>44368</v>
      </c>
      <c r="AH49" s="75" t="s">
        <v>84</v>
      </c>
      <c r="AI49" s="75" t="s">
        <v>361</v>
      </c>
      <c r="AJ49" s="76">
        <v>0</v>
      </c>
      <c r="AK49" s="77" t="s">
        <v>9</v>
      </c>
      <c r="AL49" s="78" t="e">
        <v>#VALUE!</v>
      </c>
      <c r="AM49" s="79" t="e">
        <v>#VALUE!</v>
      </c>
      <c r="AN49" s="79" t="s">
        <v>133</v>
      </c>
      <c r="AO49" s="79" t="s">
        <v>133</v>
      </c>
      <c r="AP49" s="79" t="s">
        <v>133</v>
      </c>
      <c r="AQ49" s="81">
        <v>0</v>
      </c>
      <c r="AR49" s="76">
        <v>0</v>
      </c>
      <c r="AS49" s="79" t="e">
        <v>#VALUE!</v>
      </c>
      <c r="AT49" s="82" t="s">
        <v>90</v>
      </c>
      <c r="AU49" s="148" t="s">
        <v>362</v>
      </c>
      <c r="AV49" s="149" t="s">
        <v>363</v>
      </c>
      <c r="AW49" s="98">
        <v>44620</v>
      </c>
      <c r="AX49" s="99" t="s">
        <v>119</v>
      </c>
      <c r="AY49" s="100" t="s">
        <v>364</v>
      </c>
      <c r="AZ49" s="101">
        <v>0</v>
      </c>
      <c r="BA49" s="77" t="s">
        <v>9</v>
      </c>
      <c r="BB49" s="78">
        <v>-44620</v>
      </c>
      <c r="BC49" s="79" t="e">
        <v>#VALUE!</v>
      </c>
      <c r="BD49" s="84"/>
      <c r="BE49" s="84"/>
      <c r="BF49" s="84"/>
      <c r="BG49" s="84"/>
      <c r="BH49" s="79"/>
      <c r="BI49" s="79" t="s">
        <v>90</v>
      </c>
      <c r="BJ49" s="88" t="s">
        <v>19</v>
      </c>
      <c r="BK49" s="89" t="s">
        <v>380</v>
      </c>
      <c r="BL49" s="153">
        <v>44712</v>
      </c>
      <c r="BM49" s="91" t="s">
        <v>381</v>
      </c>
      <c r="BN49" s="92">
        <v>0</v>
      </c>
      <c r="BO49" s="77" t="str">
        <f t="shared" si="3"/>
        <v>SIN AVANCE</v>
      </c>
      <c r="BP49" s="78" t="e">
        <f t="shared" si="1"/>
        <v>#VALUE!</v>
      </c>
      <c r="BQ49" s="79" t="e">
        <f t="shared" si="2"/>
        <v>#VALUE!</v>
      </c>
      <c r="BR49" s="93"/>
      <c r="BS49" s="93"/>
      <c r="BT49" s="93"/>
      <c r="BU49" s="93"/>
      <c r="BV49" s="94"/>
      <c r="BW49" s="93"/>
      <c r="BX49" s="93"/>
      <c r="BY49" s="1">
        <f t="shared" si="4"/>
        <v>38</v>
      </c>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row>
    <row r="50" spans="1:427" s="7" customFormat="1" ht="409.5" hidden="1" x14ac:dyDescent="0.25">
      <c r="A50" s="65">
        <v>39</v>
      </c>
      <c r="B50" s="66" t="s">
        <v>348</v>
      </c>
      <c r="C50" s="66" t="s">
        <v>349</v>
      </c>
      <c r="D50" s="66" t="s">
        <v>350</v>
      </c>
      <c r="E50" s="69"/>
      <c r="F50" s="150" t="s">
        <v>348</v>
      </c>
      <c r="G50" s="151" t="s">
        <v>349</v>
      </c>
      <c r="H50" s="151" t="s">
        <v>350</v>
      </c>
      <c r="I50" s="152" t="s">
        <v>351</v>
      </c>
      <c r="J50" s="127" t="s">
        <v>183</v>
      </c>
      <c r="K50" s="127" t="s">
        <v>382</v>
      </c>
      <c r="L50" s="67" t="s">
        <v>353</v>
      </c>
      <c r="M50" s="67" t="s">
        <v>354</v>
      </c>
      <c r="N50" s="66" t="s">
        <v>383</v>
      </c>
      <c r="O50" s="66" t="s">
        <v>79</v>
      </c>
      <c r="P50" s="67" t="s">
        <v>384</v>
      </c>
      <c r="Q50" s="66">
        <v>2019</v>
      </c>
      <c r="R50" s="69" t="s">
        <v>385</v>
      </c>
      <c r="S50" s="67" t="s">
        <v>358</v>
      </c>
      <c r="T50" s="69" t="s">
        <v>357</v>
      </c>
      <c r="U50" s="66" t="s">
        <v>79</v>
      </c>
      <c r="V50" s="67" t="s">
        <v>79</v>
      </c>
      <c r="W50" s="67" t="s">
        <v>359</v>
      </c>
      <c r="X50" s="66" t="s">
        <v>79</v>
      </c>
      <c r="Y50" s="66" t="s">
        <v>79</v>
      </c>
      <c r="Z50" s="71" t="s">
        <v>358</v>
      </c>
      <c r="AA50" s="71" t="s">
        <v>358</v>
      </c>
      <c r="AB50" s="71"/>
      <c r="AC50" s="71" t="s">
        <v>84</v>
      </c>
      <c r="AD50" s="71" t="s">
        <v>113</v>
      </c>
      <c r="AE50" s="72" t="e">
        <f t="shared" si="0"/>
        <v>#VALUE!</v>
      </c>
      <c r="AF50" s="132" t="s">
        <v>386</v>
      </c>
      <c r="AG50" s="74">
        <v>44368</v>
      </c>
      <c r="AH50" s="75" t="s">
        <v>84</v>
      </c>
      <c r="AI50" s="112" t="s">
        <v>387</v>
      </c>
      <c r="AJ50" s="76">
        <v>0.5</v>
      </c>
      <c r="AK50" s="77" t="s">
        <v>11</v>
      </c>
      <c r="AL50" s="78" t="e">
        <v>#VALUE!</v>
      </c>
      <c r="AM50" s="79" t="e">
        <v>#VALUE!</v>
      </c>
      <c r="AN50" s="79" t="s">
        <v>133</v>
      </c>
      <c r="AO50" s="79" t="s">
        <v>133</v>
      </c>
      <c r="AP50" s="79" t="s">
        <v>133</v>
      </c>
      <c r="AQ50" s="81">
        <v>0</v>
      </c>
      <c r="AR50" s="76">
        <v>0</v>
      </c>
      <c r="AS50" s="79" t="e">
        <v>#VALUE!</v>
      </c>
      <c r="AT50" s="82" t="s">
        <v>90</v>
      </c>
      <c r="AU50" s="83" t="s">
        <v>91</v>
      </c>
      <c r="AV50" s="154" t="s">
        <v>388</v>
      </c>
      <c r="AW50" s="155">
        <v>44620</v>
      </c>
      <c r="AX50" s="156" t="s">
        <v>389</v>
      </c>
      <c r="AY50" s="100" t="s">
        <v>93</v>
      </c>
      <c r="AZ50" s="157">
        <v>0</v>
      </c>
      <c r="BA50" s="77" t="s">
        <v>9</v>
      </c>
      <c r="BB50" s="78">
        <v>-44619.5</v>
      </c>
      <c r="BC50" s="79" t="e">
        <v>#VALUE!</v>
      </c>
      <c r="BD50" s="108">
        <v>44638</v>
      </c>
      <c r="BE50" s="124" t="s">
        <v>390</v>
      </c>
      <c r="BF50" s="110" t="s">
        <v>135</v>
      </c>
      <c r="BG50" s="87">
        <v>0</v>
      </c>
      <c r="BH50" s="79" t="s">
        <v>19</v>
      </c>
      <c r="BI50" s="79" t="s">
        <v>90</v>
      </c>
      <c r="BJ50" s="88" t="s">
        <v>19</v>
      </c>
      <c r="BK50" s="89" t="s">
        <v>391</v>
      </c>
      <c r="BL50" s="153">
        <v>44712</v>
      </c>
      <c r="BM50" s="91" t="s">
        <v>366</v>
      </c>
      <c r="BN50" s="92">
        <v>0.65</v>
      </c>
      <c r="BO50" s="77" t="str">
        <f t="shared" si="3"/>
        <v>AVANCE PARCIAL</v>
      </c>
      <c r="BP50" s="78" t="e">
        <f t="shared" si="1"/>
        <v>#VALUE!</v>
      </c>
      <c r="BQ50" s="79" t="e">
        <f t="shared" si="2"/>
        <v>#VALUE!</v>
      </c>
      <c r="BR50" s="93"/>
      <c r="BS50" s="93"/>
      <c r="BT50" s="93"/>
      <c r="BU50" s="93"/>
      <c r="BV50" s="94"/>
      <c r="BW50" s="93"/>
      <c r="BX50" s="93"/>
      <c r="BY50" s="1">
        <f t="shared" si="4"/>
        <v>39</v>
      </c>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row>
    <row r="51" spans="1:427" s="7" customFormat="1" ht="409.5" hidden="1" x14ac:dyDescent="0.25">
      <c r="A51" s="65">
        <v>40</v>
      </c>
      <c r="B51" s="66" t="s">
        <v>348</v>
      </c>
      <c r="C51" s="66" t="s">
        <v>349</v>
      </c>
      <c r="D51" s="66" t="s">
        <v>350</v>
      </c>
      <c r="E51" s="69"/>
      <c r="F51" s="150" t="s">
        <v>348</v>
      </c>
      <c r="G51" s="151" t="s">
        <v>349</v>
      </c>
      <c r="H51" s="151" t="s">
        <v>350</v>
      </c>
      <c r="I51" s="152" t="s">
        <v>392</v>
      </c>
      <c r="J51" s="127" t="s">
        <v>183</v>
      </c>
      <c r="K51" s="127" t="s">
        <v>382</v>
      </c>
      <c r="L51" s="67" t="s">
        <v>353</v>
      </c>
      <c r="M51" s="67" t="s">
        <v>354</v>
      </c>
      <c r="N51" s="66" t="s">
        <v>393</v>
      </c>
      <c r="O51" s="66" t="s">
        <v>79</v>
      </c>
      <c r="P51" s="67" t="s">
        <v>384</v>
      </c>
      <c r="Q51" s="66">
        <v>2019</v>
      </c>
      <c r="R51" s="69" t="s">
        <v>385</v>
      </c>
      <c r="S51" s="67" t="s">
        <v>358</v>
      </c>
      <c r="T51" s="69" t="s">
        <v>370</v>
      </c>
      <c r="U51" s="66" t="s">
        <v>79</v>
      </c>
      <c r="V51" s="67" t="s">
        <v>79</v>
      </c>
      <c r="W51" s="67" t="s">
        <v>359</v>
      </c>
      <c r="X51" s="66" t="s">
        <v>79</v>
      </c>
      <c r="Y51" s="66" t="s">
        <v>79</v>
      </c>
      <c r="Z51" s="71" t="s">
        <v>358</v>
      </c>
      <c r="AA51" s="71" t="s">
        <v>358</v>
      </c>
      <c r="AB51" s="71"/>
      <c r="AC51" s="71" t="s">
        <v>84</v>
      </c>
      <c r="AD51" s="71" t="s">
        <v>113</v>
      </c>
      <c r="AE51" s="72" t="e">
        <f t="shared" si="0"/>
        <v>#VALUE!</v>
      </c>
      <c r="AF51" s="158" t="s">
        <v>394</v>
      </c>
      <c r="AG51" s="74">
        <v>44368</v>
      </c>
      <c r="AH51" s="75" t="s">
        <v>84</v>
      </c>
      <c r="AI51" s="112" t="s">
        <v>395</v>
      </c>
      <c r="AJ51" s="76">
        <v>0.25</v>
      </c>
      <c r="AK51" s="77" t="s">
        <v>10</v>
      </c>
      <c r="AL51" s="78" t="e">
        <v>#VALUE!</v>
      </c>
      <c r="AM51" s="79" t="e">
        <v>#VALUE!</v>
      </c>
      <c r="AN51" s="79" t="s">
        <v>133</v>
      </c>
      <c r="AO51" s="79" t="s">
        <v>133</v>
      </c>
      <c r="AP51" s="79" t="s">
        <v>133</v>
      </c>
      <c r="AQ51" s="81">
        <v>0</v>
      </c>
      <c r="AR51" s="76">
        <v>0</v>
      </c>
      <c r="AS51" s="79" t="e">
        <v>#VALUE!</v>
      </c>
      <c r="AT51" s="82" t="s">
        <v>90</v>
      </c>
      <c r="AU51" s="83" t="s">
        <v>91</v>
      </c>
      <c r="AV51" s="154" t="s">
        <v>388</v>
      </c>
      <c r="AW51" s="155">
        <v>44620</v>
      </c>
      <c r="AX51" s="156" t="s">
        <v>389</v>
      </c>
      <c r="AY51" s="100" t="s">
        <v>93</v>
      </c>
      <c r="AZ51" s="157">
        <v>0</v>
      </c>
      <c r="BA51" s="77" t="s">
        <v>9</v>
      </c>
      <c r="BB51" s="78">
        <v>-44619.75</v>
      </c>
      <c r="BC51" s="79" t="e">
        <v>#VALUE!</v>
      </c>
      <c r="BD51" s="108">
        <v>44638</v>
      </c>
      <c r="BE51" s="124" t="s">
        <v>390</v>
      </c>
      <c r="BF51" s="110" t="s">
        <v>135</v>
      </c>
      <c r="BG51" s="87">
        <v>0</v>
      </c>
      <c r="BH51" s="79" t="s">
        <v>19</v>
      </c>
      <c r="BI51" s="79" t="s">
        <v>90</v>
      </c>
      <c r="BJ51" s="88" t="s">
        <v>19</v>
      </c>
      <c r="BK51" s="89" t="s">
        <v>396</v>
      </c>
      <c r="BL51" s="153">
        <v>44712</v>
      </c>
      <c r="BM51" s="91" t="s">
        <v>372</v>
      </c>
      <c r="BN51" s="92">
        <v>5.8823529411764705E-2</v>
      </c>
      <c r="BO51" s="77" t="str">
        <f t="shared" si="3"/>
        <v>AVANCE MINIMO</v>
      </c>
      <c r="BP51" s="78" t="e">
        <f t="shared" si="1"/>
        <v>#VALUE!</v>
      </c>
      <c r="BQ51" s="79" t="e">
        <f t="shared" si="2"/>
        <v>#VALUE!</v>
      </c>
      <c r="BR51" s="93"/>
      <c r="BS51" s="93"/>
      <c r="BT51" s="93"/>
      <c r="BU51" s="93"/>
      <c r="BV51" s="94"/>
      <c r="BW51" s="93"/>
      <c r="BX51" s="93"/>
      <c r="BY51" s="1">
        <f t="shared" si="4"/>
        <v>40</v>
      </c>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row>
    <row r="52" spans="1:427" s="7" customFormat="1" ht="409.5" hidden="1" x14ac:dyDescent="0.25">
      <c r="A52" s="65">
        <v>41</v>
      </c>
      <c r="B52" s="66" t="s">
        <v>348</v>
      </c>
      <c r="C52" s="66" t="s">
        <v>349</v>
      </c>
      <c r="D52" s="66" t="s">
        <v>350</v>
      </c>
      <c r="E52" s="69"/>
      <c r="F52" s="150" t="s">
        <v>348</v>
      </c>
      <c r="G52" s="151" t="s">
        <v>349</v>
      </c>
      <c r="H52" s="151" t="s">
        <v>350</v>
      </c>
      <c r="I52" s="152" t="s">
        <v>392</v>
      </c>
      <c r="J52" s="127" t="s">
        <v>183</v>
      </c>
      <c r="K52" s="127" t="s">
        <v>382</v>
      </c>
      <c r="L52" s="67" t="s">
        <v>353</v>
      </c>
      <c r="M52" s="67" t="s">
        <v>354</v>
      </c>
      <c r="N52" s="66" t="s">
        <v>397</v>
      </c>
      <c r="O52" s="66" t="s">
        <v>79</v>
      </c>
      <c r="P52" s="67" t="s">
        <v>384</v>
      </c>
      <c r="Q52" s="66">
        <v>2019</v>
      </c>
      <c r="R52" s="69" t="s">
        <v>385</v>
      </c>
      <c r="S52" s="67" t="s">
        <v>358</v>
      </c>
      <c r="T52" s="69" t="s">
        <v>374</v>
      </c>
      <c r="U52" s="66" t="s">
        <v>79</v>
      </c>
      <c r="V52" s="67" t="s">
        <v>79</v>
      </c>
      <c r="W52" s="67" t="s">
        <v>359</v>
      </c>
      <c r="X52" s="66" t="s">
        <v>79</v>
      </c>
      <c r="Y52" s="66" t="s">
        <v>79</v>
      </c>
      <c r="Z52" s="71" t="s">
        <v>358</v>
      </c>
      <c r="AA52" s="71" t="s">
        <v>358</v>
      </c>
      <c r="AB52" s="71"/>
      <c r="AC52" s="71" t="s">
        <v>84</v>
      </c>
      <c r="AD52" s="71" t="s">
        <v>113</v>
      </c>
      <c r="AE52" s="72" t="e">
        <f t="shared" si="0"/>
        <v>#VALUE!</v>
      </c>
      <c r="AF52" s="132" t="s">
        <v>398</v>
      </c>
      <c r="AG52" s="74">
        <v>44368</v>
      </c>
      <c r="AH52" s="75" t="s">
        <v>84</v>
      </c>
      <c r="AI52" s="112" t="s">
        <v>399</v>
      </c>
      <c r="AJ52" s="76">
        <v>0.6</v>
      </c>
      <c r="AK52" s="77" t="s">
        <v>11</v>
      </c>
      <c r="AL52" s="78" t="e">
        <v>#VALUE!</v>
      </c>
      <c r="AM52" s="79" t="e">
        <v>#VALUE!</v>
      </c>
      <c r="AN52" s="79" t="s">
        <v>133</v>
      </c>
      <c r="AO52" s="79" t="s">
        <v>133</v>
      </c>
      <c r="AP52" s="79" t="s">
        <v>133</v>
      </c>
      <c r="AQ52" s="81">
        <v>0</v>
      </c>
      <c r="AR52" s="76">
        <v>0</v>
      </c>
      <c r="AS52" s="79" t="e">
        <v>#VALUE!</v>
      </c>
      <c r="AT52" s="82" t="s">
        <v>90</v>
      </c>
      <c r="AU52" s="83" t="s">
        <v>91</v>
      </c>
      <c r="AV52" s="154" t="s">
        <v>388</v>
      </c>
      <c r="AW52" s="155">
        <v>44620</v>
      </c>
      <c r="AX52" s="156" t="s">
        <v>389</v>
      </c>
      <c r="AY52" s="100" t="s">
        <v>93</v>
      </c>
      <c r="AZ52" s="157">
        <v>0</v>
      </c>
      <c r="BA52" s="77" t="s">
        <v>9</v>
      </c>
      <c r="BB52" s="78">
        <v>-44619.4</v>
      </c>
      <c r="BC52" s="79" t="e">
        <v>#VALUE!</v>
      </c>
      <c r="BD52" s="108">
        <v>44638</v>
      </c>
      <c r="BE52" s="124" t="s">
        <v>390</v>
      </c>
      <c r="BF52" s="110" t="s">
        <v>135</v>
      </c>
      <c r="BG52" s="87">
        <v>0</v>
      </c>
      <c r="BH52" s="79" t="s">
        <v>19</v>
      </c>
      <c r="BI52" s="79" t="s">
        <v>90</v>
      </c>
      <c r="BJ52" s="88" t="s">
        <v>19</v>
      </c>
      <c r="BK52" s="89" t="s">
        <v>375</v>
      </c>
      <c r="BL52" s="153">
        <v>44712</v>
      </c>
      <c r="BM52" s="91" t="s">
        <v>376</v>
      </c>
      <c r="BN52" s="92">
        <v>0.6</v>
      </c>
      <c r="BO52" s="77" t="str">
        <f t="shared" si="3"/>
        <v>AVANCE PARCIAL</v>
      </c>
      <c r="BP52" s="78" t="e">
        <f t="shared" si="1"/>
        <v>#VALUE!</v>
      </c>
      <c r="BQ52" s="79" t="e">
        <f t="shared" si="2"/>
        <v>#VALUE!</v>
      </c>
      <c r="BR52" s="93"/>
      <c r="BS52" s="93"/>
      <c r="BT52" s="93"/>
      <c r="BU52" s="93"/>
      <c r="BV52" s="94"/>
      <c r="BW52" s="93"/>
      <c r="BX52" s="93"/>
      <c r="BY52" s="1">
        <f t="shared" si="4"/>
        <v>41</v>
      </c>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row>
    <row r="53" spans="1:427" s="7" customFormat="1" ht="408.6" hidden="1" customHeight="1" x14ac:dyDescent="0.25">
      <c r="A53" s="65">
        <v>42</v>
      </c>
      <c r="B53" s="66" t="s">
        <v>400</v>
      </c>
      <c r="C53" s="66" t="s">
        <v>349</v>
      </c>
      <c r="D53" s="66" t="s">
        <v>350</v>
      </c>
      <c r="E53" s="69"/>
      <c r="F53" s="150" t="s">
        <v>400</v>
      </c>
      <c r="G53" s="151" t="s">
        <v>349</v>
      </c>
      <c r="H53" s="151" t="s">
        <v>350</v>
      </c>
      <c r="I53" s="152" t="s">
        <v>401</v>
      </c>
      <c r="J53" s="127" t="s">
        <v>402</v>
      </c>
      <c r="K53" s="127" t="s">
        <v>403</v>
      </c>
      <c r="L53" s="67" t="s">
        <v>404</v>
      </c>
      <c r="M53" s="67" t="s">
        <v>77</v>
      </c>
      <c r="N53" s="66" t="s">
        <v>405</v>
      </c>
      <c r="O53" s="66" t="s">
        <v>79</v>
      </c>
      <c r="P53" s="67" t="s">
        <v>406</v>
      </c>
      <c r="Q53" s="66">
        <v>2019</v>
      </c>
      <c r="R53" s="69" t="s">
        <v>407</v>
      </c>
      <c r="S53" s="70" t="s">
        <v>408</v>
      </c>
      <c r="T53" s="69" t="s">
        <v>409</v>
      </c>
      <c r="U53" s="66" t="s">
        <v>79</v>
      </c>
      <c r="V53" s="67" t="s">
        <v>79</v>
      </c>
      <c r="W53" s="67" t="s">
        <v>359</v>
      </c>
      <c r="X53" s="66" t="s">
        <v>79</v>
      </c>
      <c r="Y53" s="66" t="s">
        <v>79</v>
      </c>
      <c r="Z53" s="71">
        <v>44022</v>
      </c>
      <c r="AA53" s="71">
        <v>44386</v>
      </c>
      <c r="AB53" s="71"/>
      <c r="AC53" s="71" t="s">
        <v>84</v>
      </c>
      <c r="AD53" s="71" t="s">
        <v>84</v>
      </c>
      <c r="AE53" s="72">
        <f t="shared" si="0"/>
        <v>-325</v>
      </c>
      <c r="AF53" s="132" t="s">
        <v>410</v>
      </c>
      <c r="AG53" s="74">
        <v>44364</v>
      </c>
      <c r="AH53" s="75" t="s">
        <v>84</v>
      </c>
      <c r="AI53" s="73" t="s">
        <v>411</v>
      </c>
      <c r="AJ53" s="76">
        <v>0.44</v>
      </c>
      <c r="AK53" s="77" t="s">
        <v>11</v>
      </c>
      <c r="AL53" s="78">
        <v>-65</v>
      </c>
      <c r="AM53" s="79" t="s">
        <v>4</v>
      </c>
      <c r="AN53" s="74">
        <v>44520</v>
      </c>
      <c r="AO53" s="79" t="s">
        <v>412</v>
      </c>
      <c r="AP53" s="111" t="s">
        <v>413</v>
      </c>
      <c r="AQ53" s="76">
        <v>0.5</v>
      </c>
      <c r="AR53" s="76">
        <v>0.5</v>
      </c>
      <c r="AS53" s="79" t="s">
        <v>89</v>
      </c>
      <c r="AT53" s="82" t="s">
        <v>90</v>
      </c>
      <c r="AU53" s="83" t="s">
        <v>91</v>
      </c>
      <c r="AV53" s="154" t="s">
        <v>388</v>
      </c>
      <c r="AW53" s="155">
        <v>44620</v>
      </c>
      <c r="AX53" s="156" t="s">
        <v>389</v>
      </c>
      <c r="AY53" s="100" t="s">
        <v>93</v>
      </c>
      <c r="AZ53" s="157">
        <v>0</v>
      </c>
      <c r="BA53" s="77" t="s">
        <v>9</v>
      </c>
      <c r="BB53" s="78">
        <v>-44619.56</v>
      </c>
      <c r="BC53" s="79" t="s">
        <v>4</v>
      </c>
      <c r="BD53" s="159">
        <v>44637</v>
      </c>
      <c r="BE53" s="121" t="s">
        <v>414</v>
      </c>
      <c r="BF53" s="115" t="s">
        <v>215</v>
      </c>
      <c r="BG53" s="122">
        <v>0</v>
      </c>
      <c r="BH53" s="79" t="s">
        <v>4</v>
      </c>
      <c r="BI53" s="79" t="s">
        <v>90</v>
      </c>
      <c r="BJ53" s="88" t="s">
        <v>19</v>
      </c>
      <c r="BK53" s="89" t="s">
        <v>415</v>
      </c>
      <c r="BL53" s="90">
        <v>44712</v>
      </c>
      <c r="BM53" s="91" t="s">
        <v>416</v>
      </c>
      <c r="BN53" s="92">
        <v>0.125</v>
      </c>
      <c r="BO53" s="77" t="str">
        <f t="shared" si="3"/>
        <v>AVANCE MINIMO</v>
      </c>
      <c r="BP53" s="78">
        <f t="shared" si="1"/>
        <v>-325</v>
      </c>
      <c r="BQ53" s="79" t="str">
        <f t="shared" si="2"/>
        <v>VENCIDO</v>
      </c>
      <c r="BR53" s="93"/>
      <c r="BS53" s="93"/>
      <c r="BT53" s="93"/>
      <c r="BU53" s="93"/>
      <c r="BV53" s="94"/>
      <c r="BW53" s="93"/>
      <c r="BX53" s="93"/>
      <c r="BY53" s="1">
        <f t="shared" si="4"/>
        <v>42</v>
      </c>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row>
    <row r="54" spans="1:427" ht="73.5" hidden="1" customHeight="1" x14ac:dyDescent="0.25">
      <c r="A54" s="65">
        <v>43</v>
      </c>
      <c r="B54" s="66" t="s">
        <v>348</v>
      </c>
      <c r="C54" s="66" t="s">
        <v>349</v>
      </c>
      <c r="D54" s="66" t="s">
        <v>350</v>
      </c>
      <c r="E54" s="69"/>
      <c r="F54" s="150" t="s">
        <v>348</v>
      </c>
      <c r="G54" s="151" t="s">
        <v>349</v>
      </c>
      <c r="H54" s="151" t="s">
        <v>350</v>
      </c>
      <c r="I54" s="152" t="s">
        <v>392</v>
      </c>
      <c r="J54" s="67" t="s">
        <v>183</v>
      </c>
      <c r="K54" s="67" t="s">
        <v>417</v>
      </c>
      <c r="L54" s="67" t="s">
        <v>353</v>
      </c>
      <c r="M54" s="160" t="s">
        <v>77</v>
      </c>
      <c r="N54" s="161" t="s">
        <v>418</v>
      </c>
      <c r="O54" s="161" t="s">
        <v>79</v>
      </c>
      <c r="P54" s="160" t="s">
        <v>419</v>
      </c>
      <c r="Q54" s="161">
        <v>2019</v>
      </c>
      <c r="R54" s="69" t="s">
        <v>420</v>
      </c>
      <c r="S54" s="69" t="s">
        <v>421</v>
      </c>
      <c r="T54" s="69" t="s">
        <v>422</v>
      </c>
      <c r="U54" s="161" t="s">
        <v>79</v>
      </c>
      <c r="V54" s="160" t="s">
        <v>79</v>
      </c>
      <c r="W54" s="160" t="s">
        <v>359</v>
      </c>
      <c r="X54" s="161" t="s">
        <v>79</v>
      </c>
      <c r="Y54" s="161" t="s">
        <v>79</v>
      </c>
      <c r="Z54" s="162">
        <v>43990</v>
      </c>
      <c r="AA54" s="162">
        <v>44354</v>
      </c>
      <c r="AB54" s="162"/>
      <c r="AC54" s="162" t="s">
        <v>84</v>
      </c>
      <c r="AD54" s="162" t="s">
        <v>84</v>
      </c>
      <c r="AE54" s="72">
        <f t="shared" si="0"/>
        <v>-357</v>
      </c>
      <c r="AF54" s="163"/>
      <c r="AG54" s="164"/>
      <c r="AH54" s="165"/>
      <c r="AI54" s="166"/>
      <c r="AJ54" s="167"/>
      <c r="AK54" s="160" t="s">
        <v>9</v>
      </c>
      <c r="AL54" s="168">
        <v>-97</v>
      </c>
      <c r="AM54" s="163" t="s">
        <v>4</v>
      </c>
      <c r="AN54" s="74">
        <v>44553</v>
      </c>
      <c r="AO54" s="79" t="s">
        <v>423</v>
      </c>
      <c r="AP54" s="79" t="s">
        <v>413</v>
      </c>
      <c r="AQ54" s="76">
        <v>0.7</v>
      </c>
      <c r="AR54" s="76">
        <v>0.7</v>
      </c>
      <c r="AS54" s="79" t="s">
        <v>89</v>
      </c>
      <c r="AT54" s="82" t="s">
        <v>90</v>
      </c>
      <c r="AU54" s="83" t="s">
        <v>91</v>
      </c>
      <c r="AV54" s="154" t="s">
        <v>388</v>
      </c>
      <c r="AW54" s="155">
        <v>44620</v>
      </c>
      <c r="AX54" s="156" t="s">
        <v>389</v>
      </c>
      <c r="AY54" s="100" t="s">
        <v>93</v>
      </c>
      <c r="AZ54" s="157">
        <v>0</v>
      </c>
      <c r="BA54" s="77" t="s">
        <v>9</v>
      </c>
      <c r="BB54" s="78">
        <v>-44620</v>
      </c>
      <c r="BC54" s="79" t="s">
        <v>4</v>
      </c>
      <c r="BD54" s="130">
        <v>44637</v>
      </c>
      <c r="BE54" s="121" t="s">
        <v>424</v>
      </c>
      <c r="BF54" s="115" t="s">
        <v>215</v>
      </c>
      <c r="BG54" s="122">
        <v>0</v>
      </c>
      <c r="BH54" s="79" t="s">
        <v>4</v>
      </c>
      <c r="BI54" s="79" t="s">
        <v>90</v>
      </c>
      <c r="BJ54" s="88" t="s">
        <v>19</v>
      </c>
      <c r="BK54" s="89" t="s">
        <v>425</v>
      </c>
      <c r="BL54" s="90">
        <v>44712</v>
      </c>
      <c r="BM54" s="91" t="s">
        <v>426</v>
      </c>
      <c r="BN54" s="92">
        <v>0</v>
      </c>
      <c r="BO54" s="77" t="str">
        <f t="shared" si="3"/>
        <v>SIN AVANCE</v>
      </c>
      <c r="BP54" s="78">
        <f t="shared" si="1"/>
        <v>-357</v>
      </c>
      <c r="BQ54" s="79" t="str">
        <f t="shared" si="2"/>
        <v>VENCIDO</v>
      </c>
      <c r="BR54" s="93"/>
      <c r="BS54" s="93"/>
      <c r="BT54" s="93"/>
      <c r="BU54" s="93"/>
      <c r="BV54" s="94"/>
      <c r="BW54" s="93"/>
      <c r="BX54" s="93"/>
      <c r="BY54" s="1">
        <f t="shared" si="4"/>
        <v>43</v>
      </c>
    </row>
    <row r="55" spans="1:427" s="7" customFormat="1" ht="409.6" hidden="1" x14ac:dyDescent="0.3">
      <c r="A55" s="65">
        <v>44</v>
      </c>
      <c r="B55" s="66" t="s">
        <v>427</v>
      </c>
      <c r="C55" s="66" t="s">
        <v>151</v>
      </c>
      <c r="D55" s="66" t="s">
        <v>152</v>
      </c>
      <c r="E55" s="69"/>
      <c r="F55" s="67" t="s">
        <v>427</v>
      </c>
      <c r="G55" s="119" t="s">
        <v>151</v>
      </c>
      <c r="H55" s="119" t="s">
        <v>152</v>
      </c>
      <c r="I55" s="67" t="s">
        <v>427</v>
      </c>
      <c r="J55" s="67" t="s">
        <v>150</v>
      </c>
      <c r="K55" s="67" t="s">
        <v>428</v>
      </c>
      <c r="L55" s="67" t="s">
        <v>429</v>
      </c>
      <c r="M55" s="67" t="s">
        <v>77</v>
      </c>
      <c r="N55" s="66" t="s">
        <v>430</v>
      </c>
      <c r="O55" s="66" t="s">
        <v>79</v>
      </c>
      <c r="P55" s="67" t="s">
        <v>431</v>
      </c>
      <c r="Q55" s="66">
        <v>2019</v>
      </c>
      <c r="R55" s="69" t="s">
        <v>432</v>
      </c>
      <c r="S55" s="67" t="s">
        <v>433</v>
      </c>
      <c r="T55" s="69" t="s">
        <v>434</v>
      </c>
      <c r="U55" s="66" t="s">
        <v>79</v>
      </c>
      <c r="V55" s="67" t="s">
        <v>79</v>
      </c>
      <c r="W55" s="67" t="s">
        <v>359</v>
      </c>
      <c r="X55" s="66" t="s">
        <v>79</v>
      </c>
      <c r="Y55" s="66" t="s">
        <v>79</v>
      </c>
      <c r="Z55" s="71">
        <v>43485</v>
      </c>
      <c r="AA55" s="71">
        <v>43585</v>
      </c>
      <c r="AB55" s="71"/>
      <c r="AC55" s="71" t="s">
        <v>84</v>
      </c>
      <c r="AD55" s="71" t="s">
        <v>84</v>
      </c>
      <c r="AE55" s="72">
        <f t="shared" si="0"/>
        <v>-1126</v>
      </c>
      <c r="AF55" s="105" t="s">
        <v>435</v>
      </c>
      <c r="AG55" s="74">
        <v>44372</v>
      </c>
      <c r="AH55" s="75" t="s">
        <v>84</v>
      </c>
      <c r="AI55" s="105" t="s">
        <v>436</v>
      </c>
      <c r="AJ55" s="76">
        <v>0.4</v>
      </c>
      <c r="AK55" s="77" t="s">
        <v>11</v>
      </c>
      <c r="AL55" s="78">
        <v>-866</v>
      </c>
      <c r="AM55" s="79" t="s">
        <v>4</v>
      </c>
      <c r="AN55" s="79" t="s">
        <v>133</v>
      </c>
      <c r="AO55" s="79" t="s">
        <v>133</v>
      </c>
      <c r="AP55" s="79" t="s">
        <v>133</v>
      </c>
      <c r="AQ55" s="81">
        <v>0</v>
      </c>
      <c r="AR55" s="76">
        <v>0</v>
      </c>
      <c r="AS55" s="79" t="s">
        <v>89</v>
      </c>
      <c r="AT55" s="82" t="s">
        <v>90</v>
      </c>
      <c r="AU55" s="83" t="s">
        <v>91</v>
      </c>
      <c r="AV55" s="169" t="s">
        <v>437</v>
      </c>
      <c r="AW55" s="108">
        <v>44615</v>
      </c>
      <c r="AX55" s="110" t="s">
        <v>113</v>
      </c>
      <c r="AY55" s="170" t="s">
        <v>438</v>
      </c>
      <c r="AZ55" s="171">
        <v>0.8</v>
      </c>
      <c r="BA55" s="77" t="s">
        <v>12</v>
      </c>
      <c r="BB55" s="78">
        <v>-44619.6</v>
      </c>
      <c r="BC55" s="79" t="s">
        <v>4</v>
      </c>
      <c r="BD55" s="108">
        <v>44634</v>
      </c>
      <c r="BE55" s="172" t="s">
        <v>439</v>
      </c>
      <c r="BF55" s="173" t="s">
        <v>95</v>
      </c>
      <c r="BG55" s="174">
        <v>0.75</v>
      </c>
      <c r="BH55" s="175" t="s">
        <v>4</v>
      </c>
      <c r="BI55" s="176" t="s">
        <v>19</v>
      </c>
      <c r="BJ55" s="88" t="s">
        <v>19</v>
      </c>
      <c r="BK55" s="89" t="s">
        <v>440</v>
      </c>
      <c r="BL55" s="90">
        <v>44712</v>
      </c>
      <c r="BM55" s="91" t="s">
        <v>441</v>
      </c>
      <c r="BN55" s="92">
        <v>0.8</v>
      </c>
      <c r="BO55" s="77" t="str">
        <f t="shared" si="3"/>
        <v>AVANCE SIGNIFICATIVO</v>
      </c>
      <c r="BP55" s="78">
        <f t="shared" si="1"/>
        <v>-1126</v>
      </c>
      <c r="BQ55" s="79" t="str">
        <f t="shared" si="2"/>
        <v>VENCIDO</v>
      </c>
      <c r="BR55" s="93"/>
      <c r="BS55" s="93"/>
      <c r="BT55" s="93"/>
      <c r="BU55" s="93"/>
      <c r="BV55" s="94"/>
      <c r="BW55" s="93"/>
      <c r="BX55" s="93"/>
      <c r="BY55" s="1">
        <f t="shared" si="4"/>
        <v>44</v>
      </c>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row>
    <row r="56" spans="1:427" s="7" customFormat="1" ht="409.5" hidden="1" x14ac:dyDescent="0.25">
      <c r="A56" s="65">
        <v>45</v>
      </c>
      <c r="B56" s="66" t="s">
        <v>427</v>
      </c>
      <c r="C56" s="66" t="s">
        <v>151</v>
      </c>
      <c r="D56" s="66" t="s">
        <v>152</v>
      </c>
      <c r="E56" s="69"/>
      <c r="F56" s="67" t="s">
        <v>427</v>
      </c>
      <c r="G56" s="119" t="s">
        <v>151</v>
      </c>
      <c r="H56" s="119" t="s">
        <v>152</v>
      </c>
      <c r="I56" s="67" t="s">
        <v>427</v>
      </c>
      <c r="J56" s="67" t="s">
        <v>442</v>
      </c>
      <c r="K56" s="67" t="s">
        <v>443</v>
      </c>
      <c r="L56" s="67" t="s">
        <v>429</v>
      </c>
      <c r="M56" s="67" t="s">
        <v>77</v>
      </c>
      <c r="N56" s="66" t="s">
        <v>444</v>
      </c>
      <c r="O56" s="66" t="s">
        <v>79</v>
      </c>
      <c r="P56" s="67" t="s">
        <v>431</v>
      </c>
      <c r="Q56" s="66">
        <v>2019</v>
      </c>
      <c r="R56" s="69" t="s">
        <v>445</v>
      </c>
      <c r="S56" s="67" t="s">
        <v>446</v>
      </c>
      <c r="T56" s="69" t="s">
        <v>447</v>
      </c>
      <c r="U56" s="66" t="s">
        <v>79</v>
      </c>
      <c r="V56" s="67" t="s">
        <v>79</v>
      </c>
      <c r="W56" s="67" t="s">
        <v>359</v>
      </c>
      <c r="X56" s="66" t="s">
        <v>79</v>
      </c>
      <c r="Y56" s="66" t="s">
        <v>79</v>
      </c>
      <c r="Z56" s="71">
        <v>43485</v>
      </c>
      <c r="AA56" s="71">
        <v>43646</v>
      </c>
      <c r="AB56" s="71"/>
      <c r="AC56" s="71" t="s">
        <v>84</v>
      </c>
      <c r="AD56" s="71" t="s">
        <v>84</v>
      </c>
      <c r="AE56" s="72">
        <f t="shared" si="0"/>
        <v>-1065</v>
      </c>
      <c r="AF56" s="105" t="s">
        <v>448</v>
      </c>
      <c r="AG56" s="74">
        <v>44372</v>
      </c>
      <c r="AH56" s="75" t="s">
        <v>84</v>
      </c>
      <c r="AI56" s="177" t="s">
        <v>449</v>
      </c>
      <c r="AJ56" s="76">
        <v>0</v>
      </c>
      <c r="AK56" s="77" t="s">
        <v>9</v>
      </c>
      <c r="AL56" s="78">
        <v>-805</v>
      </c>
      <c r="AM56" s="79" t="s">
        <v>4</v>
      </c>
      <c r="AN56" s="79" t="s">
        <v>133</v>
      </c>
      <c r="AO56" s="79" t="s">
        <v>133</v>
      </c>
      <c r="AP56" s="79" t="s">
        <v>133</v>
      </c>
      <c r="AQ56" s="81">
        <v>0</v>
      </c>
      <c r="AR56" s="76">
        <v>0</v>
      </c>
      <c r="AS56" s="79" t="s">
        <v>89</v>
      </c>
      <c r="AT56" s="82" t="s">
        <v>90</v>
      </c>
      <c r="AU56" s="83" t="s">
        <v>91</v>
      </c>
      <c r="AV56" s="178" t="s">
        <v>450</v>
      </c>
      <c r="AW56" s="108">
        <v>44615</v>
      </c>
      <c r="AX56" s="110" t="s">
        <v>113</v>
      </c>
      <c r="AY56" s="179" t="s">
        <v>451</v>
      </c>
      <c r="AZ56" s="171">
        <v>0</v>
      </c>
      <c r="BA56" s="77" t="s">
        <v>9</v>
      </c>
      <c r="BB56" s="78">
        <v>-44620</v>
      </c>
      <c r="BC56" s="79" t="s">
        <v>4</v>
      </c>
      <c r="BD56" s="108">
        <v>44634</v>
      </c>
      <c r="BE56" s="69" t="s">
        <v>452</v>
      </c>
      <c r="BF56" s="110" t="s">
        <v>95</v>
      </c>
      <c r="BG56" s="87">
        <v>0</v>
      </c>
      <c r="BH56" s="79" t="s">
        <v>4</v>
      </c>
      <c r="BI56" s="79" t="s">
        <v>90</v>
      </c>
      <c r="BJ56" s="88" t="s">
        <v>19</v>
      </c>
      <c r="BK56" s="89" t="s">
        <v>453</v>
      </c>
      <c r="BL56" s="90">
        <v>44712</v>
      </c>
      <c r="BM56" s="91" t="s">
        <v>454</v>
      </c>
      <c r="BN56" s="92">
        <v>0</v>
      </c>
      <c r="BO56" s="77" t="str">
        <f t="shared" si="3"/>
        <v>SIN AVANCE</v>
      </c>
      <c r="BP56" s="78">
        <f t="shared" si="1"/>
        <v>-1065</v>
      </c>
      <c r="BQ56" s="79" t="str">
        <f t="shared" si="2"/>
        <v>VENCIDO</v>
      </c>
      <c r="BR56" s="93"/>
      <c r="BS56" s="93"/>
      <c r="BT56" s="93"/>
      <c r="BU56" s="93"/>
      <c r="BV56" s="94"/>
      <c r="BW56" s="93"/>
      <c r="BX56" s="93"/>
      <c r="BY56" s="1">
        <f t="shared" si="4"/>
        <v>45</v>
      </c>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row>
    <row r="57" spans="1:427" s="7" customFormat="1" ht="409.5" hidden="1" x14ac:dyDescent="0.25">
      <c r="A57" s="65">
        <v>46</v>
      </c>
      <c r="B57" s="66" t="s">
        <v>427</v>
      </c>
      <c r="C57" s="66" t="s">
        <v>151</v>
      </c>
      <c r="D57" s="66" t="s">
        <v>152</v>
      </c>
      <c r="E57" s="69"/>
      <c r="F57" s="67" t="s">
        <v>427</v>
      </c>
      <c r="G57" s="119" t="s">
        <v>151</v>
      </c>
      <c r="H57" s="119" t="s">
        <v>152</v>
      </c>
      <c r="I57" s="67" t="s">
        <v>427</v>
      </c>
      <c r="J57" s="67" t="s">
        <v>455</v>
      </c>
      <c r="K57" s="67" t="s">
        <v>456</v>
      </c>
      <c r="L57" s="67" t="s">
        <v>429</v>
      </c>
      <c r="M57" s="67" t="s">
        <v>77</v>
      </c>
      <c r="N57" s="66" t="s">
        <v>457</v>
      </c>
      <c r="O57" s="66" t="s">
        <v>79</v>
      </c>
      <c r="P57" s="67" t="s">
        <v>431</v>
      </c>
      <c r="Q57" s="66">
        <v>2019</v>
      </c>
      <c r="R57" s="69" t="s">
        <v>458</v>
      </c>
      <c r="S57" s="67" t="s">
        <v>459</v>
      </c>
      <c r="T57" s="69" t="s">
        <v>460</v>
      </c>
      <c r="U57" s="66" t="s">
        <v>79</v>
      </c>
      <c r="V57" s="67" t="s">
        <v>79</v>
      </c>
      <c r="W57" s="67" t="s">
        <v>359</v>
      </c>
      <c r="X57" s="66" t="s">
        <v>79</v>
      </c>
      <c r="Y57" s="66" t="s">
        <v>79</v>
      </c>
      <c r="Z57" s="71" t="s">
        <v>461</v>
      </c>
      <c r="AA57" s="71">
        <v>43676</v>
      </c>
      <c r="AB57" s="71"/>
      <c r="AC57" s="71" t="s">
        <v>84</v>
      </c>
      <c r="AD57" s="71" t="s">
        <v>84</v>
      </c>
      <c r="AE57" s="72">
        <f t="shared" si="0"/>
        <v>-1035</v>
      </c>
      <c r="AF57" s="105" t="s">
        <v>462</v>
      </c>
      <c r="AG57" s="74">
        <v>44372</v>
      </c>
      <c r="AH57" s="75" t="s">
        <v>84</v>
      </c>
      <c r="AI57" s="105" t="s">
        <v>463</v>
      </c>
      <c r="AJ57" s="76">
        <v>0</v>
      </c>
      <c r="AK57" s="77" t="s">
        <v>9</v>
      </c>
      <c r="AL57" s="78">
        <v>-775</v>
      </c>
      <c r="AM57" s="79" t="s">
        <v>4</v>
      </c>
      <c r="AN57" s="79" t="s">
        <v>133</v>
      </c>
      <c r="AO57" s="79" t="s">
        <v>133</v>
      </c>
      <c r="AP57" s="79" t="s">
        <v>133</v>
      </c>
      <c r="AQ57" s="81">
        <v>0</v>
      </c>
      <c r="AR57" s="76">
        <v>0</v>
      </c>
      <c r="AS57" s="79" t="s">
        <v>89</v>
      </c>
      <c r="AT57" s="82" t="s">
        <v>90</v>
      </c>
      <c r="AU57" s="83" t="s">
        <v>91</v>
      </c>
      <c r="AV57" s="180" t="s">
        <v>464</v>
      </c>
      <c r="AW57" s="108">
        <v>44615</v>
      </c>
      <c r="AX57" s="110" t="s">
        <v>113</v>
      </c>
      <c r="AY57" s="179" t="s">
        <v>465</v>
      </c>
      <c r="AZ57" s="171">
        <v>0</v>
      </c>
      <c r="BA57" s="77" t="s">
        <v>9</v>
      </c>
      <c r="BB57" s="78">
        <v>-44620</v>
      </c>
      <c r="BC57" s="79" t="s">
        <v>4</v>
      </c>
      <c r="BD57" s="108">
        <v>44634</v>
      </c>
      <c r="BE57" s="181" t="s">
        <v>466</v>
      </c>
      <c r="BF57" s="110" t="s">
        <v>95</v>
      </c>
      <c r="BG57" s="87">
        <v>0</v>
      </c>
      <c r="BH57" s="79" t="s">
        <v>4</v>
      </c>
      <c r="BI57" s="79" t="s">
        <v>90</v>
      </c>
      <c r="BJ57" s="88" t="s">
        <v>19</v>
      </c>
      <c r="BK57" s="89" t="s">
        <v>467</v>
      </c>
      <c r="BL57" s="90">
        <v>44712</v>
      </c>
      <c r="BM57" s="91" t="s">
        <v>466</v>
      </c>
      <c r="BN57" s="92">
        <v>0</v>
      </c>
      <c r="BO57" s="77" t="str">
        <f t="shared" si="3"/>
        <v>SIN AVANCE</v>
      </c>
      <c r="BP57" s="78">
        <f t="shared" si="1"/>
        <v>-1035</v>
      </c>
      <c r="BQ57" s="79" t="str">
        <f t="shared" si="2"/>
        <v>VENCIDO</v>
      </c>
      <c r="BR57" s="93"/>
      <c r="BS57" s="93"/>
      <c r="BT57" s="93"/>
      <c r="BU57" s="93"/>
      <c r="BV57" s="94"/>
      <c r="BW57" s="93"/>
      <c r="BX57" s="93"/>
      <c r="BY57" s="1">
        <f t="shared" si="4"/>
        <v>46</v>
      </c>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row>
    <row r="58" spans="1:427" s="7" customFormat="1" ht="409.5" hidden="1" x14ac:dyDescent="0.25">
      <c r="A58" s="65">
        <v>47</v>
      </c>
      <c r="B58" s="66" t="s">
        <v>427</v>
      </c>
      <c r="C58" s="66" t="s">
        <v>151</v>
      </c>
      <c r="D58" s="66" t="s">
        <v>152</v>
      </c>
      <c r="E58" s="69"/>
      <c r="F58" s="67" t="s">
        <v>427</v>
      </c>
      <c r="G58" s="119" t="s">
        <v>151</v>
      </c>
      <c r="H58" s="119" t="s">
        <v>152</v>
      </c>
      <c r="I58" s="67" t="s">
        <v>427</v>
      </c>
      <c r="J58" s="67" t="s">
        <v>150</v>
      </c>
      <c r="K58" s="67" t="s">
        <v>428</v>
      </c>
      <c r="L58" s="67" t="s">
        <v>429</v>
      </c>
      <c r="M58" s="67" t="s">
        <v>77</v>
      </c>
      <c r="N58" s="66" t="s">
        <v>468</v>
      </c>
      <c r="O58" s="66" t="s">
        <v>79</v>
      </c>
      <c r="P58" s="67" t="s">
        <v>431</v>
      </c>
      <c r="Q58" s="66">
        <v>2019</v>
      </c>
      <c r="R58" s="69" t="s">
        <v>469</v>
      </c>
      <c r="S58" s="67" t="s">
        <v>358</v>
      </c>
      <c r="T58" s="67" t="s">
        <v>358</v>
      </c>
      <c r="U58" s="66" t="s">
        <v>79</v>
      </c>
      <c r="V58" s="67" t="s">
        <v>79</v>
      </c>
      <c r="W58" s="67" t="s">
        <v>359</v>
      </c>
      <c r="X58" s="66" t="s">
        <v>79</v>
      </c>
      <c r="Y58" s="66" t="s">
        <v>79</v>
      </c>
      <c r="Z58" s="71" t="s">
        <v>358</v>
      </c>
      <c r="AA58" s="71" t="s">
        <v>358</v>
      </c>
      <c r="AB58" s="71"/>
      <c r="AC58" s="71" t="s">
        <v>113</v>
      </c>
      <c r="AD58" s="71" t="s">
        <v>113</v>
      </c>
      <c r="AE58" s="72" t="e">
        <f t="shared" si="0"/>
        <v>#VALUE!</v>
      </c>
      <c r="AF58" s="67" t="s">
        <v>470</v>
      </c>
      <c r="AG58" s="74">
        <v>44372</v>
      </c>
      <c r="AH58" s="75" t="s">
        <v>84</v>
      </c>
      <c r="AI58" s="79" t="s">
        <v>471</v>
      </c>
      <c r="AJ58" s="76">
        <v>0</v>
      </c>
      <c r="AK58" s="77" t="s">
        <v>9</v>
      </c>
      <c r="AL58" s="78" t="e">
        <v>#VALUE!</v>
      </c>
      <c r="AM58" s="79" t="e">
        <v>#VALUE!</v>
      </c>
      <c r="AN58" s="79" t="s">
        <v>133</v>
      </c>
      <c r="AO58" s="79" t="s">
        <v>133</v>
      </c>
      <c r="AP58" s="79" t="s">
        <v>133</v>
      </c>
      <c r="AQ58" s="81">
        <v>0</v>
      </c>
      <c r="AR58" s="76">
        <v>0</v>
      </c>
      <c r="AS58" s="79" t="e">
        <v>#VALUE!</v>
      </c>
      <c r="AT58" s="82" t="s">
        <v>90</v>
      </c>
      <c r="AU58" s="148" t="s">
        <v>362</v>
      </c>
      <c r="AV58" s="182" t="s">
        <v>472</v>
      </c>
      <c r="AW58" s="108">
        <v>44615</v>
      </c>
      <c r="AX58" s="110" t="s">
        <v>113</v>
      </c>
      <c r="AY58" s="183" t="s">
        <v>473</v>
      </c>
      <c r="AZ58" s="184">
        <v>1</v>
      </c>
      <c r="BA58" s="77" t="s">
        <v>13</v>
      </c>
      <c r="BB58" s="78">
        <v>-44620</v>
      </c>
      <c r="BC58" s="79" t="e">
        <v>#VALUE!</v>
      </c>
      <c r="BD58" s="84"/>
      <c r="BE58" s="84"/>
      <c r="BF58" s="84"/>
      <c r="BG58" s="84"/>
      <c r="BH58" s="79"/>
      <c r="BI58" s="79" t="s">
        <v>90</v>
      </c>
      <c r="BJ58" s="128" t="s">
        <v>195</v>
      </c>
      <c r="BK58" s="89" t="s">
        <v>474</v>
      </c>
      <c r="BL58" s="90">
        <v>44712</v>
      </c>
      <c r="BM58" s="91" t="s">
        <v>475</v>
      </c>
      <c r="BN58" s="92">
        <v>1</v>
      </c>
      <c r="BO58" s="77" t="str">
        <f t="shared" si="3"/>
        <v>CUMPLIMIENTO TOTAL</v>
      </c>
      <c r="BP58" s="78" t="e">
        <f t="shared" si="1"/>
        <v>#VALUE!</v>
      </c>
      <c r="BQ58" s="79" t="e">
        <f t="shared" si="2"/>
        <v>#VALUE!</v>
      </c>
      <c r="BR58" s="93"/>
      <c r="BS58" s="93"/>
      <c r="BT58" s="93"/>
      <c r="BU58" s="93"/>
      <c r="BV58" s="94"/>
      <c r="BW58" s="93"/>
      <c r="BX58" s="93"/>
      <c r="BY58" s="1">
        <f t="shared" si="4"/>
        <v>47</v>
      </c>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row>
    <row r="59" spans="1:427" s="7" customFormat="1" ht="409.5" hidden="1" x14ac:dyDescent="0.25">
      <c r="A59" s="65">
        <v>48</v>
      </c>
      <c r="B59" s="66" t="s">
        <v>427</v>
      </c>
      <c r="C59" s="66" t="s">
        <v>151</v>
      </c>
      <c r="D59" s="66" t="s">
        <v>152</v>
      </c>
      <c r="E59" s="69"/>
      <c r="F59" s="67" t="s">
        <v>427</v>
      </c>
      <c r="G59" s="119" t="s">
        <v>151</v>
      </c>
      <c r="H59" s="119" t="s">
        <v>152</v>
      </c>
      <c r="I59" s="67" t="s">
        <v>427</v>
      </c>
      <c r="J59" s="67" t="s">
        <v>150</v>
      </c>
      <c r="K59" s="67" t="s">
        <v>476</v>
      </c>
      <c r="L59" s="67" t="s">
        <v>429</v>
      </c>
      <c r="M59" s="67" t="s">
        <v>77</v>
      </c>
      <c r="N59" s="66" t="s">
        <v>477</v>
      </c>
      <c r="O59" s="66" t="s">
        <v>79</v>
      </c>
      <c r="P59" s="67" t="s">
        <v>431</v>
      </c>
      <c r="Q59" s="66">
        <v>2019</v>
      </c>
      <c r="R59" s="69" t="s">
        <v>478</v>
      </c>
      <c r="S59" s="67" t="s">
        <v>358</v>
      </c>
      <c r="T59" s="67" t="s">
        <v>358</v>
      </c>
      <c r="U59" s="66" t="s">
        <v>79</v>
      </c>
      <c r="V59" s="67" t="s">
        <v>79</v>
      </c>
      <c r="W59" s="67" t="s">
        <v>359</v>
      </c>
      <c r="X59" s="66" t="s">
        <v>79</v>
      </c>
      <c r="Y59" s="66" t="s">
        <v>79</v>
      </c>
      <c r="Z59" s="71" t="s">
        <v>358</v>
      </c>
      <c r="AA59" s="71" t="s">
        <v>358</v>
      </c>
      <c r="AB59" s="71"/>
      <c r="AC59" s="71" t="s">
        <v>113</v>
      </c>
      <c r="AD59" s="71" t="s">
        <v>113</v>
      </c>
      <c r="AE59" s="72" t="e">
        <f t="shared" si="0"/>
        <v>#VALUE!</v>
      </c>
      <c r="AF59" s="67" t="s">
        <v>470</v>
      </c>
      <c r="AG59" s="74">
        <v>44372</v>
      </c>
      <c r="AH59" s="75" t="s">
        <v>84</v>
      </c>
      <c r="AI59" s="79" t="s">
        <v>471</v>
      </c>
      <c r="AJ59" s="76">
        <v>0</v>
      </c>
      <c r="AK59" s="77" t="s">
        <v>9</v>
      </c>
      <c r="AL59" s="78" t="e">
        <v>#VALUE!</v>
      </c>
      <c r="AM59" s="79" t="e">
        <v>#VALUE!</v>
      </c>
      <c r="AN59" s="79" t="s">
        <v>133</v>
      </c>
      <c r="AO59" s="79" t="s">
        <v>133</v>
      </c>
      <c r="AP59" s="79" t="s">
        <v>133</v>
      </c>
      <c r="AQ59" s="81">
        <v>0</v>
      </c>
      <c r="AR59" s="76">
        <v>0</v>
      </c>
      <c r="AS59" s="79" t="e">
        <v>#VALUE!</v>
      </c>
      <c r="AT59" s="82" t="s">
        <v>90</v>
      </c>
      <c r="AU59" s="148" t="s">
        <v>362</v>
      </c>
      <c r="AV59" s="185" t="s">
        <v>479</v>
      </c>
      <c r="AW59" s="108">
        <v>44615</v>
      </c>
      <c r="AX59" s="110" t="s">
        <v>113</v>
      </c>
      <c r="AY59" s="186" t="s">
        <v>480</v>
      </c>
      <c r="AZ59" s="171">
        <v>1</v>
      </c>
      <c r="BA59" s="77" t="s">
        <v>13</v>
      </c>
      <c r="BB59" s="78">
        <v>-44620</v>
      </c>
      <c r="BC59" s="79" t="e">
        <v>#VALUE!</v>
      </c>
      <c r="BD59" s="84"/>
      <c r="BE59" s="84"/>
      <c r="BF59" s="84"/>
      <c r="BG59" s="84"/>
      <c r="BH59" s="79"/>
      <c r="BI59" s="79" t="s">
        <v>90</v>
      </c>
      <c r="BJ59" s="128" t="s">
        <v>195</v>
      </c>
      <c r="BK59" s="89" t="s">
        <v>474</v>
      </c>
      <c r="BL59" s="90">
        <v>44712</v>
      </c>
      <c r="BM59" s="91" t="s">
        <v>475</v>
      </c>
      <c r="BN59" s="92">
        <v>1</v>
      </c>
      <c r="BO59" s="77" t="str">
        <f t="shared" si="3"/>
        <v>CUMPLIMIENTO TOTAL</v>
      </c>
      <c r="BP59" s="78" t="e">
        <f t="shared" si="1"/>
        <v>#VALUE!</v>
      </c>
      <c r="BQ59" s="79" t="e">
        <f t="shared" si="2"/>
        <v>#VALUE!</v>
      </c>
      <c r="BR59" s="93"/>
      <c r="BS59" s="93"/>
      <c r="BT59" s="93"/>
      <c r="BU59" s="93"/>
      <c r="BV59" s="94"/>
      <c r="BW59" s="93"/>
      <c r="BX59" s="93"/>
      <c r="BY59" s="1">
        <f t="shared" si="4"/>
        <v>48</v>
      </c>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row>
    <row r="60" spans="1:427" s="7" customFormat="1" ht="409.5" hidden="1" x14ac:dyDescent="0.25">
      <c r="A60" s="65">
        <v>49</v>
      </c>
      <c r="B60" s="66" t="s">
        <v>427</v>
      </c>
      <c r="C60" s="66" t="s">
        <v>151</v>
      </c>
      <c r="D60" s="66" t="s">
        <v>152</v>
      </c>
      <c r="E60" s="69"/>
      <c r="F60" s="67" t="s">
        <v>427</v>
      </c>
      <c r="G60" s="119" t="s">
        <v>151</v>
      </c>
      <c r="H60" s="119" t="s">
        <v>152</v>
      </c>
      <c r="I60" s="67" t="s">
        <v>427</v>
      </c>
      <c r="J60" s="67" t="s">
        <v>442</v>
      </c>
      <c r="K60" s="67" t="s">
        <v>481</v>
      </c>
      <c r="L60" s="67" t="s">
        <v>429</v>
      </c>
      <c r="M60" s="67" t="s">
        <v>77</v>
      </c>
      <c r="N60" s="66" t="s">
        <v>482</v>
      </c>
      <c r="O60" s="66" t="s">
        <v>79</v>
      </c>
      <c r="P60" s="67" t="s">
        <v>431</v>
      </c>
      <c r="Q60" s="66">
        <v>2019</v>
      </c>
      <c r="R60" s="69" t="s">
        <v>483</v>
      </c>
      <c r="S60" s="67" t="s">
        <v>358</v>
      </c>
      <c r="T60" s="67" t="s">
        <v>358</v>
      </c>
      <c r="U60" s="66" t="s">
        <v>79</v>
      </c>
      <c r="V60" s="67" t="s">
        <v>79</v>
      </c>
      <c r="W60" s="67" t="s">
        <v>359</v>
      </c>
      <c r="X60" s="66" t="s">
        <v>79</v>
      </c>
      <c r="Y60" s="66" t="s">
        <v>79</v>
      </c>
      <c r="Z60" s="71" t="s">
        <v>358</v>
      </c>
      <c r="AA60" s="71" t="s">
        <v>358</v>
      </c>
      <c r="AB60" s="71"/>
      <c r="AC60" s="71" t="s">
        <v>113</v>
      </c>
      <c r="AD60" s="71" t="s">
        <v>113</v>
      </c>
      <c r="AE60" s="72" t="e">
        <f t="shared" si="0"/>
        <v>#VALUE!</v>
      </c>
      <c r="AF60" s="67" t="s">
        <v>470</v>
      </c>
      <c r="AG60" s="74">
        <v>44372</v>
      </c>
      <c r="AH60" s="75" t="s">
        <v>84</v>
      </c>
      <c r="AI60" s="79" t="s">
        <v>471</v>
      </c>
      <c r="AJ60" s="76">
        <v>0</v>
      </c>
      <c r="AK60" s="77" t="s">
        <v>9</v>
      </c>
      <c r="AL60" s="78" t="e">
        <v>#VALUE!</v>
      </c>
      <c r="AM60" s="79" t="e">
        <v>#VALUE!</v>
      </c>
      <c r="AN60" s="79" t="s">
        <v>133</v>
      </c>
      <c r="AO60" s="79" t="s">
        <v>133</v>
      </c>
      <c r="AP60" s="79" t="s">
        <v>133</v>
      </c>
      <c r="AQ60" s="81">
        <v>0</v>
      </c>
      <c r="AR60" s="76">
        <v>0</v>
      </c>
      <c r="AS60" s="79" t="e">
        <v>#VALUE!</v>
      </c>
      <c r="AT60" s="82" t="s">
        <v>90</v>
      </c>
      <c r="AU60" s="148" t="s">
        <v>362</v>
      </c>
      <c r="AV60" s="185" t="s">
        <v>484</v>
      </c>
      <c r="AW60" s="108">
        <v>44615</v>
      </c>
      <c r="AX60" s="110" t="s">
        <v>113</v>
      </c>
      <c r="AY60" s="186" t="s">
        <v>480</v>
      </c>
      <c r="AZ60" s="171">
        <v>1</v>
      </c>
      <c r="BA60" s="77" t="s">
        <v>13</v>
      </c>
      <c r="BB60" s="78">
        <v>-44620</v>
      </c>
      <c r="BC60" s="79" t="e">
        <v>#VALUE!</v>
      </c>
      <c r="BD60" s="84"/>
      <c r="BE60" s="84"/>
      <c r="BF60" s="84"/>
      <c r="BG60" s="84"/>
      <c r="BH60" s="79"/>
      <c r="BI60" s="79" t="s">
        <v>90</v>
      </c>
      <c r="BJ60" s="128" t="s">
        <v>195</v>
      </c>
      <c r="BK60" s="89" t="s">
        <v>474</v>
      </c>
      <c r="BL60" s="90">
        <v>44712</v>
      </c>
      <c r="BM60" s="91" t="s">
        <v>475</v>
      </c>
      <c r="BN60" s="92">
        <v>1</v>
      </c>
      <c r="BO60" s="77" t="str">
        <f t="shared" si="3"/>
        <v>CUMPLIMIENTO TOTAL</v>
      </c>
      <c r="BP60" s="78" t="e">
        <f t="shared" si="1"/>
        <v>#VALUE!</v>
      </c>
      <c r="BQ60" s="79" t="e">
        <f t="shared" si="2"/>
        <v>#VALUE!</v>
      </c>
      <c r="BR60" s="93"/>
      <c r="BS60" s="93"/>
      <c r="BT60" s="93"/>
      <c r="BU60" s="93"/>
      <c r="BV60" s="94"/>
      <c r="BW60" s="93"/>
      <c r="BX60" s="93"/>
      <c r="BY60" s="1">
        <f t="shared" si="4"/>
        <v>49</v>
      </c>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row>
    <row r="61" spans="1:427" s="7" customFormat="1" ht="409.5" hidden="1" x14ac:dyDescent="0.25">
      <c r="A61" s="65">
        <v>50</v>
      </c>
      <c r="B61" s="66" t="s">
        <v>427</v>
      </c>
      <c r="C61" s="66" t="s">
        <v>151</v>
      </c>
      <c r="D61" s="66" t="s">
        <v>152</v>
      </c>
      <c r="E61" s="69"/>
      <c r="F61" s="67" t="s">
        <v>427</v>
      </c>
      <c r="G61" s="119" t="s">
        <v>151</v>
      </c>
      <c r="H61" s="119" t="s">
        <v>152</v>
      </c>
      <c r="I61" s="67" t="s">
        <v>427</v>
      </c>
      <c r="J61" s="67" t="s">
        <v>150</v>
      </c>
      <c r="K61" s="67" t="s">
        <v>428</v>
      </c>
      <c r="L61" s="67" t="s">
        <v>429</v>
      </c>
      <c r="M61" s="67" t="s">
        <v>77</v>
      </c>
      <c r="N61" s="66" t="s">
        <v>485</v>
      </c>
      <c r="O61" s="66" t="s">
        <v>79</v>
      </c>
      <c r="P61" s="67" t="s">
        <v>431</v>
      </c>
      <c r="Q61" s="66">
        <v>2019</v>
      </c>
      <c r="R61" s="69" t="s">
        <v>486</v>
      </c>
      <c r="S61" s="67" t="s">
        <v>358</v>
      </c>
      <c r="T61" s="67" t="s">
        <v>358</v>
      </c>
      <c r="U61" s="66" t="s">
        <v>79</v>
      </c>
      <c r="V61" s="67" t="s">
        <v>79</v>
      </c>
      <c r="W61" s="67" t="s">
        <v>359</v>
      </c>
      <c r="X61" s="66" t="s">
        <v>79</v>
      </c>
      <c r="Y61" s="66" t="s">
        <v>79</v>
      </c>
      <c r="Z61" s="71" t="s">
        <v>358</v>
      </c>
      <c r="AA61" s="71" t="s">
        <v>358</v>
      </c>
      <c r="AB61" s="71"/>
      <c r="AC61" s="71" t="s">
        <v>113</v>
      </c>
      <c r="AD61" s="71" t="s">
        <v>113</v>
      </c>
      <c r="AE61" s="72" t="e">
        <f t="shared" si="0"/>
        <v>#VALUE!</v>
      </c>
      <c r="AF61" s="67" t="s">
        <v>470</v>
      </c>
      <c r="AG61" s="74">
        <v>44372</v>
      </c>
      <c r="AH61" s="75" t="s">
        <v>84</v>
      </c>
      <c r="AI61" s="79" t="s">
        <v>471</v>
      </c>
      <c r="AJ61" s="76">
        <v>0</v>
      </c>
      <c r="AK61" s="77" t="s">
        <v>9</v>
      </c>
      <c r="AL61" s="78" t="e">
        <v>#VALUE!</v>
      </c>
      <c r="AM61" s="79" t="e">
        <v>#VALUE!</v>
      </c>
      <c r="AN61" s="79" t="s">
        <v>133</v>
      </c>
      <c r="AO61" s="79" t="s">
        <v>133</v>
      </c>
      <c r="AP61" s="79" t="s">
        <v>133</v>
      </c>
      <c r="AQ61" s="81">
        <v>0</v>
      </c>
      <c r="AR61" s="76">
        <v>0</v>
      </c>
      <c r="AS61" s="79" t="e">
        <v>#VALUE!</v>
      </c>
      <c r="AT61" s="82" t="s">
        <v>90</v>
      </c>
      <c r="AU61" s="148" t="s">
        <v>362</v>
      </c>
      <c r="AV61" s="180" t="s">
        <v>487</v>
      </c>
      <c r="AW61" s="108">
        <v>44615</v>
      </c>
      <c r="AX61" s="110" t="s">
        <v>113</v>
      </c>
      <c r="AY61" s="186" t="s">
        <v>480</v>
      </c>
      <c r="AZ61" s="171">
        <v>1</v>
      </c>
      <c r="BA61" s="77" t="s">
        <v>13</v>
      </c>
      <c r="BB61" s="78">
        <v>-44620</v>
      </c>
      <c r="BC61" s="79" t="e">
        <v>#VALUE!</v>
      </c>
      <c r="BD61" s="84"/>
      <c r="BE61" s="84"/>
      <c r="BF61" s="84"/>
      <c r="BG61" s="84"/>
      <c r="BH61" s="79"/>
      <c r="BI61" s="79" t="s">
        <v>90</v>
      </c>
      <c r="BJ61" s="128" t="s">
        <v>195</v>
      </c>
      <c r="BK61" s="89" t="s">
        <v>474</v>
      </c>
      <c r="BL61" s="90">
        <v>44712</v>
      </c>
      <c r="BM61" s="91" t="s">
        <v>475</v>
      </c>
      <c r="BN61" s="92">
        <v>1</v>
      </c>
      <c r="BO61" s="77" t="str">
        <f t="shared" si="3"/>
        <v>CUMPLIMIENTO TOTAL</v>
      </c>
      <c r="BP61" s="78" t="e">
        <f t="shared" si="1"/>
        <v>#VALUE!</v>
      </c>
      <c r="BQ61" s="79" t="e">
        <f t="shared" si="2"/>
        <v>#VALUE!</v>
      </c>
      <c r="BR61" s="93"/>
      <c r="BS61" s="93"/>
      <c r="BT61" s="93"/>
      <c r="BU61" s="93"/>
      <c r="BV61" s="94"/>
      <c r="BW61" s="93"/>
      <c r="BX61" s="93"/>
      <c r="BY61" s="1">
        <f t="shared" si="4"/>
        <v>50</v>
      </c>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row>
    <row r="62" spans="1:427" s="7" customFormat="1" ht="409.5" hidden="1" x14ac:dyDescent="0.25">
      <c r="A62" s="65">
        <v>51</v>
      </c>
      <c r="B62" s="66" t="s">
        <v>427</v>
      </c>
      <c r="C62" s="66" t="s">
        <v>151</v>
      </c>
      <c r="D62" s="66" t="s">
        <v>152</v>
      </c>
      <c r="E62" s="69"/>
      <c r="F62" s="67" t="s">
        <v>427</v>
      </c>
      <c r="G62" s="119" t="s">
        <v>151</v>
      </c>
      <c r="H62" s="119" t="s">
        <v>152</v>
      </c>
      <c r="I62" s="67" t="s">
        <v>427</v>
      </c>
      <c r="J62" s="67" t="s">
        <v>150</v>
      </c>
      <c r="K62" s="67" t="s">
        <v>428</v>
      </c>
      <c r="L62" s="67" t="s">
        <v>429</v>
      </c>
      <c r="M62" s="67" t="s">
        <v>77</v>
      </c>
      <c r="N62" s="66" t="s">
        <v>488</v>
      </c>
      <c r="O62" s="66" t="s">
        <v>79</v>
      </c>
      <c r="P62" s="67" t="s">
        <v>431</v>
      </c>
      <c r="Q62" s="66">
        <v>2019</v>
      </c>
      <c r="R62" s="69" t="s">
        <v>489</v>
      </c>
      <c r="S62" s="67" t="s">
        <v>358</v>
      </c>
      <c r="T62" s="67" t="s">
        <v>358</v>
      </c>
      <c r="U62" s="66" t="s">
        <v>79</v>
      </c>
      <c r="V62" s="67" t="s">
        <v>79</v>
      </c>
      <c r="W62" s="67" t="s">
        <v>359</v>
      </c>
      <c r="X62" s="66" t="s">
        <v>79</v>
      </c>
      <c r="Y62" s="66" t="s">
        <v>79</v>
      </c>
      <c r="Z62" s="71" t="s">
        <v>358</v>
      </c>
      <c r="AA62" s="71" t="s">
        <v>358</v>
      </c>
      <c r="AB62" s="71"/>
      <c r="AC62" s="71" t="s">
        <v>113</v>
      </c>
      <c r="AD62" s="71" t="s">
        <v>113</v>
      </c>
      <c r="AE62" s="72" t="e">
        <f t="shared" si="0"/>
        <v>#VALUE!</v>
      </c>
      <c r="AF62" s="67" t="s">
        <v>470</v>
      </c>
      <c r="AG62" s="74">
        <v>44372</v>
      </c>
      <c r="AH62" s="75" t="s">
        <v>84</v>
      </c>
      <c r="AI62" s="79" t="s">
        <v>471</v>
      </c>
      <c r="AJ62" s="76">
        <v>0</v>
      </c>
      <c r="AK62" s="77" t="s">
        <v>9</v>
      </c>
      <c r="AL62" s="78" t="e">
        <v>#VALUE!</v>
      </c>
      <c r="AM62" s="79" t="e">
        <v>#VALUE!</v>
      </c>
      <c r="AN62" s="79" t="s">
        <v>133</v>
      </c>
      <c r="AO62" s="79" t="s">
        <v>133</v>
      </c>
      <c r="AP62" s="79" t="s">
        <v>133</v>
      </c>
      <c r="AQ62" s="81">
        <v>0</v>
      </c>
      <c r="AR62" s="76">
        <v>0</v>
      </c>
      <c r="AS62" s="79" t="e">
        <v>#VALUE!</v>
      </c>
      <c r="AT62" s="82" t="s">
        <v>90</v>
      </c>
      <c r="AU62" s="148" t="s">
        <v>362</v>
      </c>
      <c r="AV62" s="180" t="s">
        <v>490</v>
      </c>
      <c r="AW62" s="108">
        <v>44615</v>
      </c>
      <c r="AX62" s="110" t="s">
        <v>113</v>
      </c>
      <c r="AY62" s="179" t="s">
        <v>491</v>
      </c>
      <c r="AZ62" s="171">
        <v>0.8</v>
      </c>
      <c r="BA62" s="77" t="s">
        <v>12</v>
      </c>
      <c r="BB62" s="78">
        <v>-44620</v>
      </c>
      <c r="BC62" s="79" t="e">
        <v>#VALUE!</v>
      </c>
      <c r="BD62" s="84"/>
      <c r="BE62" s="84"/>
      <c r="BF62" s="84"/>
      <c r="BG62" s="84"/>
      <c r="BH62" s="79"/>
      <c r="BI62" s="79" t="s">
        <v>90</v>
      </c>
      <c r="BJ62" s="88" t="s">
        <v>19</v>
      </c>
      <c r="BK62" s="89" t="s">
        <v>492</v>
      </c>
      <c r="BL62" s="90">
        <v>44712</v>
      </c>
      <c r="BM62" s="91" t="s">
        <v>480</v>
      </c>
      <c r="BN62" s="92">
        <v>1</v>
      </c>
      <c r="BO62" s="77" t="str">
        <f t="shared" si="3"/>
        <v>CUMPLIMIENTO TOTAL</v>
      </c>
      <c r="BP62" s="78" t="e">
        <f t="shared" si="1"/>
        <v>#VALUE!</v>
      </c>
      <c r="BQ62" s="79" t="e">
        <f t="shared" si="2"/>
        <v>#VALUE!</v>
      </c>
      <c r="BR62" s="93"/>
      <c r="BS62" s="93"/>
      <c r="BT62" s="93"/>
      <c r="BU62" s="93"/>
      <c r="BV62" s="94"/>
      <c r="BW62" s="93"/>
      <c r="BX62" s="93"/>
      <c r="BY62" s="1">
        <f t="shared" si="4"/>
        <v>51</v>
      </c>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row>
    <row r="63" spans="1:427" ht="216.75" hidden="1" customHeight="1" x14ac:dyDescent="0.25">
      <c r="A63" s="65">
        <v>52</v>
      </c>
      <c r="B63" s="117" t="s">
        <v>70</v>
      </c>
      <c r="C63" s="67" t="s">
        <v>71</v>
      </c>
      <c r="D63" s="67" t="s">
        <v>72</v>
      </c>
      <c r="E63" s="69"/>
      <c r="F63" s="105" t="s">
        <v>97</v>
      </c>
      <c r="G63" s="135" t="s">
        <v>99</v>
      </c>
      <c r="H63" s="67" t="s">
        <v>100</v>
      </c>
      <c r="I63" s="67" t="s">
        <v>101</v>
      </c>
      <c r="J63" s="67" t="s">
        <v>493</v>
      </c>
      <c r="K63" s="67" t="s">
        <v>494</v>
      </c>
      <c r="L63" s="67" t="s">
        <v>104</v>
      </c>
      <c r="M63" s="67" t="s">
        <v>77</v>
      </c>
      <c r="N63" s="66" t="s">
        <v>495</v>
      </c>
      <c r="O63" s="66" t="s">
        <v>79</v>
      </c>
      <c r="P63" s="127" t="s">
        <v>496</v>
      </c>
      <c r="Q63" s="66">
        <v>2019</v>
      </c>
      <c r="R63" s="69" t="s">
        <v>497</v>
      </c>
      <c r="S63" s="143" t="s">
        <v>498</v>
      </c>
      <c r="T63" s="69" t="s">
        <v>499</v>
      </c>
      <c r="U63" s="66" t="s">
        <v>79</v>
      </c>
      <c r="V63" s="67" t="s">
        <v>79</v>
      </c>
      <c r="W63" s="67" t="s">
        <v>359</v>
      </c>
      <c r="X63" s="66" t="s">
        <v>79</v>
      </c>
      <c r="Y63" s="66" t="s">
        <v>79</v>
      </c>
      <c r="Z63" s="71">
        <v>43878</v>
      </c>
      <c r="AA63" s="71">
        <v>44225</v>
      </c>
      <c r="AB63" s="71"/>
      <c r="AC63" s="71" t="s">
        <v>84</v>
      </c>
      <c r="AD63" s="71" t="s">
        <v>84</v>
      </c>
      <c r="AE63" s="72">
        <f t="shared" si="0"/>
        <v>-486</v>
      </c>
      <c r="AF63" s="187" t="s">
        <v>500</v>
      </c>
      <c r="AG63" s="74">
        <v>44384</v>
      </c>
      <c r="AH63" s="75"/>
      <c r="AI63" s="75"/>
      <c r="AJ63" s="76"/>
      <c r="AK63" s="77" t="s">
        <v>9</v>
      </c>
      <c r="AL63" s="78">
        <v>-226</v>
      </c>
      <c r="AM63" s="79" t="s">
        <v>4</v>
      </c>
      <c r="AN63" s="74" t="s">
        <v>133</v>
      </c>
      <c r="AO63" s="79" t="s">
        <v>9</v>
      </c>
      <c r="AP63" s="79" t="s">
        <v>413</v>
      </c>
      <c r="AQ63" s="81">
        <v>0</v>
      </c>
      <c r="AR63" s="76">
        <v>0</v>
      </c>
      <c r="AS63" s="79" t="s">
        <v>89</v>
      </c>
      <c r="AT63" s="82" t="s">
        <v>90</v>
      </c>
      <c r="AU63" s="83" t="s">
        <v>91</v>
      </c>
      <c r="AV63" s="97" t="s">
        <v>92</v>
      </c>
      <c r="AW63" s="98">
        <v>44620</v>
      </c>
      <c r="AX63" s="99" t="s">
        <v>84</v>
      </c>
      <c r="AY63" s="107" t="s">
        <v>93</v>
      </c>
      <c r="AZ63" s="101">
        <v>0</v>
      </c>
      <c r="BA63" s="77" t="s">
        <v>9</v>
      </c>
      <c r="BB63" s="78">
        <v>-44620</v>
      </c>
      <c r="BC63" s="79" t="s">
        <v>4</v>
      </c>
      <c r="BD63" s="108">
        <v>44638</v>
      </c>
      <c r="BE63" s="124" t="s">
        <v>501</v>
      </c>
      <c r="BF63" s="124" t="s">
        <v>135</v>
      </c>
      <c r="BG63" s="188">
        <v>0</v>
      </c>
      <c r="BH63" s="79" t="s">
        <v>4</v>
      </c>
      <c r="BI63" s="79" t="s">
        <v>90</v>
      </c>
      <c r="BJ63" s="88" t="s">
        <v>19</v>
      </c>
      <c r="BK63" s="89" t="s">
        <v>502</v>
      </c>
      <c r="BL63" s="90">
        <v>44712</v>
      </c>
      <c r="BM63" s="91">
        <v>0</v>
      </c>
      <c r="BN63" s="92">
        <v>1</v>
      </c>
      <c r="BO63" s="77" t="str">
        <f t="shared" si="3"/>
        <v>CUMPLIMIENTO TOTAL</v>
      </c>
      <c r="BP63" s="78">
        <f t="shared" si="1"/>
        <v>-486</v>
      </c>
      <c r="BQ63" s="79" t="str">
        <f t="shared" si="2"/>
        <v>VENCIDO</v>
      </c>
      <c r="BR63" s="93"/>
      <c r="BS63" s="93"/>
      <c r="BT63" s="93"/>
      <c r="BU63" s="93"/>
      <c r="BV63" s="94"/>
      <c r="BW63" s="93"/>
      <c r="BX63" s="93"/>
      <c r="BY63" s="1">
        <f t="shared" si="4"/>
        <v>52</v>
      </c>
    </row>
    <row r="64" spans="1:427" ht="216.75" hidden="1" customHeight="1" x14ac:dyDescent="0.25">
      <c r="A64" s="65">
        <v>53</v>
      </c>
      <c r="B64" s="117" t="s">
        <v>70</v>
      </c>
      <c r="C64" s="67" t="s">
        <v>71</v>
      </c>
      <c r="D64" s="67" t="s">
        <v>72</v>
      </c>
      <c r="E64" s="69"/>
      <c r="F64" s="105" t="s">
        <v>97</v>
      </c>
      <c r="G64" s="135" t="s">
        <v>99</v>
      </c>
      <c r="H64" s="67" t="s">
        <v>100</v>
      </c>
      <c r="I64" s="67" t="s">
        <v>101</v>
      </c>
      <c r="J64" s="67" t="s">
        <v>74</v>
      </c>
      <c r="K64" s="67" t="s">
        <v>503</v>
      </c>
      <c r="L64" s="67" t="s">
        <v>104</v>
      </c>
      <c r="M64" s="67" t="s">
        <v>77</v>
      </c>
      <c r="N64" s="66" t="s">
        <v>504</v>
      </c>
      <c r="O64" s="66" t="s">
        <v>79</v>
      </c>
      <c r="P64" s="127" t="s">
        <v>496</v>
      </c>
      <c r="Q64" s="66">
        <v>2019</v>
      </c>
      <c r="R64" s="69" t="s">
        <v>505</v>
      </c>
      <c r="S64" s="70" t="s">
        <v>506</v>
      </c>
      <c r="T64" s="69" t="s">
        <v>499</v>
      </c>
      <c r="U64" s="66" t="s">
        <v>79</v>
      </c>
      <c r="V64" s="67" t="s">
        <v>79</v>
      </c>
      <c r="W64" s="67" t="s">
        <v>359</v>
      </c>
      <c r="X64" s="66" t="s">
        <v>79</v>
      </c>
      <c r="Y64" s="66" t="s">
        <v>79</v>
      </c>
      <c r="Z64" s="71">
        <v>43878</v>
      </c>
      <c r="AA64" s="71">
        <v>44225</v>
      </c>
      <c r="AB64" s="71"/>
      <c r="AC64" s="71" t="s">
        <v>84</v>
      </c>
      <c r="AD64" s="71" t="s">
        <v>84</v>
      </c>
      <c r="AE64" s="72">
        <f t="shared" si="0"/>
        <v>-486</v>
      </c>
      <c r="AF64" s="187" t="s">
        <v>507</v>
      </c>
      <c r="AG64" s="74">
        <v>44384</v>
      </c>
      <c r="AH64" s="75"/>
      <c r="AI64" s="75"/>
      <c r="AJ64" s="76"/>
      <c r="AK64" s="77" t="s">
        <v>9</v>
      </c>
      <c r="AL64" s="78">
        <v>-226</v>
      </c>
      <c r="AM64" s="79" t="s">
        <v>4</v>
      </c>
      <c r="AN64" s="74" t="s">
        <v>133</v>
      </c>
      <c r="AO64" s="79" t="s">
        <v>9</v>
      </c>
      <c r="AP64" s="79" t="s">
        <v>413</v>
      </c>
      <c r="AQ64" s="81">
        <v>0</v>
      </c>
      <c r="AR64" s="76">
        <v>0</v>
      </c>
      <c r="AS64" s="79" t="s">
        <v>89</v>
      </c>
      <c r="AT64" s="82" t="s">
        <v>90</v>
      </c>
      <c r="AU64" s="83" t="s">
        <v>91</v>
      </c>
      <c r="AV64" s="97" t="s">
        <v>92</v>
      </c>
      <c r="AW64" s="98">
        <v>44620</v>
      </c>
      <c r="AX64" s="99" t="s">
        <v>84</v>
      </c>
      <c r="AY64" s="107" t="s">
        <v>93</v>
      </c>
      <c r="AZ64" s="101">
        <v>0</v>
      </c>
      <c r="BA64" s="77" t="s">
        <v>9</v>
      </c>
      <c r="BB64" s="78">
        <v>-44620</v>
      </c>
      <c r="BC64" s="79" t="s">
        <v>4</v>
      </c>
      <c r="BD64" s="108">
        <v>44638</v>
      </c>
      <c r="BE64" s="124" t="s">
        <v>501</v>
      </c>
      <c r="BF64" s="124" t="s">
        <v>135</v>
      </c>
      <c r="BG64" s="188">
        <v>0</v>
      </c>
      <c r="BH64" s="79" t="s">
        <v>4</v>
      </c>
      <c r="BI64" s="79" t="s">
        <v>90</v>
      </c>
      <c r="BJ64" s="88" t="s">
        <v>19</v>
      </c>
      <c r="BK64" s="89" t="s">
        <v>508</v>
      </c>
      <c r="BL64" s="90">
        <v>44712</v>
      </c>
      <c r="BM64" s="91">
        <v>0</v>
      </c>
      <c r="BN64" s="92">
        <v>1</v>
      </c>
      <c r="BO64" s="77" t="str">
        <f t="shared" si="3"/>
        <v>CUMPLIMIENTO TOTAL</v>
      </c>
      <c r="BP64" s="78">
        <f t="shared" si="1"/>
        <v>-486</v>
      </c>
      <c r="BQ64" s="79" t="str">
        <f t="shared" si="2"/>
        <v>VENCIDO</v>
      </c>
      <c r="BR64" s="93"/>
      <c r="BS64" s="93"/>
      <c r="BT64" s="93"/>
      <c r="BU64" s="93"/>
      <c r="BV64" s="94"/>
      <c r="BW64" s="93"/>
      <c r="BX64" s="93"/>
      <c r="BY64" s="1">
        <f t="shared" si="4"/>
        <v>53</v>
      </c>
    </row>
    <row r="65" spans="1:427" ht="229.5" hidden="1" customHeight="1" x14ac:dyDescent="0.25">
      <c r="A65" s="65">
        <v>54</v>
      </c>
      <c r="B65" s="117" t="s">
        <v>70</v>
      </c>
      <c r="C65" s="67" t="s">
        <v>71</v>
      </c>
      <c r="D65" s="67" t="s">
        <v>72</v>
      </c>
      <c r="E65" s="69"/>
      <c r="F65" s="105" t="s">
        <v>97</v>
      </c>
      <c r="G65" s="135" t="s">
        <v>99</v>
      </c>
      <c r="H65" s="67" t="s">
        <v>100</v>
      </c>
      <c r="I65" s="67" t="s">
        <v>101</v>
      </c>
      <c r="J65" s="127" t="s">
        <v>74</v>
      </c>
      <c r="K65" s="127" t="s">
        <v>503</v>
      </c>
      <c r="L65" s="67" t="s">
        <v>104</v>
      </c>
      <c r="M65" s="67" t="s">
        <v>77</v>
      </c>
      <c r="N65" s="66" t="s">
        <v>509</v>
      </c>
      <c r="O65" s="66" t="s">
        <v>79</v>
      </c>
      <c r="P65" s="67" t="s">
        <v>496</v>
      </c>
      <c r="Q65" s="66">
        <v>2019</v>
      </c>
      <c r="R65" s="69" t="s">
        <v>510</v>
      </c>
      <c r="S65" s="70" t="s">
        <v>511</v>
      </c>
      <c r="T65" s="69" t="s">
        <v>499</v>
      </c>
      <c r="U65" s="66" t="s">
        <v>79</v>
      </c>
      <c r="V65" s="67" t="s">
        <v>79</v>
      </c>
      <c r="W65" s="67" t="s">
        <v>359</v>
      </c>
      <c r="X65" s="66" t="s">
        <v>79</v>
      </c>
      <c r="Y65" s="66" t="s">
        <v>79</v>
      </c>
      <c r="Z65" s="71">
        <v>43878</v>
      </c>
      <c r="AA65" s="71">
        <v>44225</v>
      </c>
      <c r="AB65" s="71"/>
      <c r="AC65" s="71" t="s">
        <v>84</v>
      </c>
      <c r="AD65" s="71" t="s">
        <v>84</v>
      </c>
      <c r="AE65" s="72">
        <f t="shared" si="0"/>
        <v>-486</v>
      </c>
      <c r="AF65" s="187" t="s">
        <v>512</v>
      </c>
      <c r="AG65" s="74">
        <v>44384</v>
      </c>
      <c r="AH65" s="75"/>
      <c r="AI65" s="75"/>
      <c r="AJ65" s="76"/>
      <c r="AK65" s="77" t="s">
        <v>9</v>
      </c>
      <c r="AL65" s="78">
        <v>-226</v>
      </c>
      <c r="AM65" s="79" t="s">
        <v>4</v>
      </c>
      <c r="AN65" s="80">
        <v>44520</v>
      </c>
      <c r="AO65" s="79" t="s">
        <v>9</v>
      </c>
      <c r="AP65" s="79" t="s">
        <v>413</v>
      </c>
      <c r="AQ65" s="81">
        <v>0</v>
      </c>
      <c r="AR65" s="76">
        <v>0</v>
      </c>
      <c r="AS65" s="79" t="s">
        <v>89</v>
      </c>
      <c r="AT65" s="82" t="s">
        <v>90</v>
      </c>
      <c r="AU65" s="83" t="s">
        <v>91</v>
      </c>
      <c r="AV65" s="97" t="s">
        <v>92</v>
      </c>
      <c r="AW65" s="98">
        <v>44620</v>
      </c>
      <c r="AX65" s="99" t="s">
        <v>84</v>
      </c>
      <c r="AY65" s="107" t="s">
        <v>93</v>
      </c>
      <c r="AZ65" s="101">
        <v>0</v>
      </c>
      <c r="BA65" s="77" t="s">
        <v>9</v>
      </c>
      <c r="BB65" s="78">
        <v>-44620</v>
      </c>
      <c r="BC65" s="79" t="s">
        <v>4</v>
      </c>
      <c r="BD65" s="108">
        <v>44638</v>
      </c>
      <c r="BE65" s="124" t="s">
        <v>501</v>
      </c>
      <c r="BF65" s="124" t="s">
        <v>135</v>
      </c>
      <c r="BG65" s="188">
        <v>0</v>
      </c>
      <c r="BH65" s="79" t="s">
        <v>4</v>
      </c>
      <c r="BI65" s="79" t="s">
        <v>90</v>
      </c>
      <c r="BJ65" s="88" t="s">
        <v>19</v>
      </c>
      <c r="BK65" s="89" t="s">
        <v>513</v>
      </c>
      <c r="BL65" s="90">
        <v>44712</v>
      </c>
      <c r="BM65" s="91">
        <v>0</v>
      </c>
      <c r="BN65" s="92">
        <v>1</v>
      </c>
      <c r="BO65" s="77" t="str">
        <f t="shared" si="3"/>
        <v>CUMPLIMIENTO TOTAL</v>
      </c>
      <c r="BP65" s="78">
        <f t="shared" si="1"/>
        <v>-486</v>
      </c>
      <c r="BQ65" s="79" t="str">
        <f t="shared" si="2"/>
        <v>VENCIDO</v>
      </c>
      <c r="BR65" s="93"/>
      <c r="BS65" s="93"/>
      <c r="BT65" s="93"/>
      <c r="BU65" s="93"/>
      <c r="BV65" s="94"/>
      <c r="BW65" s="93"/>
      <c r="BX65" s="93"/>
      <c r="BY65" s="1">
        <f t="shared" si="4"/>
        <v>54</v>
      </c>
    </row>
    <row r="66" spans="1:427" ht="229.5" hidden="1" customHeight="1" x14ac:dyDescent="0.25">
      <c r="A66" s="65">
        <v>55</v>
      </c>
      <c r="B66" s="117" t="s">
        <v>70</v>
      </c>
      <c r="C66" s="67" t="s">
        <v>71</v>
      </c>
      <c r="D66" s="67" t="s">
        <v>72</v>
      </c>
      <c r="E66" s="69"/>
      <c r="F66" s="105" t="s">
        <v>97</v>
      </c>
      <c r="G66" s="135" t="s">
        <v>99</v>
      </c>
      <c r="H66" s="67" t="s">
        <v>100</v>
      </c>
      <c r="I66" s="67" t="s">
        <v>101</v>
      </c>
      <c r="J66" s="127" t="s">
        <v>74</v>
      </c>
      <c r="K66" s="127" t="s">
        <v>503</v>
      </c>
      <c r="L66" s="67" t="s">
        <v>104</v>
      </c>
      <c r="M66" s="67" t="s">
        <v>77</v>
      </c>
      <c r="N66" s="66" t="s">
        <v>514</v>
      </c>
      <c r="O66" s="66" t="s">
        <v>79</v>
      </c>
      <c r="P66" s="67" t="s">
        <v>496</v>
      </c>
      <c r="Q66" s="66">
        <v>2019</v>
      </c>
      <c r="R66" s="69" t="s">
        <v>515</v>
      </c>
      <c r="S66" s="70" t="s">
        <v>511</v>
      </c>
      <c r="T66" s="69" t="s">
        <v>499</v>
      </c>
      <c r="U66" s="66" t="s">
        <v>79</v>
      </c>
      <c r="V66" s="67" t="s">
        <v>79</v>
      </c>
      <c r="W66" s="67" t="s">
        <v>359</v>
      </c>
      <c r="X66" s="66" t="s">
        <v>79</v>
      </c>
      <c r="Y66" s="66" t="s">
        <v>79</v>
      </c>
      <c r="Z66" s="71">
        <v>43878</v>
      </c>
      <c r="AA66" s="71">
        <v>44225</v>
      </c>
      <c r="AB66" s="71"/>
      <c r="AC66" s="71" t="s">
        <v>84</v>
      </c>
      <c r="AD66" s="71" t="s">
        <v>84</v>
      </c>
      <c r="AE66" s="72">
        <f t="shared" si="0"/>
        <v>-486</v>
      </c>
      <c r="AF66" s="187" t="s">
        <v>512</v>
      </c>
      <c r="AG66" s="74">
        <v>44384</v>
      </c>
      <c r="AH66" s="75"/>
      <c r="AI66" s="75"/>
      <c r="AJ66" s="76"/>
      <c r="AK66" s="77" t="s">
        <v>9</v>
      </c>
      <c r="AL66" s="78">
        <v>-226</v>
      </c>
      <c r="AM66" s="79" t="s">
        <v>4</v>
      </c>
      <c r="AN66" s="80">
        <v>44520</v>
      </c>
      <c r="AO66" s="79" t="s">
        <v>9</v>
      </c>
      <c r="AP66" s="79" t="s">
        <v>413</v>
      </c>
      <c r="AQ66" s="81">
        <v>0</v>
      </c>
      <c r="AR66" s="76">
        <v>0</v>
      </c>
      <c r="AS66" s="79" t="s">
        <v>89</v>
      </c>
      <c r="AT66" s="82" t="s">
        <v>90</v>
      </c>
      <c r="AU66" s="83" t="s">
        <v>91</v>
      </c>
      <c r="AV66" s="97" t="s">
        <v>92</v>
      </c>
      <c r="AW66" s="98">
        <v>44620</v>
      </c>
      <c r="AX66" s="99" t="s">
        <v>84</v>
      </c>
      <c r="AY66" s="107" t="s">
        <v>93</v>
      </c>
      <c r="AZ66" s="101">
        <v>0</v>
      </c>
      <c r="BA66" s="77" t="s">
        <v>9</v>
      </c>
      <c r="BB66" s="78">
        <v>-44620</v>
      </c>
      <c r="BC66" s="79" t="s">
        <v>4</v>
      </c>
      <c r="BD66" s="108">
        <v>44638</v>
      </c>
      <c r="BE66" s="124" t="s">
        <v>501</v>
      </c>
      <c r="BF66" s="124" t="s">
        <v>135</v>
      </c>
      <c r="BG66" s="188">
        <v>0</v>
      </c>
      <c r="BH66" s="79" t="s">
        <v>4</v>
      </c>
      <c r="BI66" s="79" t="s">
        <v>90</v>
      </c>
      <c r="BJ66" s="88" t="s">
        <v>19</v>
      </c>
      <c r="BK66" s="89" t="s">
        <v>516</v>
      </c>
      <c r="BL66" s="90">
        <v>44712</v>
      </c>
      <c r="BM66" s="91">
        <v>0</v>
      </c>
      <c r="BN66" s="92">
        <v>1</v>
      </c>
      <c r="BO66" s="77" t="str">
        <f t="shared" si="3"/>
        <v>CUMPLIMIENTO TOTAL</v>
      </c>
      <c r="BP66" s="78">
        <f t="shared" si="1"/>
        <v>-486</v>
      </c>
      <c r="BQ66" s="79" t="str">
        <f t="shared" si="2"/>
        <v>VENCIDO</v>
      </c>
      <c r="BR66" s="93"/>
      <c r="BS66" s="93"/>
      <c r="BT66" s="93"/>
      <c r="BU66" s="93"/>
      <c r="BV66" s="94"/>
      <c r="BW66" s="93"/>
      <c r="BX66" s="93"/>
      <c r="BY66" s="1">
        <f t="shared" si="4"/>
        <v>55</v>
      </c>
    </row>
    <row r="67" spans="1:427" ht="409.5" hidden="1" x14ac:dyDescent="0.25">
      <c r="A67" s="65">
        <v>56</v>
      </c>
      <c r="B67" s="117" t="s">
        <v>70</v>
      </c>
      <c r="C67" s="67" t="s">
        <v>71</v>
      </c>
      <c r="D67" s="67" t="s">
        <v>72</v>
      </c>
      <c r="E67" s="69"/>
      <c r="F67" s="105" t="s">
        <v>97</v>
      </c>
      <c r="G67" s="135" t="s">
        <v>99</v>
      </c>
      <c r="H67" s="67" t="s">
        <v>100</v>
      </c>
      <c r="I67" s="67" t="s">
        <v>101</v>
      </c>
      <c r="J67" s="127" t="s">
        <v>74</v>
      </c>
      <c r="K67" s="127" t="s">
        <v>503</v>
      </c>
      <c r="L67" s="67" t="s">
        <v>104</v>
      </c>
      <c r="M67" s="67" t="s">
        <v>77</v>
      </c>
      <c r="N67" s="66" t="s">
        <v>517</v>
      </c>
      <c r="O67" s="66" t="s">
        <v>79</v>
      </c>
      <c r="P67" s="67" t="s">
        <v>496</v>
      </c>
      <c r="Q67" s="66">
        <v>2019</v>
      </c>
      <c r="R67" s="69" t="s">
        <v>518</v>
      </c>
      <c r="S67" s="70" t="s">
        <v>519</v>
      </c>
      <c r="T67" s="69" t="s">
        <v>499</v>
      </c>
      <c r="U67" s="66" t="s">
        <v>79</v>
      </c>
      <c r="V67" s="67" t="s">
        <v>79</v>
      </c>
      <c r="W67" s="67" t="s">
        <v>359</v>
      </c>
      <c r="X67" s="66" t="s">
        <v>79</v>
      </c>
      <c r="Y67" s="66" t="s">
        <v>79</v>
      </c>
      <c r="Z67" s="71">
        <v>43878</v>
      </c>
      <c r="AA67" s="71">
        <v>44225</v>
      </c>
      <c r="AB67" s="71"/>
      <c r="AC67" s="71" t="s">
        <v>84</v>
      </c>
      <c r="AD67" s="71" t="s">
        <v>84</v>
      </c>
      <c r="AE67" s="72">
        <f t="shared" si="0"/>
        <v>-486</v>
      </c>
      <c r="AF67" s="187" t="s">
        <v>520</v>
      </c>
      <c r="AG67" s="74">
        <v>44384</v>
      </c>
      <c r="AH67" s="75"/>
      <c r="AI67" s="75"/>
      <c r="AJ67" s="76"/>
      <c r="AK67" s="77" t="s">
        <v>9</v>
      </c>
      <c r="AL67" s="78">
        <v>-226</v>
      </c>
      <c r="AM67" s="79" t="s">
        <v>4</v>
      </c>
      <c r="AN67" s="80">
        <v>44520</v>
      </c>
      <c r="AO67" s="79" t="s">
        <v>9</v>
      </c>
      <c r="AP67" s="79" t="s">
        <v>413</v>
      </c>
      <c r="AQ67" s="81">
        <v>0</v>
      </c>
      <c r="AR67" s="76">
        <v>0</v>
      </c>
      <c r="AS67" s="79" t="s">
        <v>89</v>
      </c>
      <c r="AT67" s="82" t="s">
        <v>90</v>
      </c>
      <c r="AU67" s="83" t="s">
        <v>91</v>
      </c>
      <c r="AV67" s="97" t="s">
        <v>92</v>
      </c>
      <c r="AW67" s="98">
        <v>44620</v>
      </c>
      <c r="AX67" s="99" t="s">
        <v>84</v>
      </c>
      <c r="AY67" s="107" t="s">
        <v>93</v>
      </c>
      <c r="AZ67" s="101">
        <v>0</v>
      </c>
      <c r="BA67" s="77" t="s">
        <v>9</v>
      </c>
      <c r="BB67" s="78">
        <v>-44620</v>
      </c>
      <c r="BC67" s="79" t="s">
        <v>4</v>
      </c>
      <c r="BD67" s="108">
        <v>44638</v>
      </c>
      <c r="BE67" s="124" t="s">
        <v>501</v>
      </c>
      <c r="BF67" s="124" t="s">
        <v>135</v>
      </c>
      <c r="BG67" s="188">
        <v>0</v>
      </c>
      <c r="BH67" s="79" t="s">
        <v>4</v>
      </c>
      <c r="BI67" s="79" t="s">
        <v>90</v>
      </c>
      <c r="BJ67" s="88" t="s">
        <v>19</v>
      </c>
      <c r="BK67" s="89" t="s">
        <v>521</v>
      </c>
      <c r="BL67" s="90">
        <v>44712</v>
      </c>
      <c r="BM67" s="91">
        <v>0</v>
      </c>
      <c r="BN67" s="92">
        <v>1</v>
      </c>
      <c r="BO67" s="77" t="str">
        <f t="shared" si="3"/>
        <v>CUMPLIMIENTO TOTAL</v>
      </c>
      <c r="BP67" s="78">
        <f t="shared" si="1"/>
        <v>-486</v>
      </c>
      <c r="BQ67" s="79" t="str">
        <f t="shared" si="2"/>
        <v>VENCIDO</v>
      </c>
      <c r="BR67" s="93"/>
      <c r="BS67" s="93"/>
      <c r="BT67" s="93"/>
      <c r="BU67" s="93"/>
      <c r="BV67" s="94"/>
      <c r="BW67" s="93"/>
      <c r="BX67" s="93"/>
      <c r="BY67" s="1">
        <f t="shared" si="4"/>
        <v>56</v>
      </c>
    </row>
    <row r="68" spans="1:427" ht="409.5" hidden="1" x14ac:dyDescent="0.25">
      <c r="A68" s="65">
        <v>57</v>
      </c>
      <c r="B68" s="117" t="s">
        <v>70</v>
      </c>
      <c r="C68" s="67" t="s">
        <v>71</v>
      </c>
      <c r="D68" s="67" t="s">
        <v>72</v>
      </c>
      <c r="E68" s="69"/>
      <c r="F68" s="105" t="s">
        <v>97</v>
      </c>
      <c r="G68" s="135" t="s">
        <v>99</v>
      </c>
      <c r="H68" s="67" t="s">
        <v>100</v>
      </c>
      <c r="I68" s="67" t="s">
        <v>101</v>
      </c>
      <c r="J68" s="67" t="s">
        <v>442</v>
      </c>
      <c r="K68" s="67" t="s">
        <v>443</v>
      </c>
      <c r="L68" s="67" t="s">
        <v>104</v>
      </c>
      <c r="M68" s="67" t="s">
        <v>77</v>
      </c>
      <c r="N68" s="66" t="s">
        <v>522</v>
      </c>
      <c r="O68" s="66" t="s">
        <v>79</v>
      </c>
      <c r="P68" s="67" t="s">
        <v>496</v>
      </c>
      <c r="Q68" s="66">
        <v>2019</v>
      </c>
      <c r="R68" s="69" t="s">
        <v>523</v>
      </c>
      <c r="S68" s="70" t="s">
        <v>524</v>
      </c>
      <c r="T68" s="69" t="s">
        <v>499</v>
      </c>
      <c r="U68" s="66" t="s">
        <v>79</v>
      </c>
      <c r="V68" s="67" t="s">
        <v>79</v>
      </c>
      <c r="W68" s="67" t="s">
        <v>359</v>
      </c>
      <c r="X68" s="66" t="s">
        <v>79</v>
      </c>
      <c r="Y68" s="66" t="s">
        <v>79</v>
      </c>
      <c r="Z68" s="71">
        <v>43878</v>
      </c>
      <c r="AA68" s="71">
        <v>44225</v>
      </c>
      <c r="AB68" s="71"/>
      <c r="AC68" s="71" t="s">
        <v>84</v>
      </c>
      <c r="AD68" s="71" t="s">
        <v>84</v>
      </c>
      <c r="AE68" s="72">
        <f t="shared" si="0"/>
        <v>-486</v>
      </c>
      <c r="AF68" s="187" t="s">
        <v>512</v>
      </c>
      <c r="AG68" s="74">
        <v>44384</v>
      </c>
      <c r="AH68" s="75"/>
      <c r="AI68" s="75"/>
      <c r="AJ68" s="76"/>
      <c r="AK68" s="77" t="s">
        <v>9</v>
      </c>
      <c r="AL68" s="78">
        <v>-226</v>
      </c>
      <c r="AM68" s="79" t="s">
        <v>4</v>
      </c>
      <c r="AN68" s="80">
        <v>44520</v>
      </c>
      <c r="AO68" s="79" t="s">
        <v>9</v>
      </c>
      <c r="AP68" s="79" t="s">
        <v>413</v>
      </c>
      <c r="AQ68" s="81">
        <v>0</v>
      </c>
      <c r="AR68" s="76">
        <v>0</v>
      </c>
      <c r="AS68" s="79" t="s">
        <v>89</v>
      </c>
      <c r="AT68" s="82" t="s">
        <v>90</v>
      </c>
      <c r="AU68" s="83" t="s">
        <v>91</v>
      </c>
      <c r="AV68" s="97" t="s">
        <v>92</v>
      </c>
      <c r="AW68" s="98">
        <v>44620</v>
      </c>
      <c r="AX68" s="99" t="s">
        <v>84</v>
      </c>
      <c r="AY68" s="107" t="s">
        <v>93</v>
      </c>
      <c r="AZ68" s="101">
        <v>0</v>
      </c>
      <c r="BA68" s="77" t="s">
        <v>9</v>
      </c>
      <c r="BB68" s="78">
        <v>-44620</v>
      </c>
      <c r="BC68" s="79" t="s">
        <v>4</v>
      </c>
      <c r="BD68" s="108">
        <v>44638</v>
      </c>
      <c r="BE68" s="124" t="s">
        <v>501</v>
      </c>
      <c r="BF68" s="124" t="s">
        <v>135</v>
      </c>
      <c r="BG68" s="188">
        <v>0</v>
      </c>
      <c r="BH68" s="79" t="s">
        <v>4</v>
      </c>
      <c r="BI68" s="79" t="s">
        <v>90</v>
      </c>
      <c r="BJ68" s="88" t="s">
        <v>19</v>
      </c>
      <c r="BK68" s="89" t="s">
        <v>513</v>
      </c>
      <c r="BL68" s="90">
        <v>44712</v>
      </c>
      <c r="BM68" s="91">
        <v>0</v>
      </c>
      <c r="BN68" s="92">
        <v>1</v>
      </c>
      <c r="BO68" s="77" t="str">
        <f t="shared" si="3"/>
        <v>CUMPLIMIENTO TOTAL</v>
      </c>
      <c r="BP68" s="78">
        <f t="shared" si="1"/>
        <v>-486</v>
      </c>
      <c r="BQ68" s="79" t="str">
        <f t="shared" si="2"/>
        <v>VENCIDO</v>
      </c>
      <c r="BR68" s="93"/>
      <c r="BS68" s="93"/>
      <c r="BT68" s="93"/>
      <c r="BU68" s="93"/>
      <c r="BV68" s="94"/>
      <c r="BW68" s="93"/>
      <c r="BX68" s="93"/>
      <c r="BY68" s="1">
        <f t="shared" si="4"/>
        <v>57</v>
      </c>
    </row>
    <row r="69" spans="1:427" ht="409.5" hidden="1" x14ac:dyDescent="0.25">
      <c r="A69" s="65">
        <v>58</v>
      </c>
      <c r="B69" s="117" t="s">
        <v>70</v>
      </c>
      <c r="C69" s="67" t="s">
        <v>71</v>
      </c>
      <c r="D69" s="67" t="s">
        <v>72</v>
      </c>
      <c r="E69" s="69"/>
      <c r="F69" s="105" t="s">
        <v>97</v>
      </c>
      <c r="G69" s="135" t="s">
        <v>99</v>
      </c>
      <c r="H69" s="67" t="s">
        <v>100</v>
      </c>
      <c r="I69" s="67" t="s">
        <v>101</v>
      </c>
      <c r="J69" s="67" t="s">
        <v>442</v>
      </c>
      <c r="K69" s="67" t="s">
        <v>481</v>
      </c>
      <c r="L69" s="67" t="s">
        <v>104</v>
      </c>
      <c r="M69" s="67" t="s">
        <v>77</v>
      </c>
      <c r="N69" s="66" t="s">
        <v>525</v>
      </c>
      <c r="O69" s="66" t="s">
        <v>79</v>
      </c>
      <c r="P69" s="67" t="s">
        <v>496</v>
      </c>
      <c r="Q69" s="66">
        <v>2019</v>
      </c>
      <c r="R69" s="189" t="s">
        <v>526</v>
      </c>
      <c r="S69" s="70" t="s">
        <v>527</v>
      </c>
      <c r="T69" s="69" t="s">
        <v>499</v>
      </c>
      <c r="U69" s="66" t="s">
        <v>79</v>
      </c>
      <c r="V69" s="67" t="s">
        <v>79</v>
      </c>
      <c r="W69" s="67" t="s">
        <v>359</v>
      </c>
      <c r="X69" s="66" t="s">
        <v>79</v>
      </c>
      <c r="Y69" s="66" t="s">
        <v>79</v>
      </c>
      <c r="Z69" s="71">
        <v>43878</v>
      </c>
      <c r="AA69" s="71">
        <v>44225</v>
      </c>
      <c r="AB69" s="71"/>
      <c r="AC69" s="71" t="s">
        <v>84</v>
      </c>
      <c r="AD69" s="71" t="s">
        <v>84</v>
      </c>
      <c r="AE69" s="72">
        <f t="shared" si="0"/>
        <v>-486</v>
      </c>
      <c r="AF69" s="187" t="s">
        <v>512</v>
      </c>
      <c r="AG69" s="74">
        <v>44384</v>
      </c>
      <c r="AH69" s="75"/>
      <c r="AI69" s="75"/>
      <c r="AJ69" s="76"/>
      <c r="AK69" s="77" t="s">
        <v>9</v>
      </c>
      <c r="AL69" s="78">
        <v>-226</v>
      </c>
      <c r="AM69" s="79" t="s">
        <v>4</v>
      </c>
      <c r="AN69" s="80">
        <v>44520</v>
      </c>
      <c r="AO69" s="79" t="s">
        <v>9</v>
      </c>
      <c r="AP69" s="79" t="s">
        <v>413</v>
      </c>
      <c r="AQ69" s="81">
        <v>0</v>
      </c>
      <c r="AR69" s="76">
        <v>0</v>
      </c>
      <c r="AS69" s="79" t="s">
        <v>89</v>
      </c>
      <c r="AT69" s="82" t="s">
        <v>90</v>
      </c>
      <c r="AU69" s="83" t="s">
        <v>91</v>
      </c>
      <c r="AV69" s="97" t="s">
        <v>92</v>
      </c>
      <c r="AW69" s="98">
        <v>44620</v>
      </c>
      <c r="AX69" s="99" t="s">
        <v>84</v>
      </c>
      <c r="AY69" s="107" t="s">
        <v>93</v>
      </c>
      <c r="AZ69" s="101">
        <v>0</v>
      </c>
      <c r="BA69" s="77" t="s">
        <v>9</v>
      </c>
      <c r="BB69" s="78">
        <v>-44620</v>
      </c>
      <c r="BC69" s="79" t="s">
        <v>4</v>
      </c>
      <c r="BD69" s="108">
        <v>44638</v>
      </c>
      <c r="BE69" s="124" t="s">
        <v>501</v>
      </c>
      <c r="BF69" s="124" t="s">
        <v>135</v>
      </c>
      <c r="BG69" s="188">
        <v>0</v>
      </c>
      <c r="BH69" s="79" t="s">
        <v>4</v>
      </c>
      <c r="BI69" s="79" t="s">
        <v>90</v>
      </c>
      <c r="BJ69" s="88" t="s">
        <v>19</v>
      </c>
      <c r="BK69" s="89" t="s">
        <v>528</v>
      </c>
      <c r="BL69" s="90">
        <v>44712</v>
      </c>
      <c r="BM69" s="91" t="s">
        <v>529</v>
      </c>
      <c r="BN69" s="92">
        <v>0.5</v>
      </c>
      <c r="BO69" s="77" t="str">
        <f t="shared" si="3"/>
        <v>AVANCE PARCIAL</v>
      </c>
      <c r="BP69" s="78">
        <f t="shared" si="1"/>
        <v>-486</v>
      </c>
      <c r="BQ69" s="79" t="str">
        <f t="shared" si="2"/>
        <v>VENCIDO</v>
      </c>
      <c r="BR69" s="93"/>
      <c r="BS69" s="93"/>
      <c r="BT69" s="93"/>
      <c r="BU69" s="93"/>
      <c r="BV69" s="94"/>
      <c r="BW69" s="93"/>
      <c r="BX69" s="93"/>
      <c r="BY69" s="1">
        <f t="shared" si="4"/>
        <v>58</v>
      </c>
    </row>
    <row r="70" spans="1:427" ht="409.5" hidden="1" x14ac:dyDescent="0.25">
      <c r="A70" s="65">
        <v>59</v>
      </c>
      <c r="B70" s="117" t="s">
        <v>70</v>
      </c>
      <c r="C70" s="67" t="s">
        <v>71</v>
      </c>
      <c r="D70" s="67" t="s">
        <v>72</v>
      </c>
      <c r="E70" s="69"/>
      <c r="F70" s="105" t="s">
        <v>97</v>
      </c>
      <c r="G70" s="135" t="s">
        <v>99</v>
      </c>
      <c r="H70" s="67" t="s">
        <v>100</v>
      </c>
      <c r="I70" s="67" t="s">
        <v>101</v>
      </c>
      <c r="J70" s="66" t="s">
        <v>150</v>
      </c>
      <c r="K70" s="67" t="s">
        <v>154</v>
      </c>
      <c r="L70" s="67" t="s">
        <v>104</v>
      </c>
      <c r="M70" s="67" t="s">
        <v>77</v>
      </c>
      <c r="N70" s="66" t="s">
        <v>530</v>
      </c>
      <c r="O70" s="66" t="s">
        <v>79</v>
      </c>
      <c r="P70" s="67" t="s">
        <v>496</v>
      </c>
      <c r="Q70" s="66">
        <v>2019</v>
      </c>
      <c r="R70" s="69" t="s">
        <v>531</v>
      </c>
      <c r="S70" s="70" t="s">
        <v>532</v>
      </c>
      <c r="T70" s="69" t="s">
        <v>499</v>
      </c>
      <c r="U70" s="66" t="s">
        <v>79</v>
      </c>
      <c r="V70" s="67" t="s">
        <v>79</v>
      </c>
      <c r="W70" s="67" t="s">
        <v>359</v>
      </c>
      <c r="X70" s="66" t="s">
        <v>79</v>
      </c>
      <c r="Y70" s="66" t="s">
        <v>79</v>
      </c>
      <c r="Z70" s="71">
        <v>43878</v>
      </c>
      <c r="AA70" s="71">
        <v>44225</v>
      </c>
      <c r="AB70" s="71"/>
      <c r="AC70" s="71" t="s">
        <v>84</v>
      </c>
      <c r="AD70" s="71" t="s">
        <v>84</v>
      </c>
      <c r="AE70" s="72">
        <f t="shared" si="0"/>
        <v>-486</v>
      </c>
      <c r="AF70" s="187" t="s">
        <v>512</v>
      </c>
      <c r="AG70" s="74">
        <v>44384</v>
      </c>
      <c r="AH70" s="75"/>
      <c r="AI70" s="75"/>
      <c r="AJ70" s="76"/>
      <c r="AK70" s="77" t="s">
        <v>9</v>
      </c>
      <c r="AL70" s="78">
        <v>-226</v>
      </c>
      <c r="AM70" s="79" t="s">
        <v>4</v>
      </c>
      <c r="AN70" s="80">
        <v>44520</v>
      </c>
      <c r="AO70" s="79" t="s">
        <v>9</v>
      </c>
      <c r="AP70" s="79" t="s">
        <v>413</v>
      </c>
      <c r="AQ70" s="81">
        <v>0</v>
      </c>
      <c r="AR70" s="76">
        <v>0</v>
      </c>
      <c r="AS70" s="79" t="s">
        <v>89</v>
      </c>
      <c r="AT70" s="82" t="s">
        <v>90</v>
      </c>
      <c r="AU70" s="83" t="s">
        <v>91</v>
      </c>
      <c r="AV70" s="97" t="s">
        <v>92</v>
      </c>
      <c r="AW70" s="98">
        <v>44620</v>
      </c>
      <c r="AX70" s="99" t="s">
        <v>84</v>
      </c>
      <c r="AY70" s="107" t="s">
        <v>93</v>
      </c>
      <c r="AZ70" s="101">
        <v>0</v>
      </c>
      <c r="BA70" s="77" t="s">
        <v>9</v>
      </c>
      <c r="BB70" s="78">
        <v>-44620</v>
      </c>
      <c r="BC70" s="79" t="s">
        <v>4</v>
      </c>
      <c r="BD70" s="108">
        <v>44638</v>
      </c>
      <c r="BE70" s="124" t="s">
        <v>501</v>
      </c>
      <c r="BF70" s="124" t="s">
        <v>135</v>
      </c>
      <c r="BG70" s="188">
        <v>0</v>
      </c>
      <c r="BH70" s="79" t="s">
        <v>4</v>
      </c>
      <c r="BI70" s="79" t="s">
        <v>90</v>
      </c>
      <c r="BJ70" s="88" t="s">
        <v>19</v>
      </c>
      <c r="BK70" s="89" t="s">
        <v>533</v>
      </c>
      <c r="BL70" s="90">
        <v>44712</v>
      </c>
      <c r="BM70" s="91" t="s">
        <v>534</v>
      </c>
      <c r="BN70" s="92">
        <v>0</v>
      </c>
      <c r="BO70" s="77" t="str">
        <f t="shared" si="3"/>
        <v>SIN AVANCE</v>
      </c>
      <c r="BP70" s="78">
        <f t="shared" si="1"/>
        <v>-486</v>
      </c>
      <c r="BQ70" s="79" t="str">
        <f t="shared" si="2"/>
        <v>VENCIDO</v>
      </c>
      <c r="BR70" s="93"/>
      <c r="BS70" s="93"/>
      <c r="BT70" s="93"/>
      <c r="BU70" s="93"/>
      <c r="BV70" s="94"/>
      <c r="BW70" s="93"/>
      <c r="BX70" s="93"/>
      <c r="BY70" s="1">
        <f t="shared" si="4"/>
        <v>59</v>
      </c>
    </row>
    <row r="71" spans="1:427" ht="409.5" hidden="1" x14ac:dyDescent="0.25">
      <c r="A71" s="65">
        <v>60</v>
      </c>
      <c r="B71" s="117" t="s">
        <v>70</v>
      </c>
      <c r="C71" s="67" t="s">
        <v>71</v>
      </c>
      <c r="D71" s="67" t="s">
        <v>72</v>
      </c>
      <c r="E71" s="69"/>
      <c r="F71" s="105" t="s">
        <v>97</v>
      </c>
      <c r="G71" s="135" t="s">
        <v>99</v>
      </c>
      <c r="H71" s="67" t="s">
        <v>100</v>
      </c>
      <c r="I71" s="67" t="s">
        <v>101</v>
      </c>
      <c r="J71" s="127" t="s">
        <v>74</v>
      </c>
      <c r="K71" s="127" t="s">
        <v>503</v>
      </c>
      <c r="L71" s="67" t="s">
        <v>104</v>
      </c>
      <c r="M71" s="67" t="s">
        <v>77</v>
      </c>
      <c r="N71" s="66" t="s">
        <v>535</v>
      </c>
      <c r="O71" s="66" t="s">
        <v>79</v>
      </c>
      <c r="P71" s="67" t="s">
        <v>496</v>
      </c>
      <c r="Q71" s="66">
        <v>2019</v>
      </c>
      <c r="R71" s="69" t="s">
        <v>536</v>
      </c>
      <c r="S71" s="70" t="s">
        <v>524</v>
      </c>
      <c r="T71" s="69" t="s">
        <v>499</v>
      </c>
      <c r="U71" s="66" t="s">
        <v>79</v>
      </c>
      <c r="V71" s="67" t="s">
        <v>79</v>
      </c>
      <c r="W71" s="67" t="s">
        <v>359</v>
      </c>
      <c r="X71" s="66" t="s">
        <v>79</v>
      </c>
      <c r="Y71" s="66" t="s">
        <v>79</v>
      </c>
      <c r="Z71" s="71">
        <v>43878</v>
      </c>
      <c r="AA71" s="71">
        <v>44225</v>
      </c>
      <c r="AB71" s="71"/>
      <c r="AC71" s="71" t="s">
        <v>84</v>
      </c>
      <c r="AD71" s="71" t="s">
        <v>84</v>
      </c>
      <c r="AE71" s="72">
        <f t="shared" si="0"/>
        <v>-486</v>
      </c>
      <c r="AF71" s="187" t="s">
        <v>512</v>
      </c>
      <c r="AG71" s="74">
        <v>44384</v>
      </c>
      <c r="AH71" s="75"/>
      <c r="AI71" s="75"/>
      <c r="AJ71" s="76"/>
      <c r="AK71" s="77" t="s">
        <v>9</v>
      </c>
      <c r="AL71" s="78">
        <v>-226</v>
      </c>
      <c r="AM71" s="79" t="s">
        <v>4</v>
      </c>
      <c r="AN71" s="80">
        <v>44520</v>
      </c>
      <c r="AO71" s="79" t="s">
        <v>9</v>
      </c>
      <c r="AP71" s="79" t="s">
        <v>413</v>
      </c>
      <c r="AQ71" s="81">
        <v>0</v>
      </c>
      <c r="AR71" s="76">
        <v>0</v>
      </c>
      <c r="AS71" s="79" t="s">
        <v>89</v>
      </c>
      <c r="AT71" s="82" t="s">
        <v>90</v>
      </c>
      <c r="AU71" s="83" t="s">
        <v>91</v>
      </c>
      <c r="AV71" s="97" t="s">
        <v>92</v>
      </c>
      <c r="AW71" s="98">
        <v>44620</v>
      </c>
      <c r="AX71" s="99" t="s">
        <v>84</v>
      </c>
      <c r="AY71" s="107" t="s">
        <v>93</v>
      </c>
      <c r="AZ71" s="101">
        <v>0</v>
      </c>
      <c r="BA71" s="77" t="s">
        <v>9</v>
      </c>
      <c r="BB71" s="78">
        <v>-44620</v>
      </c>
      <c r="BC71" s="79" t="s">
        <v>4</v>
      </c>
      <c r="BD71" s="108">
        <v>44638</v>
      </c>
      <c r="BE71" s="124" t="s">
        <v>501</v>
      </c>
      <c r="BF71" s="124" t="s">
        <v>135</v>
      </c>
      <c r="BG71" s="188">
        <v>0</v>
      </c>
      <c r="BH71" s="79" t="s">
        <v>4</v>
      </c>
      <c r="BI71" s="79" t="s">
        <v>90</v>
      </c>
      <c r="BJ71" s="88" t="s">
        <v>19</v>
      </c>
      <c r="BK71" s="89" t="s">
        <v>513</v>
      </c>
      <c r="BL71" s="90">
        <v>44712</v>
      </c>
      <c r="BM71" s="91">
        <v>0</v>
      </c>
      <c r="BN71" s="92">
        <v>1</v>
      </c>
      <c r="BO71" s="77" t="str">
        <f t="shared" si="3"/>
        <v>CUMPLIMIENTO TOTAL</v>
      </c>
      <c r="BP71" s="78">
        <f t="shared" si="1"/>
        <v>-486</v>
      </c>
      <c r="BQ71" s="79" t="str">
        <f t="shared" si="2"/>
        <v>VENCIDO</v>
      </c>
      <c r="BR71" s="93"/>
      <c r="BS71" s="93"/>
      <c r="BT71" s="93"/>
      <c r="BU71" s="93"/>
      <c r="BV71" s="94"/>
      <c r="BW71" s="93"/>
      <c r="BX71" s="93"/>
      <c r="BY71" s="1">
        <f t="shared" si="4"/>
        <v>60</v>
      </c>
    </row>
    <row r="72" spans="1:427" s="7" customFormat="1" ht="65.25" hidden="1" customHeight="1" x14ac:dyDescent="0.25">
      <c r="A72" s="65">
        <v>61</v>
      </c>
      <c r="B72" s="117" t="s">
        <v>70</v>
      </c>
      <c r="C72" s="67" t="s">
        <v>71</v>
      </c>
      <c r="D72" s="67" t="s">
        <v>72</v>
      </c>
      <c r="E72" s="69"/>
      <c r="F72" s="105" t="s">
        <v>70</v>
      </c>
      <c r="G72" s="135" t="s">
        <v>71</v>
      </c>
      <c r="H72" s="67" t="s">
        <v>72</v>
      </c>
      <c r="I72" s="70" t="s">
        <v>537</v>
      </c>
      <c r="J72" s="67" t="s">
        <v>74</v>
      </c>
      <c r="K72" s="67" t="s">
        <v>538</v>
      </c>
      <c r="L72" s="67" t="s">
        <v>76</v>
      </c>
      <c r="M72" s="67" t="s">
        <v>77</v>
      </c>
      <c r="N72" s="66" t="s">
        <v>539</v>
      </c>
      <c r="O72" s="66" t="s">
        <v>79</v>
      </c>
      <c r="P72" s="67" t="s">
        <v>540</v>
      </c>
      <c r="Q72" s="66">
        <v>2019</v>
      </c>
      <c r="R72" s="69" t="s">
        <v>541</v>
      </c>
      <c r="S72" s="67" t="s">
        <v>542</v>
      </c>
      <c r="T72" s="67" t="s">
        <v>543</v>
      </c>
      <c r="U72" s="66" t="s">
        <v>79</v>
      </c>
      <c r="V72" s="67" t="s">
        <v>79</v>
      </c>
      <c r="W72" s="67" t="s">
        <v>359</v>
      </c>
      <c r="X72" s="66" t="s">
        <v>79</v>
      </c>
      <c r="Y72" s="66" t="s">
        <v>79</v>
      </c>
      <c r="Z72" s="71">
        <v>43872</v>
      </c>
      <c r="AA72" s="71">
        <v>44238</v>
      </c>
      <c r="AB72" s="71"/>
      <c r="AC72" s="71" t="s">
        <v>84</v>
      </c>
      <c r="AD72" s="71" t="s">
        <v>84</v>
      </c>
      <c r="AE72" s="72">
        <f t="shared" si="0"/>
        <v>-473</v>
      </c>
      <c r="AF72" s="190" t="s">
        <v>544</v>
      </c>
      <c r="AG72" s="74">
        <v>44384</v>
      </c>
      <c r="AH72" s="75" t="s">
        <v>84</v>
      </c>
      <c r="AI72" s="191" t="s">
        <v>545</v>
      </c>
      <c r="AJ72" s="76">
        <v>0</v>
      </c>
      <c r="AK72" s="77" t="s">
        <v>9</v>
      </c>
      <c r="AL72" s="78">
        <v>-213</v>
      </c>
      <c r="AM72" s="79" t="s">
        <v>4</v>
      </c>
      <c r="AN72" s="80">
        <v>44519</v>
      </c>
      <c r="AO72" s="79" t="s">
        <v>546</v>
      </c>
      <c r="AP72" s="79" t="s">
        <v>547</v>
      </c>
      <c r="AQ72" s="81">
        <v>0</v>
      </c>
      <c r="AR72" s="76">
        <v>0</v>
      </c>
      <c r="AS72" s="79" t="s">
        <v>89</v>
      </c>
      <c r="AT72" s="82" t="s">
        <v>90</v>
      </c>
      <c r="AU72" s="83" t="s">
        <v>91</v>
      </c>
      <c r="AV72" s="97" t="s">
        <v>92</v>
      </c>
      <c r="AW72" s="98">
        <v>44620</v>
      </c>
      <c r="AX72" s="99" t="s">
        <v>84</v>
      </c>
      <c r="AY72" s="107" t="s">
        <v>93</v>
      </c>
      <c r="AZ72" s="101">
        <v>0</v>
      </c>
      <c r="BA72" s="77" t="s">
        <v>9</v>
      </c>
      <c r="BB72" s="78">
        <v>-44620</v>
      </c>
      <c r="BC72" s="79" t="s">
        <v>4</v>
      </c>
      <c r="BD72" s="108">
        <v>44631</v>
      </c>
      <c r="BE72" s="123" t="s">
        <v>548</v>
      </c>
      <c r="BF72" s="124" t="s">
        <v>549</v>
      </c>
      <c r="BG72" s="87">
        <v>0</v>
      </c>
      <c r="BH72" s="79" t="s">
        <v>4</v>
      </c>
      <c r="BI72" s="79" t="s">
        <v>90</v>
      </c>
      <c r="BJ72" s="88" t="s">
        <v>19</v>
      </c>
      <c r="BK72" s="89" t="s">
        <v>550</v>
      </c>
      <c r="BL72" s="90">
        <v>44712</v>
      </c>
      <c r="BM72" s="91" t="s">
        <v>543</v>
      </c>
      <c r="BN72" s="92">
        <v>0</v>
      </c>
      <c r="BO72" s="77" t="str">
        <f t="shared" si="3"/>
        <v>SIN AVANCE</v>
      </c>
      <c r="BP72" s="78">
        <f t="shared" si="1"/>
        <v>-473</v>
      </c>
      <c r="BQ72" s="79" t="str">
        <f t="shared" si="2"/>
        <v>VENCIDO</v>
      </c>
      <c r="BR72" s="93"/>
      <c r="BS72" s="93"/>
      <c r="BT72" s="93"/>
      <c r="BU72" s="93"/>
      <c r="BV72" s="94"/>
      <c r="BW72" s="93"/>
      <c r="BX72" s="93"/>
      <c r="BY72" s="1">
        <f t="shared" si="4"/>
        <v>61</v>
      </c>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row>
    <row r="73" spans="1:427" s="7" customFormat="1" ht="409.5" hidden="1" x14ac:dyDescent="0.25">
      <c r="A73" s="65">
        <v>62</v>
      </c>
      <c r="B73" s="117" t="s">
        <v>70</v>
      </c>
      <c r="C73" s="67" t="s">
        <v>71</v>
      </c>
      <c r="D73" s="67" t="s">
        <v>72</v>
      </c>
      <c r="E73" s="69"/>
      <c r="F73" s="105" t="s">
        <v>70</v>
      </c>
      <c r="G73" s="135" t="s">
        <v>71</v>
      </c>
      <c r="H73" s="67" t="s">
        <v>72</v>
      </c>
      <c r="I73" s="139"/>
      <c r="J73" s="67" t="s">
        <v>551</v>
      </c>
      <c r="K73" s="67" t="s">
        <v>552</v>
      </c>
      <c r="L73" s="67" t="s">
        <v>76</v>
      </c>
      <c r="M73" s="67" t="s">
        <v>77</v>
      </c>
      <c r="N73" s="68" t="s">
        <v>553</v>
      </c>
      <c r="O73" s="66" t="s">
        <v>79</v>
      </c>
      <c r="P73" s="67" t="s">
        <v>540</v>
      </c>
      <c r="Q73" s="66">
        <v>2019</v>
      </c>
      <c r="R73" s="69" t="s">
        <v>554</v>
      </c>
      <c r="S73" s="67" t="s">
        <v>555</v>
      </c>
      <c r="T73" s="67" t="s">
        <v>556</v>
      </c>
      <c r="U73" s="66" t="s">
        <v>79</v>
      </c>
      <c r="V73" s="67" t="s">
        <v>79</v>
      </c>
      <c r="W73" s="67" t="s">
        <v>359</v>
      </c>
      <c r="X73" s="66" t="s">
        <v>79</v>
      </c>
      <c r="Y73" s="66" t="s">
        <v>79</v>
      </c>
      <c r="Z73" s="71">
        <v>43872</v>
      </c>
      <c r="AA73" s="71">
        <v>44238</v>
      </c>
      <c r="AB73" s="71"/>
      <c r="AC73" s="71" t="s">
        <v>84</v>
      </c>
      <c r="AD73" s="71" t="s">
        <v>84</v>
      </c>
      <c r="AE73" s="72">
        <f t="shared" si="0"/>
        <v>-473</v>
      </c>
      <c r="AF73" s="73" t="s">
        <v>557</v>
      </c>
      <c r="AG73" s="74">
        <v>44384</v>
      </c>
      <c r="AH73" s="75" t="s">
        <v>84</v>
      </c>
      <c r="AI73" s="73" t="s">
        <v>558</v>
      </c>
      <c r="AJ73" s="76">
        <v>0.75</v>
      </c>
      <c r="AK73" s="77" t="s">
        <v>12</v>
      </c>
      <c r="AL73" s="78">
        <v>-213</v>
      </c>
      <c r="AM73" s="79" t="s">
        <v>4</v>
      </c>
      <c r="AN73" s="80">
        <v>44519</v>
      </c>
      <c r="AO73" s="79" t="s">
        <v>559</v>
      </c>
      <c r="AP73" s="79" t="s">
        <v>547</v>
      </c>
      <c r="AQ73" s="81">
        <v>0.6</v>
      </c>
      <c r="AR73" s="76">
        <v>0.6</v>
      </c>
      <c r="AS73" s="79" t="s">
        <v>89</v>
      </c>
      <c r="AT73" s="82" t="s">
        <v>90</v>
      </c>
      <c r="AU73" s="83" t="s">
        <v>91</v>
      </c>
      <c r="AV73" s="97" t="s">
        <v>92</v>
      </c>
      <c r="AW73" s="98">
        <v>44620</v>
      </c>
      <c r="AX73" s="99" t="s">
        <v>84</v>
      </c>
      <c r="AY73" s="107" t="s">
        <v>93</v>
      </c>
      <c r="AZ73" s="122">
        <v>0.6</v>
      </c>
      <c r="BA73" s="77" t="s">
        <v>11</v>
      </c>
      <c r="BB73" s="78">
        <v>-44619.25</v>
      </c>
      <c r="BC73" s="79" t="s">
        <v>4</v>
      </c>
      <c r="BD73" s="108">
        <v>44631</v>
      </c>
      <c r="BE73" s="67" t="s">
        <v>560</v>
      </c>
      <c r="BF73" s="124" t="s">
        <v>549</v>
      </c>
      <c r="BG73" s="87">
        <v>0.75</v>
      </c>
      <c r="BH73" s="79" t="s">
        <v>4</v>
      </c>
      <c r="BI73" s="79" t="s">
        <v>90</v>
      </c>
      <c r="BJ73" s="88" t="s">
        <v>19</v>
      </c>
      <c r="BK73" s="89" t="s">
        <v>561</v>
      </c>
      <c r="BL73" s="90">
        <v>44712</v>
      </c>
      <c r="BM73" s="91" t="s">
        <v>562</v>
      </c>
      <c r="BN73" s="92">
        <v>0.75</v>
      </c>
      <c r="BO73" s="77" t="str">
        <f t="shared" si="3"/>
        <v>AVANCE SIGNIFICATIVO</v>
      </c>
      <c r="BP73" s="78">
        <f t="shared" si="1"/>
        <v>-473</v>
      </c>
      <c r="BQ73" s="79" t="str">
        <f t="shared" si="2"/>
        <v>VENCIDO</v>
      </c>
      <c r="BR73" s="93"/>
      <c r="BS73" s="93"/>
      <c r="BT73" s="93"/>
      <c r="BU73" s="93"/>
      <c r="BV73" s="94"/>
      <c r="BW73" s="93"/>
      <c r="BX73" s="93"/>
      <c r="BY73" s="1">
        <f t="shared" si="4"/>
        <v>62</v>
      </c>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row>
    <row r="74" spans="1:427" s="7" customFormat="1" ht="293.25" hidden="1" x14ac:dyDescent="0.25">
      <c r="A74" s="65">
        <v>63</v>
      </c>
      <c r="B74" s="117" t="s">
        <v>70</v>
      </c>
      <c r="C74" s="67" t="s">
        <v>71</v>
      </c>
      <c r="D74" s="67" t="s">
        <v>72</v>
      </c>
      <c r="E74" s="118"/>
      <c r="F74" s="105" t="s">
        <v>70</v>
      </c>
      <c r="G74" s="135" t="s">
        <v>71</v>
      </c>
      <c r="H74" s="67" t="s">
        <v>72</v>
      </c>
      <c r="I74" s="139"/>
      <c r="J74" s="70" t="s">
        <v>551</v>
      </c>
      <c r="K74" s="70" t="s">
        <v>552</v>
      </c>
      <c r="L74" s="67" t="s">
        <v>76</v>
      </c>
      <c r="M74" s="70" t="s">
        <v>77</v>
      </c>
      <c r="N74" s="68" t="s">
        <v>563</v>
      </c>
      <c r="O74" s="145" t="s">
        <v>79</v>
      </c>
      <c r="P74" s="70" t="s">
        <v>540</v>
      </c>
      <c r="Q74" s="145">
        <v>2019</v>
      </c>
      <c r="R74" s="118" t="s">
        <v>554</v>
      </c>
      <c r="S74" s="67" t="s">
        <v>555</v>
      </c>
      <c r="T74" s="67" t="s">
        <v>564</v>
      </c>
      <c r="U74" s="66" t="s">
        <v>79</v>
      </c>
      <c r="V74" s="67" t="s">
        <v>79</v>
      </c>
      <c r="W74" s="67" t="s">
        <v>359</v>
      </c>
      <c r="X74" s="66" t="s">
        <v>79</v>
      </c>
      <c r="Y74" s="66" t="s">
        <v>79</v>
      </c>
      <c r="Z74" s="71">
        <v>43872</v>
      </c>
      <c r="AA74" s="71">
        <v>44238</v>
      </c>
      <c r="AB74" s="71"/>
      <c r="AC74" s="71" t="s">
        <v>84</v>
      </c>
      <c r="AD74" s="71" t="s">
        <v>84</v>
      </c>
      <c r="AE74" s="72">
        <f t="shared" si="0"/>
        <v>-473</v>
      </c>
      <c r="AF74" s="73" t="s">
        <v>565</v>
      </c>
      <c r="AG74" s="74">
        <v>44384</v>
      </c>
      <c r="AH74" s="75" t="s">
        <v>84</v>
      </c>
      <c r="AI74" s="73" t="s">
        <v>566</v>
      </c>
      <c r="AJ74" s="76">
        <v>0.5</v>
      </c>
      <c r="AK74" s="77" t="s">
        <v>11</v>
      </c>
      <c r="AL74" s="78">
        <v>-213</v>
      </c>
      <c r="AM74" s="79" t="s">
        <v>4</v>
      </c>
      <c r="AN74" s="80">
        <v>44519</v>
      </c>
      <c r="AO74" s="79" t="s">
        <v>567</v>
      </c>
      <c r="AP74" s="79" t="s">
        <v>547</v>
      </c>
      <c r="AQ74" s="81">
        <v>0.4</v>
      </c>
      <c r="AR74" s="81">
        <v>0.4</v>
      </c>
      <c r="AS74" s="79" t="s">
        <v>89</v>
      </c>
      <c r="AT74" s="82" t="s">
        <v>90</v>
      </c>
      <c r="AU74" s="83" t="s">
        <v>91</v>
      </c>
      <c r="AV74" s="84" t="s">
        <v>92</v>
      </c>
      <c r="AW74" s="85">
        <v>44620</v>
      </c>
      <c r="AX74" s="84" t="s">
        <v>84</v>
      </c>
      <c r="AY74" s="86" t="s">
        <v>93</v>
      </c>
      <c r="AZ74" s="122">
        <v>0.4</v>
      </c>
      <c r="BA74" s="77" t="s">
        <v>11</v>
      </c>
      <c r="BB74" s="78">
        <v>-44619.5</v>
      </c>
      <c r="BC74" s="79" t="s">
        <v>4</v>
      </c>
      <c r="BD74" s="108">
        <v>44631</v>
      </c>
      <c r="BE74" s="123" t="s">
        <v>568</v>
      </c>
      <c r="BF74" s="124" t="s">
        <v>549</v>
      </c>
      <c r="BG74" s="87">
        <v>0.5</v>
      </c>
      <c r="BH74" s="79" t="s">
        <v>4</v>
      </c>
      <c r="BI74" s="79" t="s">
        <v>90</v>
      </c>
      <c r="BJ74" s="88" t="s">
        <v>19</v>
      </c>
      <c r="BK74" s="89" t="s">
        <v>569</v>
      </c>
      <c r="BL74" s="90">
        <v>44712</v>
      </c>
      <c r="BM74" s="91" t="s">
        <v>570</v>
      </c>
      <c r="BN74" s="92">
        <v>0</v>
      </c>
      <c r="BO74" s="77" t="str">
        <f t="shared" si="3"/>
        <v>SIN AVANCE</v>
      </c>
      <c r="BP74" s="78">
        <f t="shared" si="1"/>
        <v>-473</v>
      </c>
      <c r="BQ74" s="79" t="str">
        <f t="shared" si="2"/>
        <v>VENCIDO</v>
      </c>
      <c r="BR74" s="93"/>
      <c r="BS74" s="93"/>
      <c r="BT74" s="93"/>
      <c r="BU74" s="93"/>
      <c r="BV74" s="94"/>
      <c r="BW74" s="93"/>
      <c r="BX74" s="93"/>
      <c r="BY74" s="1">
        <f t="shared" si="4"/>
        <v>63</v>
      </c>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row>
    <row r="75" spans="1:427" s="7" customFormat="1" ht="293.25" hidden="1" x14ac:dyDescent="0.25">
      <c r="A75" s="65">
        <v>64</v>
      </c>
      <c r="B75" s="117" t="s">
        <v>70</v>
      </c>
      <c r="C75" s="67" t="s">
        <v>71</v>
      </c>
      <c r="D75" s="67" t="s">
        <v>72</v>
      </c>
      <c r="E75" s="118"/>
      <c r="F75" s="105" t="s">
        <v>70</v>
      </c>
      <c r="G75" s="135" t="s">
        <v>71</v>
      </c>
      <c r="H75" s="67" t="s">
        <v>72</v>
      </c>
      <c r="I75" s="139"/>
      <c r="J75" s="70" t="s">
        <v>551</v>
      </c>
      <c r="K75" s="70" t="s">
        <v>552</v>
      </c>
      <c r="L75" s="67" t="s">
        <v>76</v>
      </c>
      <c r="M75" s="70" t="s">
        <v>77</v>
      </c>
      <c r="N75" s="68" t="s">
        <v>571</v>
      </c>
      <c r="O75" s="145" t="s">
        <v>79</v>
      </c>
      <c r="P75" s="70" t="s">
        <v>540</v>
      </c>
      <c r="Q75" s="145">
        <v>2019</v>
      </c>
      <c r="R75" s="118" t="s">
        <v>554</v>
      </c>
      <c r="S75" s="67" t="s">
        <v>555</v>
      </c>
      <c r="T75" s="67" t="s">
        <v>572</v>
      </c>
      <c r="U75" s="66" t="s">
        <v>79</v>
      </c>
      <c r="V75" s="67" t="s">
        <v>79</v>
      </c>
      <c r="W75" s="67" t="s">
        <v>359</v>
      </c>
      <c r="X75" s="66" t="s">
        <v>79</v>
      </c>
      <c r="Y75" s="66" t="s">
        <v>79</v>
      </c>
      <c r="Z75" s="71">
        <v>43872</v>
      </c>
      <c r="AA75" s="71">
        <v>44238</v>
      </c>
      <c r="AB75" s="71"/>
      <c r="AC75" s="71" t="s">
        <v>84</v>
      </c>
      <c r="AD75" s="71" t="s">
        <v>84</v>
      </c>
      <c r="AE75" s="72">
        <f t="shared" si="0"/>
        <v>-473</v>
      </c>
      <c r="AF75" s="73" t="s">
        <v>573</v>
      </c>
      <c r="AG75" s="74">
        <v>44384</v>
      </c>
      <c r="AH75" s="75" t="s">
        <v>84</v>
      </c>
      <c r="AI75" s="192" t="s">
        <v>574</v>
      </c>
      <c r="AJ75" s="76">
        <v>0.5</v>
      </c>
      <c r="AK75" s="77" t="s">
        <v>11</v>
      </c>
      <c r="AL75" s="78">
        <v>-213</v>
      </c>
      <c r="AM75" s="79" t="s">
        <v>4</v>
      </c>
      <c r="AN75" s="80">
        <v>44519</v>
      </c>
      <c r="AO75" s="79" t="s">
        <v>575</v>
      </c>
      <c r="AP75" s="79" t="s">
        <v>547</v>
      </c>
      <c r="AQ75" s="81">
        <v>0.2</v>
      </c>
      <c r="AR75" s="81">
        <v>0.2</v>
      </c>
      <c r="AS75" s="79" t="s">
        <v>89</v>
      </c>
      <c r="AT75" s="82" t="s">
        <v>90</v>
      </c>
      <c r="AU75" s="83" t="s">
        <v>91</v>
      </c>
      <c r="AV75" s="97" t="s">
        <v>92</v>
      </c>
      <c r="AW75" s="98">
        <v>44620</v>
      </c>
      <c r="AX75" s="99" t="s">
        <v>84</v>
      </c>
      <c r="AY75" s="107" t="s">
        <v>93</v>
      </c>
      <c r="AZ75" s="101">
        <v>0.2</v>
      </c>
      <c r="BA75" s="77" t="s">
        <v>10</v>
      </c>
      <c r="BB75" s="78">
        <v>-44619.5</v>
      </c>
      <c r="BC75" s="79" t="s">
        <v>4</v>
      </c>
      <c r="BD75" s="108">
        <v>44631</v>
      </c>
      <c r="BE75" s="79" t="s">
        <v>575</v>
      </c>
      <c r="BF75" s="124" t="s">
        <v>549</v>
      </c>
      <c r="BG75" s="87">
        <v>0.5</v>
      </c>
      <c r="BH75" s="79" t="s">
        <v>4</v>
      </c>
      <c r="BI75" s="79" t="s">
        <v>90</v>
      </c>
      <c r="BJ75" s="88" t="s">
        <v>19</v>
      </c>
      <c r="BK75" s="89" t="s">
        <v>569</v>
      </c>
      <c r="BL75" s="90">
        <v>44712</v>
      </c>
      <c r="BM75" s="91" t="s">
        <v>576</v>
      </c>
      <c r="BN75" s="92">
        <v>0</v>
      </c>
      <c r="BO75" s="77" t="str">
        <f t="shared" si="3"/>
        <v>SIN AVANCE</v>
      </c>
      <c r="BP75" s="78">
        <f t="shared" si="1"/>
        <v>-473</v>
      </c>
      <c r="BQ75" s="79" t="str">
        <f t="shared" si="2"/>
        <v>VENCIDO</v>
      </c>
      <c r="BR75" s="93"/>
      <c r="BS75" s="93"/>
      <c r="BT75" s="93"/>
      <c r="BU75" s="93"/>
      <c r="BV75" s="94"/>
      <c r="BW75" s="93"/>
      <c r="BX75" s="93"/>
      <c r="BY75" s="1">
        <f t="shared" si="4"/>
        <v>64</v>
      </c>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row>
    <row r="76" spans="1:427" s="7" customFormat="1" ht="102" hidden="1" customHeight="1" x14ac:dyDescent="0.25">
      <c r="A76" s="65">
        <v>65</v>
      </c>
      <c r="B76" s="117" t="s">
        <v>70</v>
      </c>
      <c r="C76" s="67" t="s">
        <v>71</v>
      </c>
      <c r="D76" s="67" t="s">
        <v>72</v>
      </c>
      <c r="E76" s="69"/>
      <c r="F76" s="105" t="s">
        <v>70</v>
      </c>
      <c r="G76" s="135" t="s">
        <v>71</v>
      </c>
      <c r="H76" s="67" t="s">
        <v>72</v>
      </c>
      <c r="I76" s="67" t="s">
        <v>123</v>
      </c>
      <c r="J76" s="67" t="s">
        <v>74</v>
      </c>
      <c r="K76" s="67" t="s">
        <v>320</v>
      </c>
      <c r="L76" s="67" t="s">
        <v>76</v>
      </c>
      <c r="M76" s="67" t="s">
        <v>77</v>
      </c>
      <c r="N76" s="66" t="s">
        <v>577</v>
      </c>
      <c r="O76" s="66" t="s">
        <v>79</v>
      </c>
      <c r="P76" s="67" t="s">
        <v>540</v>
      </c>
      <c r="Q76" s="66">
        <v>2019</v>
      </c>
      <c r="R76" s="69" t="s">
        <v>578</v>
      </c>
      <c r="S76" s="67" t="s">
        <v>579</v>
      </c>
      <c r="T76" s="67" t="s">
        <v>580</v>
      </c>
      <c r="U76" s="66" t="s">
        <v>79</v>
      </c>
      <c r="V76" s="67" t="s">
        <v>79</v>
      </c>
      <c r="W76" s="67" t="s">
        <v>359</v>
      </c>
      <c r="X76" s="66" t="s">
        <v>79</v>
      </c>
      <c r="Y76" s="66" t="s">
        <v>79</v>
      </c>
      <c r="Z76" s="71">
        <v>43872</v>
      </c>
      <c r="AA76" s="71">
        <v>44238</v>
      </c>
      <c r="AB76" s="71"/>
      <c r="AC76" s="71" t="s">
        <v>84</v>
      </c>
      <c r="AD76" s="71" t="s">
        <v>84</v>
      </c>
      <c r="AE76" s="72">
        <f t="shared" ref="AE76:AE139" si="5">(IF(AU76=$U$8,$V$5,AA76-$L$5))</f>
        <v>-473</v>
      </c>
      <c r="AF76" s="73" t="s">
        <v>581</v>
      </c>
      <c r="AG76" s="74">
        <v>44384</v>
      </c>
      <c r="AH76" s="75" t="s">
        <v>84</v>
      </c>
      <c r="AI76" s="192" t="s">
        <v>582</v>
      </c>
      <c r="AJ76" s="76">
        <v>0.5</v>
      </c>
      <c r="AK76" s="77" t="s">
        <v>11</v>
      </c>
      <c r="AL76" s="78">
        <v>-213</v>
      </c>
      <c r="AM76" s="79" t="s">
        <v>4</v>
      </c>
      <c r="AN76" s="80">
        <v>44519</v>
      </c>
      <c r="AO76" s="79" t="s">
        <v>583</v>
      </c>
      <c r="AP76" s="79" t="s">
        <v>547</v>
      </c>
      <c r="AQ76" s="81">
        <v>0.5</v>
      </c>
      <c r="AR76" s="76">
        <v>0.5</v>
      </c>
      <c r="AS76" s="79" t="s">
        <v>89</v>
      </c>
      <c r="AT76" s="82" t="s">
        <v>90</v>
      </c>
      <c r="AU76" s="83" t="s">
        <v>91</v>
      </c>
      <c r="AV76" s="84" t="s">
        <v>92</v>
      </c>
      <c r="AW76" s="85">
        <v>44620</v>
      </c>
      <c r="AX76" s="84" t="s">
        <v>84</v>
      </c>
      <c r="AY76" s="86" t="s">
        <v>93</v>
      </c>
      <c r="AZ76" s="122">
        <v>0.5</v>
      </c>
      <c r="BA76" s="77" t="s">
        <v>11</v>
      </c>
      <c r="BB76" s="78">
        <v>-44619.5</v>
      </c>
      <c r="BC76" s="79" t="s">
        <v>4</v>
      </c>
      <c r="BD76" s="108">
        <v>44631</v>
      </c>
      <c r="BE76" s="193" t="s">
        <v>584</v>
      </c>
      <c r="BF76" s="124" t="s">
        <v>549</v>
      </c>
      <c r="BG76" s="87">
        <v>0.5</v>
      </c>
      <c r="BH76" s="79" t="s">
        <v>4</v>
      </c>
      <c r="BI76" s="79" t="s">
        <v>90</v>
      </c>
      <c r="BJ76" s="88" t="s">
        <v>19</v>
      </c>
      <c r="BK76" s="89" t="s">
        <v>585</v>
      </c>
      <c r="BL76" s="90">
        <v>44712</v>
      </c>
      <c r="BM76" s="91" t="s">
        <v>79</v>
      </c>
      <c r="BN76" s="92">
        <v>1</v>
      </c>
      <c r="BO76" s="77" t="str">
        <f t="shared" si="3"/>
        <v>CUMPLIMIENTO TOTAL</v>
      </c>
      <c r="BP76" s="78">
        <f t="shared" ref="BP76:BP139" si="6">(IF(BJ76="CERRADO","NO APLICA ACCION CERRADA",AA76-$L$6))</f>
        <v>-473</v>
      </c>
      <c r="BQ76" s="79" t="str">
        <f t="shared" ref="BQ76:BQ139" si="7">(IF(BJ76="CERRADO","NO APLICA ACCION CERRADA",IF(AE76&lt;=0,"VENCIDO",IF(AE76&lt;=$Q$5,"POR VENCER","CON TIEMPO"))))</f>
        <v>VENCIDO</v>
      </c>
      <c r="BR76" s="93"/>
      <c r="BS76" s="93"/>
      <c r="BT76" s="93"/>
      <c r="BU76" s="93"/>
      <c r="BV76" s="94"/>
      <c r="BW76" s="93"/>
      <c r="BX76" s="93"/>
      <c r="BY76" s="1">
        <f t="shared" si="4"/>
        <v>65</v>
      </c>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row>
    <row r="77" spans="1:427" s="7" customFormat="1" ht="409.5" hidden="1" x14ac:dyDescent="0.25">
      <c r="A77" s="65">
        <v>66</v>
      </c>
      <c r="B77" s="117" t="s">
        <v>70</v>
      </c>
      <c r="C77" s="67" t="s">
        <v>71</v>
      </c>
      <c r="D77" s="67" t="s">
        <v>72</v>
      </c>
      <c r="E77" s="69"/>
      <c r="F77" s="105" t="s">
        <v>70</v>
      </c>
      <c r="G77" s="135" t="s">
        <v>71</v>
      </c>
      <c r="H77" s="67" t="s">
        <v>72</v>
      </c>
      <c r="I77" s="139" t="s">
        <v>586</v>
      </c>
      <c r="J77" s="67" t="s">
        <v>551</v>
      </c>
      <c r="K77" s="67" t="s">
        <v>552</v>
      </c>
      <c r="L77" s="67" t="s">
        <v>76</v>
      </c>
      <c r="M77" s="67" t="s">
        <v>77</v>
      </c>
      <c r="N77" s="66" t="s">
        <v>587</v>
      </c>
      <c r="O77" s="66" t="s">
        <v>79</v>
      </c>
      <c r="P77" s="67" t="s">
        <v>540</v>
      </c>
      <c r="Q77" s="66">
        <v>2019</v>
      </c>
      <c r="R77" s="69" t="s">
        <v>588</v>
      </c>
      <c r="S77" s="67" t="s">
        <v>589</v>
      </c>
      <c r="T77" s="67" t="s">
        <v>590</v>
      </c>
      <c r="U77" s="66" t="s">
        <v>79</v>
      </c>
      <c r="V77" s="67" t="s">
        <v>79</v>
      </c>
      <c r="W77" s="67" t="s">
        <v>359</v>
      </c>
      <c r="X77" s="66" t="s">
        <v>79</v>
      </c>
      <c r="Y77" s="66" t="s">
        <v>79</v>
      </c>
      <c r="Z77" s="71">
        <v>43872</v>
      </c>
      <c r="AA77" s="71">
        <v>44238</v>
      </c>
      <c r="AB77" s="71"/>
      <c r="AC77" s="71" t="s">
        <v>84</v>
      </c>
      <c r="AD77" s="71" t="s">
        <v>84</v>
      </c>
      <c r="AE77" s="72">
        <f t="shared" si="5"/>
        <v>-473</v>
      </c>
      <c r="AF77" s="73" t="s">
        <v>591</v>
      </c>
      <c r="AG77" s="74">
        <v>44384</v>
      </c>
      <c r="AH77" s="75" t="s">
        <v>592</v>
      </c>
      <c r="AI77" s="194" t="s">
        <v>593</v>
      </c>
      <c r="AJ77" s="76">
        <v>0</v>
      </c>
      <c r="AK77" s="77" t="s">
        <v>9</v>
      </c>
      <c r="AL77" s="78">
        <v>-213</v>
      </c>
      <c r="AM77" s="79" t="s">
        <v>4</v>
      </c>
      <c r="AN77" s="80">
        <v>44519</v>
      </c>
      <c r="AO77" s="79" t="s">
        <v>594</v>
      </c>
      <c r="AP77" s="79" t="s">
        <v>547</v>
      </c>
      <c r="AQ77" s="81">
        <v>0</v>
      </c>
      <c r="AR77" s="76">
        <v>0</v>
      </c>
      <c r="AS77" s="79" t="s">
        <v>89</v>
      </c>
      <c r="AT77" s="82" t="s">
        <v>90</v>
      </c>
      <c r="AU77" s="83" t="s">
        <v>91</v>
      </c>
      <c r="AV77" s="97" t="s">
        <v>92</v>
      </c>
      <c r="AW77" s="98">
        <v>44620</v>
      </c>
      <c r="AX77" s="99" t="s">
        <v>84</v>
      </c>
      <c r="AY77" s="107" t="s">
        <v>93</v>
      </c>
      <c r="AZ77" s="101">
        <v>0</v>
      </c>
      <c r="BA77" s="77" t="s">
        <v>9</v>
      </c>
      <c r="BB77" s="78">
        <v>-44620</v>
      </c>
      <c r="BC77" s="79" t="s">
        <v>4</v>
      </c>
      <c r="BD77" s="108">
        <v>44631</v>
      </c>
      <c r="BE77" s="79" t="s">
        <v>595</v>
      </c>
      <c r="BF77" s="124" t="s">
        <v>549</v>
      </c>
      <c r="BG77" s="87">
        <v>0</v>
      </c>
      <c r="BH77" s="79" t="s">
        <v>4</v>
      </c>
      <c r="BI77" s="79" t="s">
        <v>90</v>
      </c>
      <c r="BJ77" s="88" t="s">
        <v>19</v>
      </c>
      <c r="BK77" s="89" t="s">
        <v>596</v>
      </c>
      <c r="BL77" s="90">
        <v>44712</v>
      </c>
      <c r="BM77" s="91" t="s">
        <v>597</v>
      </c>
      <c r="BN77" s="92">
        <v>0.25</v>
      </c>
      <c r="BO77" s="77" t="str">
        <f t="shared" ref="BO77:BO140" si="8">IF(BN77&lt;=0%,"SIN AVANCE",IF(BN77&lt;33%,"AVANCE MINIMO",IF(BN77&lt;66%,"AVANCE PARCIAL",IF(BN77&lt;=99.9%,"AVANCE SIGNIFICATIVO",IF(BN77=100%,"CUMPLIMIENTO TOTAL","ERROR")))))</f>
        <v>AVANCE MINIMO</v>
      </c>
      <c r="BP77" s="78">
        <f t="shared" si="6"/>
        <v>-473</v>
      </c>
      <c r="BQ77" s="79" t="str">
        <f t="shared" si="7"/>
        <v>VENCIDO</v>
      </c>
      <c r="BR77" s="93"/>
      <c r="BS77" s="93"/>
      <c r="BT77" s="93"/>
      <c r="BU77" s="93"/>
      <c r="BV77" s="94"/>
      <c r="BW77" s="93"/>
      <c r="BX77" s="93"/>
      <c r="BY77" s="1">
        <f t="shared" si="4"/>
        <v>66</v>
      </c>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row>
    <row r="78" spans="1:427" ht="409.5" hidden="1" x14ac:dyDescent="0.25">
      <c r="A78" s="65">
        <v>67</v>
      </c>
      <c r="B78" s="117" t="s">
        <v>70</v>
      </c>
      <c r="C78" s="67" t="s">
        <v>71</v>
      </c>
      <c r="D78" s="67" t="s">
        <v>72</v>
      </c>
      <c r="E78" s="69"/>
      <c r="F78" s="105" t="s">
        <v>70</v>
      </c>
      <c r="G78" s="135" t="s">
        <v>71</v>
      </c>
      <c r="H78" s="67" t="s">
        <v>72</v>
      </c>
      <c r="I78" s="139"/>
      <c r="J78" s="67" t="s">
        <v>598</v>
      </c>
      <c r="K78" s="67" t="s">
        <v>599</v>
      </c>
      <c r="L78" s="67" t="s">
        <v>76</v>
      </c>
      <c r="M78" s="67" t="s">
        <v>77</v>
      </c>
      <c r="N78" s="66" t="s">
        <v>600</v>
      </c>
      <c r="O78" s="66" t="s">
        <v>79</v>
      </c>
      <c r="P78" s="67" t="s">
        <v>540</v>
      </c>
      <c r="Q78" s="66">
        <v>2019</v>
      </c>
      <c r="R78" s="69" t="s">
        <v>601</v>
      </c>
      <c r="S78" s="70" t="s">
        <v>602</v>
      </c>
      <c r="T78" s="70" t="s">
        <v>603</v>
      </c>
      <c r="U78" s="66" t="s">
        <v>79</v>
      </c>
      <c r="V78" s="67" t="s">
        <v>79</v>
      </c>
      <c r="W78" s="67" t="s">
        <v>359</v>
      </c>
      <c r="X78" s="66" t="s">
        <v>79</v>
      </c>
      <c r="Y78" s="66" t="s">
        <v>79</v>
      </c>
      <c r="Z78" s="71">
        <v>43872</v>
      </c>
      <c r="AA78" s="71">
        <v>44238</v>
      </c>
      <c r="AB78" s="71"/>
      <c r="AC78" s="71" t="s">
        <v>84</v>
      </c>
      <c r="AD78" s="71" t="s">
        <v>84</v>
      </c>
      <c r="AE78" s="72">
        <f t="shared" si="5"/>
        <v>-473</v>
      </c>
      <c r="AF78" s="73" t="s">
        <v>604</v>
      </c>
      <c r="AG78" s="74">
        <v>44384</v>
      </c>
      <c r="AH78" s="75" t="s">
        <v>592</v>
      </c>
      <c r="AI78" s="195" t="s">
        <v>605</v>
      </c>
      <c r="AJ78" s="76">
        <v>0.2</v>
      </c>
      <c r="AK78" s="77" t="s">
        <v>10</v>
      </c>
      <c r="AL78" s="78">
        <v>-213</v>
      </c>
      <c r="AM78" s="79" t="s">
        <v>4</v>
      </c>
      <c r="AN78" s="80">
        <v>44519</v>
      </c>
      <c r="AO78" s="79" t="s">
        <v>606</v>
      </c>
      <c r="AP78" s="79" t="s">
        <v>547</v>
      </c>
      <c r="AQ78" s="81">
        <v>0.3</v>
      </c>
      <c r="AR78" s="76">
        <v>0</v>
      </c>
      <c r="AS78" s="79" t="s">
        <v>89</v>
      </c>
      <c r="AT78" s="82" t="s">
        <v>90</v>
      </c>
      <c r="AU78" s="83" t="s">
        <v>91</v>
      </c>
      <c r="AV78" s="84" t="s">
        <v>92</v>
      </c>
      <c r="AW78" s="85">
        <v>44620</v>
      </c>
      <c r="AX78" s="84" t="s">
        <v>84</v>
      </c>
      <c r="AY78" s="86" t="s">
        <v>93</v>
      </c>
      <c r="AZ78" s="122">
        <v>0.3</v>
      </c>
      <c r="BA78" s="77" t="s">
        <v>10</v>
      </c>
      <c r="BB78" s="78">
        <v>-44619.8</v>
      </c>
      <c r="BC78" s="79" t="s">
        <v>4</v>
      </c>
      <c r="BD78" s="108">
        <v>44631</v>
      </c>
      <c r="BE78" s="79" t="s">
        <v>607</v>
      </c>
      <c r="BF78" s="124" t="s">
        <v>549</v>
      </c>
      <c r="BG78" s="87">
        <v>0.3</v>
      </c>
      <c r="BH78" s="79" t="s">
        <v>4</v>
      </c>
      <c r="BI78" s="79" t="s">
        <v>90</v>
      </c>
      <c r="BJ78" s="88" t="s">
        <v>19</v>
      </c>
      <c r="BK78" s="89" t="s">
        <v>608</v>
      </c>
      <c r="BL78" s="90">
        <v>44712</v>
      </c>
      <c r="BM78" s="91" t="s">
        <v>79</v>
      </c>
      <c r="BN78" s="92">
        <v>1</v>
      </c>
      <c r="BO78" s="77" t="str">
        <f t="shared" si="8"/>
        <v>CUMPLIMIENTO TOTAL</v>
      </c>
      <c r="BP78" s="78">
        <f t="shared" si="6"/>
        <v>-473</v>
      </c>
      <c r="BQ78" s="79" t="str">
        <f t="shared" si="7"/>
        <v>VENCIDO</v>
      </c>
      <c r="BR78" s="93"/>
      <c r="BS78" s="93"/>
      <c r="BT78" s="93"/>
      <c r="BU78" s="93"/>
      <c r="BV78" s="94"/>
      <c r="BW78" s="93"/>
      <c r="BX78" s="93"/>
      <c r="BY78" s="1">
        <f t="shared" ref="BY78:BY141" si="9">BY77+1</f>
        <v>67</v>
      </c>
    </row>
    <row r="79" spans="1:427" ht="331.5" hidden="1" x14ac:dyDescent="0.25">
      <c r="A79" s="65">
        <v>68</v>
      </c>
      <c r="B79" s="117" t="s">
        <v>70</v>
      </c>
      <c r="C79" s="67" t="s">
        <v>71</v>
      </c>
      <c r="D79" s="67" t="s">
        <v>72</v>
      </c>
      <c r="E79" s="69"/>
      <c r="F79" s="105" t="s">
        <v>70</v>
      </c>
      <c r="G79" s="135" t="s">
        <v>71</v>
      </c>
      <c r="H79" s="67" t="s">
        <v>72</v>
      </c>
      <c r="I79" s="139"/>
      <c r="J79" s="67" t="s">
        <v>598</v>
      </c>
      <c r="K79" s="67" t="s">
        <v>609</v>
      </c>
      <c r="L79" s="67" t="s">
        <v>76</v>
      </c>
      <c r="M79" s="67" t="s">
        <v>77</v>
      </c>
      <c r="N79" s="66" t="s">
        <v>610</v>
      </c>
      <c r="O79" s="66" t="s">
        <v>79</v>
      </c>
      <c r="P79" s="67" t="s">
        <v>540</v>
      </c>
      <c r="Q79" s="66">
        <v>2019</v>
      </c>
      <c r="R79" s="69" t="s">
        <v>611</v>
      </c>
      <c r="S79" s="70" t="s">
        <v>612</v>
      </c>
      <c r="T79" s="70" t="s">
        <v>613</v>
      </c>
      <c r="U79" s="66" t="s">
        <v>79</v>
      </c>
      <c r="V79" s="67" t="s">
        <v>79</v>
      </c>
      <c r="W79" s="67" t="s">
        <v>359</v>
      </c>
      <c r="X79" s="66" t="s">
        <v>79</v>
      </c>
      <c r="Y79" s="66" t="s">
        <v>79</v>
      </c>
      <c r="Z79" s="71">
        <v>43872</v>
      </c>
      <c r="AA79" s="71">
        <v>44238</v>
      </c>
      <c r="AB79" s="71"/>
      <c r="AC79" s="71" t="s">
        <v>84</v>
      </c>
      <c r="AD79" s="71" t="s">
        <v>84</v>
      </c>
      <c r="AE79" s="72">
        <f t="shared" si="5"/>
        <v>-473</v>
      </c>
      <c r="AF79" s="73" t="s">
        <v>591</v>
      </c>
      <c r="AG79" s="74">
        <v>44384</v>
      </c>
      <c r="AH79" s="75" t="s">
        <v>84</v>
      </c>
      <c r="AI79" s="73" t="s">
        <v>147</v>
      </c>
      <c r="AJ79" s="76">
        <v>0</v>
      </c>
      <c r="AK79" s="77" t="s">
        <v>9</v>
      </c>
      <c r="AL79" s="78">
        <v>-213</v>
      </c>
      <c r="AM79" s="79" t="s">
        <v>4</v>
      </c>
      <c r="AN79" s="80">
        <v>44520</v>
      </c>
      <c r="AO79" s="79" t="s">
        <v>614</v>
      </c>
      <c r="AP79" s="79" t="s">
        <v>547</v>
      </c>
      <c r="AQ79" s="81">
        <v>0</v>
      </c>
      <c r="AR79" s="76">
        <v>0</v>
      </c>
      <c r="AS79" s="79" t="s">
        <v>89</v>
      </c>
      <c r="AT79" s="82" t="s">
        <v>90</v>
      </c>
      <c r="AU79" s="83" t="s">
        <v>91</v>
      </c>
      <c r="AV79" s="97" t="s">
        <v>92</v>
      </c>
      <c r="AW79" s="98">
        <v>44620</v>
      </c>
      <c r="AX79" s="99" t="s">
        <v>84</v>
      </c>
      <c r="AY79" s="107" t="s">
        <v>93</v>
      </c>
      <c r="AZ79" s="101">
        <v>0</v>
      </c>
      <c r="BA79" s="77" t="s">
        <v>9</v>
      </c>
      <c r="BB79" s="78">
        <v>-44620</v>
      </c>
      <c r="BC79" s="79" t="s">
        <v>4</v>
      </c>
      <c r="BD79" s="108">
        <v>44631</v>
      </c>
      <c r="BE79" s="79" t="s">
        <v>615</v>
      </c>
      <c r="BF79" s="124" t="s">
        <v>549</v>
      </c>
      <c r="BG79" s="87">
        <v>0</v>
      </c>
      <c r="BH79" s="79" t="s">
        <v>4</v>
      </c>
      <c r="BI79" s="79" t="s">
        <v>90</v>
      </c>
      <c r="BJ79" s="88" t="s">
        <v>19</v>
      </c>
      <c r="BK79" s="89" t="s">
        <v>616</v>
      </c>
      <c r="BL79" s="90">
        <v>44712</v>
      </c>
      <c r="BM79" s="91" t="s">
        <v>617</v>
      </c>
      <c r="BN79" s="92">
        <v>0</v>
      </c>
      <c r="BO79" s="77" t="str">
        <f t="shared" si="8"/>
        <v>SIN AVANCE</v>
      </c>
      <c r="BP79" s="78">
        <f t="shared" si="6"/>
        <v>-473</v>
      </c>
      <c r="BQ79" s="79" t="str">
        <f t="shared" si="7"/>
        <v>VENCIDO</v>
      </c>
      <c r="BR79" s="93"/>
      <c r="BS79" s="93"/>
      <c r="BT79" s="93"/>
      <c r="BU79" s="93"/>
      <c r="BV79" s="94"/>
      <c r="BW79" s="93"/>
      <c r="BX79" s="93"/>
      <c r="BY79" s="1">
        <f t="shared" si="9"/>
        <v>68</v>
      </c>
    </row>
    <row r="80" spans="1:427" s="7" customFormat="1" ht="75.75" hidden="1" customHeight="1" x14ac:dyDescent="0.25">
      <c r="A80" s="65">
        <v>69</v>
      </c>
      <c r="B80" s="117" t="s">
        <v>70</v>
      </c>
      <c r="C80" s="67" t="s">
        <v>71</v>
      </c>
      <c r="D80" s="67" t="s">
        <v>72</v>
      </c>
      <c r="E80" s="69"/>
      <c r="F80" s="105" t="s">
        <v>97</v>
      </c>
      <c r="G80" s="135" t="s">
        <v>99</v>
      </c>
      <c r="H80" s="67" t="s">
        <v>100</v>
      </c>
      <c r="I80" s="67" t="s">
        <v>101</v>
      </c>
      <c r="J80" s="67" t="s">
        <v>102</v>
      </c>
      <c r="K80" s="67" t="s">
        <v>103</v>
      </c>
      <c r="L80" s="67" t="s">
        <v>104</v>
      </c>
      <c r="M80" s="67" t="s">
        <v>77</v>
      </c>
      <c r="N80" s="66" t="s">
        <v>618</v>
      </c>
      <c r="O80" s="66" t="s">
        <v>79</v>
      </c>
      <c r="P80" s="67" t="s">
        <v>540</v>
      </c>
      <c r="Q80" s="66">
        <v>2019</v>
      </c>
      <c r="R80" s="69" t="s">
        <v>619</v>
      </c>
      <c r="S80" s="67" t="s">
        <v>358</v>
      </c>
      <c r="T80" s="67" t="s">
        <v>358</v>
      </c>
      <c r="U80" s="66" t="s">
        <v>79</v>
      </c>
      <c r="V80" s="67" t="s">
        <v>79</v>
      </c>
      <c r="W80" s="67" t="s">
        <v>359</v>
      </c>
      <c r="X80" s="66" t="s">
        <v>79</v>
      </c>
      <c r="Y80" s="66" t="s">
        <v>79</v>
      </c>
      <c r="Z80" s="71" t="s">
        <v>358</v>
      </c>
      <c r="AA80" s="71" t="s">
        <v>358</v>
      </c>
      <c r="AB80" s="71"/>
      <c r="AC80" s="71" t="s">
        <v>113</v>
      </c>
      <c r="AD80" s="71" t="s">
        <v>113</v>
      </c>
      <c r="AE80" s="72" t="e">
        <f t="shared" si="5"/>
        <v>#VALUE!</v>
      </c>
      <c r="AF80" s="73" t="s">
        <v>591</v>
      </c>
      <c r="AG80" s="74">
        <v>44384</v>
      </c>
      <c r="AH80" s="75" t="s">
        <v>84</v>
      </c>
      <c r="AI80" s="73" t="s">
        <v>147</v>
      </c>
      <c r="AJ80" s="76">
        <v>0</v>
      </c>
      <c r="AK80" s="77" t="s">
        <v>9</v>
      </c>
      <c r="AL80" s="78" t="e">
        <v>#VALUE!</v>
      </c>
      <c r="AM80" s="79" t="e">
        <v>#VALUE!</v>
      </c>
      <c r="AN80" s="80">
        <v>44520</v>
      </c>
      <c r="AO80" s="79" t="s">
        <v>620</v>
      </c>
      <c r="AP80" s="79" t="s">
        <v>547</v>
      </c>
      <c r="AQ80" s="81">
        <v>0</v>
      </c>
      <c r="AR80" s="76">
        <v>0</v>
      </c>
      <c r="AS80" s="79" t="e">
        <v>#VALUE!</v>
      </c>
      <c r="AT80" s="82" t="s">
        <v>90</v>
      </c>
      <c r="AU80" s="148" t="s">
        <v>362</v>
      </c>
      <c r="AV80" s="86" t="s">
        <v>363</v>
      </c>
      <c r="AW80" s="85">
        <v>44620</v>
      </c>
      <c r="AX80" s="84" t="s">
        <v>119</v>
      </c>
      <c r="AY80" s="124" t="s">
        <v>364</v>
      </c>
      <c r="AZ80" s="122">
        <v>0</v>
      </c>
      <c r="BA80" s="77" t="s">
        <v>9</v>
      </c>
      <c r="BB80" s="78">
        <v>-44620</v>
      </c>
      <c r="BC80" s="79" t="e">
        <v>#VALUE!</v>
      </c>
      <c r="BD80" s="84"/>
      <c r="BE80" s="84"/>
      <c r="BF80" s="84"/>
      <c r="BG80" s="84"/>
      <c r="BH80" s="79"/>
      <c r="BI80" s="79" t="s">
        <v>90</v>
      </c>
      <c r="BJ80" s="88" t="s">
        <v>19</v>
      </c>
      <c r="BK80" s="89" t="s">
        <v>621</v>
      </c>
      <c r="BL80" s="90">
        <v>44712</v>
      </c>
      <c r="BM80" s="91">
        <v>0</v>
      </c>
      <c r="BN80" s="92">
        <v>1</v>
      </c>
      <c r="BO80" s="77" t="str">
        <f t="shared" si="8"/>
        <v>CUMPLIMIENTO TOTAL</v>
      </c>
      <c r="BP80" s="78" t="e">
        <f t="shared" si="6"/>
        <v>#VALUE!</v>
      </c>
      <c r="BQ80" s="79" t="e">
        <f t="shared" si="7"/>
        <v>#VALUE!</v>
      </c>
      <c r="BR80" s="93"/>
      <c r="BS80" s="93"/>
      <c r="BT80" s="93"/>
      <c r="BU80" s="93"/>
      <c r="BV80" s="94"/>
      <c r="BW80" s="93"/>
      <c r="BX80" s="93"/>
      <c r="BY80" s="1">
        <f t="shared" si="9"/>
        <v>69</v>
      </c>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row>
    <row r="81" spans="1:427" s="7" customFormat="1" ht="102" hidden="1" customHeight="1" x14ac:dyDescent="0.25">
      <c r="A81" s="65">
        <v>70</v>
      </c>
      <c r="B81" s="117" t="s">
        <v>70</v>
      </c>
      <c r="C81" s="67" t="s">
        <v>71</v>
      </c>
      <c r="D81" s="67" t="s">
        <v>72</v>
      </c>
      <c r="E81" s="69"/>
      <c r="F81" s="105" t="s">
        <v>70</v>
      </c>
      <c r="G81" s="135" t="s">
        <v>71</v>
      </c>
      <c r="H81" s="67" t="s">
        <v>72</v>
      </c>
      <c r="I81" s="70" t="s">
        <v>622</v>
      </c>
      <c r="J81" s="67" t="s">
        <v>74</v>
      </c>
      <c r="K81" s="67" t="s">
        <v>623</v>
      </c>
      <c r="L81" s="67" t="s">
        <v>76</v>
      </c>
      <c r="M81" s="67" t="s">
        <v>77</v>
      </c>
      <c r="N81" s="66" t="s">
        <v>624</v>
      </c>
      <c r="O81" s="66" t="s">
        <v>79</v>
      </c>
      <c r="P81" s="67" t="s">
        <v>540</v>
      </c>
      <c r="Q81" s="66">
        <v>2019</v>
      </c>
      <c r="R81" s="69" t="s">
        <v>625</v>
      </c>
      <c r="S81" s="67" t="s">
        <v>626</v>
      </c>
      <c r="T81" s="67" t="s">
        <v>627</v>
      </c>
      <c r="U81" s="66" t="s">
        <v>79</v>
      </c>
      <c r="V81" s="67" t="s">
        <v>79</v>
      </c>
      <c r="W81" s="67" t="s">
        <v>359</v>
      </c>
      <c r="X81" s="66" t="s">
        <v>79</v>
      </c>
      <c r="Y81" s="66" t="s">
        <v>79</v>
      </c>
      <c r="Z81" s="71">
        <v>43872</v>
      </c>
      <c r="AA81" s="71">
        <v>44238</v>
      </c>
      <c r="AB81" s="71"/>
      <c r="AC81" s="71" t="s">
        <v>84</v>
      </c>
      <c r="AD81" s="71" t="s">
        <v>84</v>
      </c>
      <c r="AE81" s="72">
        <f t="shared" si="5"/>
        <v>-473</v>
      </c>
      <c r="AF81" s="73" t="s">
        <v>591</v>
      </c>
      <c r="AG81" s="74">
        <v>44384</v>
      </c>
      <c r="AH81" s="75" t="s">
        <v>84</v>
      </c>
      <c r="AI81" s="73" t="s">
        <v>147</v>
      </c>
      <c r="AJ81" s="76">
        <v>0</v>
      </c>
      <c r="AK81" s="77" t="s">
        <v>9</v>
      </c>
      <c r="AL81" s="78">
        <v>-213</v>
      </c>
      <c r="AM81" s="79" t="s">
        <v>4</v>
      </c>
      <c r="AN81" s="80">
        <v>44520</v>
      </c>
      <c r="AO81" s="79" t="s">
        <v>628</v>
      </c>
      <c r="AP81" s="79" t="s">
        <v>547</v>
      </c>
      <c r="AQ81" s="81">
        <v>0</v>
      </c>
      <c r="AR81" s="76">
        <v>0</v>
      </c>
      <c r="AS81" s="79" t="s">
        <v>89</v>
      </c>
      <c r="AT81" s="82" t="s">
        <v>90</v>
      </c>
      <c r="AU81" s="83" t="s">
        <v>91</v>
      </c>
      <c r="AV81" s="97" t="s">
        <v>92</v>
      </c>
      <c r="AW81" s="98">
        <v>44620</v>
      </c>
      <c r="AX81" s="99" t="s">
        <v>84</v>
      </c>
      <c r="AY81" s="107" t="s">
        <v>93</v>
      </c>
      <c r="AZ81" s="101">
        <v>0</v>
      </c>
      <c r="BA81" s="77" t="s">
        <v>9</v>
      </c>
      <c r="BB81" s="78">
        <v>-44620</v>
      </c>
      <c r="BC81" s="79" t="s">
        <v>4</v>
      </c>
      <c r="BD81" s="108">
        <v>44631</v>
      </c>
      <c r="BE81" s="79" t="s">
        <v>615</v>
      </c>
      <c r="BF81" s="124" t="s">
        <v>549</v>
      </c>
      <c r="BG81" s="87">
        <v>0</v>
      </c>
      <c r="BH81" s="79" t="s">
        <v>4</v>
      </c>
      <c r="BI81" s="79" t="s">
        <v>90</v>
      </c>
      <c r="BJ81" s="88" t="s">
        <v>19</v>
      </c>
      <c r="BK81" s="89" t="s">
        <v>629</v>
      </c>
      <c r="BL81" s="90">
        <v>44712</v>
      </c>
      <c r="BM81" s="91" t="s">
        <v>630</v>
      </c>
      <c r="BN81" s="92">
        <v>0</v>
      </c>
      <c r="BO81" s="77" t="str">
        <f t="shared" si="8"/>
        <v>SIN AVANCE</v>
      </c>
      <c r="BP81" s="78">
        <f t="shared" si="6"/>
        <v>-473</v>
      </c>
      <c r="BQ81" s="79" t="str">
        <f t="shared" si="7"/>
        <v>VENCIDO</v>
      </c>
      <c r="BR81" s="93"/>
      <c r="BS81" s="93"/>
      <c r="BT81" s="93"/>
      <c r="BU81" s="93"/>
      <c r="BV81" s="94"/>
      <c r="BW81" s="93"/>
      <c r="BX81" s="93"/>
      <c r="BY81" s="1">
        <f t="shared" si="9"/>
        <v>70</v>
      </c>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row>
    <row r="82" spans="1:427" s="7" customFormat="1" ht="409.5" hidden="1" x14ac:dyDescent="0.25">
      <c r="A82" s="65">
        <v>71</v>
      </c>
      <c r="B82" s="117" t="s">
        <v>70</v>
      </c>
      <c r="C82" s="67" t="s">
        <v>71</v>
      </c>
      <c r="D82" s="67" t="s">
        <v>72</v>
      </c>
      <c r="E82" s="69"/>
      <c r="F82" s="105" t="s">
        <v>70</v>
      </c>
      <c r="G82" s="135" t="s">
        <v>71</v>
      </c>
      <c r="H82" s="67" t="s">
        <v>72</v>
      </c>
      <c r="I82" s="139" t="s">
        <v>622</v>
      </c>
      <c r="J82" s="66" t="s">
        <v>150</v>
      </c>
      <c r="K82" s="67" t="s">
        <v>154</v>
      </c>
      <c r="L82" s="67" t="s">
        <v>76</v>
      </c>
      <c r="M82" s="67" t="s">
        <v>77</v>
      </c>
      <c r="N82" s="66" t="s">
        <v>631</v>
      </c>
      <c r="O82" s="66" t="s">
        <v>79</v>
      </c>
      <c r="P82" s="67" t="s">
        <v>540</v>
      </c>
      <c r="Q82" s="66">
        <v>2019</v>
      </c>
      <c r="R82" s="69" t="s">
        <v>632</v>
      </c>
      <c r="S82" s="67" t="s">
        <v>358</v>
      </c>
      <c r="T82" s="67" t="s">
        <v>358</v>
      </c>
      <c r="U82" s="66" t="s">
        <v>79</v>
      </c>
      <c r="V82" s="67" t="s">
        <v>79</v>
      </c>
      <c r="W82" s="67" t="s">
        <v>359</v>
      </c>
      <c r="X82" s="66" t="s">
        <v>79</v>
      </c>
      <c r="Y82" s="66" t="s">
        <v>79</v>
      </c>
      <c r="Z82" s="71" t="s">
        <v>358</v>
      </c>
      <c r="AA82" s="71" t="s">
        <v>358</v>
      </c>
      <c r="AB82" s="71"/>
      <c r="AC82" s="71" t="s">
        <v>113</v>
      </c>
      <c r="AD82" s="71" t="s">
        <v>113</v>
      </c>
      <c r="AE82" s="72" t="e">
        <f t="shared" si="5"/>
        <v>#VALUE!</v>
      </c>
      <c r="AF82" s="73" t="s">
        <v>591</v>
      </c>
      <c r="AG82" s="74">
        <v>44384</v>
      </c>
      <c r="AH82" s="75" t="s">
        <v>84</v>
      </c>
      <c r="AI82" s="73" t="s">
        <v>147</v>
      </c>
      <c r="AJ82" s="76">
        <v>0</v>
      </c>
      <c r="AK82" s="77" t="s">
        <v>9</v>
      </c>
      <c r="AL82" s="78" t="e">
        <v>#VALUE!</v>
      </c>
      <c r="AM82" s="79" t="e">
        <v>#VALUE!</v>
      </c>
      <c r="AN82" s="80">
        <v>44520</v>
      </c>
      <c r="AO82" s="79" t="s">
        <v>633</v>
      </c>
      <c r="AP82" s="79" t="s">
        <v>547</v>
      </c>
      <c r="AQ82" s="81">
        <v>0</v>
      </c>
      <c r="AR82" s="76">
        <v>0</v>
      </c>
      <c r="AS82" s="79" t="e">
        <v>#VALUE!</v>
      </c>
      <c r="AT82" s="82" t="s">
        <v>90</v>
      </c>
      <c r="AU82" s="148" t="s">
        <v>362</v>
      </c>
      <c r="AV82" s="86" t="s">
        <v>363</v>
      </c>
      <c r="AW82" s="85">
        <v>44620</v>
      </c>
      <c r="AX82" s="84" t="s">
        <v>119</v>
      </c>
      <c r="AY82" s="124" t="s">
        <v>364</v>
      </c>
      <c r="AZ82" s="122">
        <v>0</v>
      </c>
      <c r="BA82" s="77" t="s">
        <v>9</v>
      </c>
      <c r="BB82" s="78">
        <v>-44620</v>
      </c>
      <c r="BC82" s="79" t="e">
        <v>#VALUE!</v>
      </c>
      <c r="BD82" s="84"/>
      <c r="BE82" s="84"/>
      <c r="BF82" s="84"/>
      <c r="BG82" s="84"/>
      <c r="BH82" s="79"/>
      <c r="BI82" s="79" t="s">
        <v>90</v>
      </c>
      <c r="BJ82" s="88" t="s">
        <v>19</v>
      </c>
      <c r="BK82" s="89" t="s">
        <v>634</v>
      </c>
      <c r="BL82" s="90">
        <v>44712</v>
      </c>
      <c r="BM82" s="91" t="s">
        <v>635</v>
      </c>
      <c r="BN82" s="92">
        <v>0</v>
      </c>
      <c r="BO82" s="77" t="str">
        <f t="shared" si="8"/>
        <v>SIN AVANCE</v>
      </c>
      <c r="BP82" s="78" t="e">
        <f t="shared" si="6"/>
        <v>#VALUE!</v>
      </c>
      <c r="BQ82" s="79" t="e">
        <f t="shared" si="7"/>
        <v>#VALUE!</v>
      </c>
      <c r="BR82" s="93"/>
      <c r="BS82" s="93"/>
      <c r="BT82" s="93"/>
      <c r="BU82" s="93"/>
      <c r="BV82" s="94"/>
      <c r="BW82" s="93"/>
      <c r="BX82" s="93"/>
      <c r="BY82" s="1">
        <f t="shared" si="9"/>
        <v>71</v>
      </c>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row>
    <row r="83" spans="1:427" s="7" customFormat="1" ht="409.5" hidden="1" x14ac:dyDescent="0.25">
      <c r="A83" s="65">
        <v>72</v>
      </c>
      <c r="B83" s="117" t="s">
        <v>70</v>
      </c>
      <c r="C83" s="67" t="s">
        <v>71</v>
      </c>
      <c r="D83" s="67" t="s">
        <v>72</v>
      </c>
      <c r="E83" s="69"/>
      <c r="F83" s="105" t="s">
        <v>636</v>
      </c>
      <c r="G83" s="135" t="s">
        <v>99</v>
      </c>
      <c r="H83" s="67" t="s">
        <v>100</v>
      </c>
      <c r="I83" s="67" t="s">
        <v>637</v>
      </c>
      <c r="J83" s="67" t="s">
        <v>198</v>
      </c>
      <c r="K83" s="67" t="s">
        <v>638</v>
      </c>
      <c r="L83" s="67" t="s">
        <v>104</v>
      </c>
      <c r="M83" s="67" t="s">
        <v>77</v>
      </c>
      <c r="N83" s="66" t="s">
        <v>639</v>
      </c>
      <c r="O83" s="66" t="s">
        <v>79</v>
      </c>
      <c r="P83" s="67" t="s">
        <v>540</v>
      </c>
      <c r="Q83" s="66">
        <v>2019</v>
      </c>
      <c r="R83" s="69" t="s">
        <v>640</v>
      </c>
      <c r="S83" s="67" t="s">
        <v>358</v>
      </c>
      <c r="T83" s="67" t="s">
        <v>358</v>
      </c>
      <c r="U83" s="66" t="s">
        <v>79</v>
      </c>
      <c r="V83" s="67" t="s">
        <v>79</v>
      </c>
      <c r="W83" s="67" t="s">
        <v>359</v>
      </c>
      <c r="X83" s="66" t="s">
        <v>79</v>
      </c>
      <c r="Y83" s="66" t="s">
        <v>79</v>
      </c>
      <c r="Z83" s="71" t="s">
        <v>358</v>
      </c>
      <c r="AA83" s="71" t="s">
        <v>358</v>
      </c>
      <c r="AB83" s="71"/>
      <c r="AC83" s="71" t="s">
        <v>113</v>
      </c>
      <c r="AD83" s="71" t="s">
        <v>113</v>
      </c>
      <c r="AE83" s="72" t="e">
        <f t="shared" si="5"/>
        <v>#VALUE!</v>
      </c>
      <c r="AF83" s="73" t="s">
        <v>591</v>
      </c>
      <c r="AG83" s="74">
        <v>44384</v>
      </c>
      <c r="AH83" s="75" t="s">
        <v>84</v>
      </c>
      <c r="AI83" s="73" t="s">
        <v>147</v>
      </c>
      <c r="AJ83" s="76">
        <v>0</v>
      </c>
      <c r="AK83" s="77" t="s">
        <v>9</v>
      </c>
      <c r="AL83" s="78" t="e">
        <v>#VALUE!</v>
      </c>
      <c r="AM83" s="79" t="e">
        <v>#VALUE!</v>
      </c>
      <c r="AN83" s="80">
        <v>44520</v>
      </c>
      <c r="AO83" s="79" t="s">
        <v>620</v>
      </c>
      <c r="AP83" s="79" t="s">
        <v>547</v>
      </c>
      <c r="AQ83" s="81">
        <v>0</v>
      </c>
      <c r="AR83" s="76">
        <v>0</v>
      </c>
      <c r="AS83" s="79" t="e">
        <v>#VALUE!</v>
      </c>
      <c r="AT83" s="82" t="s">
        <v>90</v>
      </c>
      <c r="AU83" s="148" t="s">
        <v>362</v>
      </c>
      <c r="AV83" s="86" t="s">
        <v>363</v>
      </c>
      <c r="AW83" s="85">
        <v>44620</v>
      </c>
      <c r="AX83" s="84" t="s">
        <v>119</v>
      </c>
      <c r="AY83" s="124" t="s">
        <v>364</v>
      </c>
      <c r="AZ83" s="122">
        <v>0</v>
      </c>
      <c r="BA83" s="77" t="s">
        <v>9</v>
      </c>
      <c r="BB83" s="78">
        <v>-44620</v>
      </c>
      <c r="BC83" s="79" t="e">
        <v>#VALUE!</v>
      </c>
      <c r="BD83" s="84"/>
      <c r="BE83" s="84"/>
      <c r="BF83" s="84"/>
      <c r="BG83" s="84"/>
      <c r="BH83" s="79"/>
      <c r="BI83" s="79" t="s">
        <v>90</v>
      </c>
      <c r="BJ83" s="88" t="s">
        <v>19</v>
      </c>
      <c r="BK83" s="89" t="s">
        <v>641</v>
      </c>
      <c r="BL83" s="90">
        <v>44712</v>
      </c>
      <c r="BM83" s="91" t="s">
        <v>642</v>
      </c>
      <c r="BN83" s="92">
        <v>0</v>
      </c>
      <c r="BO83" s="77" t="str">
        <f t="shared" si="8"/>
        <v>SIN AVANCE</v>
      </c>
      <c r="BP83" s="78" t="e">
        <f t="shared" si="6"/>
        <v>#VALUE!</v>
      </c>
      <c r="BQ83" s="79" t="e">
        <f t="shared" si="7"/>
        <v>#VALUE!</v>
      </c>
      <c r="BR83" s="93"/>
      <c r="BS83" s="93"/>
      <c r="BT83" s="93"/>
      <c r="BU83" s="93"/>
      <c r="BV83" s="94"/>
      <c r="BW83" s="93"/>
      <c r="BX83" s="93"/>
      <c r="BY83" s="1">
        <f t="shared" si="9"/>
        <v>72</v>
      </c>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row>
    <row r="84" spans="1:427" s="7" customFormat="1" ht="280.5" hidden="1" x14ac:dyDescent="0.25">
      <c r="A84" s="65">
        <v>73</v>
      </c>
      <c r="B84" s="117" t="s">
        <v>70</v>
      </c>
      <c r="C84" s="67" t="s">
        <v>71</v>
      </c>
      <c r="D84" s="67" t="s">
        <v>72</v>
      </c>
      <c r="E84" s="69"/>
      <c r="F84" s="105" t="s">
        <v>70</v>
      </c>
      <c r="G84" s="135" t="s">
        <v>71</v>
      </c>
      <c r="H84" s="67" t="s">
        <v>72</v>
      </c>
      <c r="I84" s="70" t="s">
        <v>643</v>
      </c>
      <c r="J84" s="66" t="s">
        <v>644</v>
      </c>
      <c r="K84" s="67" t="s">
        <v>645</v>
      </c>
      <c r="L84" s="67" t="s">
        <v>76</v>
      </c>
      <c r="M84" s="67" t="s">
        <v>77</v>
      </c>
      <c r="N84" s="66" t="s">
        <v>646</v>
      </c>
      <c r="O84" s="66" t="s">
        <v>79</v>
      </c>
      <c r="P84" s="67" t="s">
        <v>540</v>
      </c>
      <c r="Q84" s="66">
        <v>2019</v>
      </c>
      <c r="R84" s="69" t="s">
        <v>647</v>
      </c>
      <c r="S84" s="70" t="s">
        <v>648</v>
      </c>
      <c r="T84" s="70" t="s">
        <v>649</v>
      </c>
      <c r="U84" s="66" t="s">
        <v>79</v>
      </c>
      <c r="V84" s="67" t="s">
        <v>79</v>
      </c>
      <c r="W84" s="67" t="s">
        <v>359</v>
      </c>
      <c r="X84" s="66" t="s">
        <v>79</v>
      </c>
      <c r="Y84" s="66" t="s">
        <v>79</v>
      </c>
      <c r="Z84" s="71">
        <v>43872</v>
      </c>
      <c r="AA84" s="71">
        <v>44238</v>
      </c>
      <c r="AB84" s="71"/>
      <c r="AC84" s="71" t="s">
        <v>84</v>
      </c>
      <c r="AD84" s="71" t="s">
        <v>84</v>
      </c>
      <c r="AE84" s="72">
        <f t="shared" si="5"/>
        <v>-473</v>
      </c>
      <c r="AF84" s="73" t="s">
        <v>591</v>
      </c>
      <c r="AG84" s="74">
        <v>44384</v>
      </c>
      <c r="AH84" s="75" t="s">
        <v>84</v>
      </c>
      <c r="AI84" s="73" t="s">
        <v>147</v>
      </c>
      <c r="AJ84" s="76">
        <v>0</v>
      </c>
      <c r="AK84" s="77" t="s">
        <v>9</v>
      </c>
      <c r="AL84" s="78">
        <v>-213</v>
      </c>
      <c r="AM84" s="79" t="s">
        <v>4</v>
      </c>
      <c r="AN84" s="80">
        <v>44520</v>
      </c>
      <c r="AO84" s="79" t="s">
        <v>614</v>
      </c>
      <c r="AP84" s="79" t="s">
        <v>547</v>
      </c>
      <c r="AQ84" s="81">
        <v>0</v>
      </c>
      <c r="AR84" s="76">
        <v>0</v>
      </c>
      <c r="AS84" s="79" t="s">
        <v>89</v>
      </c>
      <c r="AT84" s="82" t="s">
        <v>90</v>
      </c>
      <c r="AU84" s="83" t="s">
        <v>91</v>
      </c>
      <c r="AV84" s="97" t="s">
        <v>92</v>
      </c>
      <c r="AW84" s="98">
        <v>44620</v>
      </c>
      <c r="AX84" s="99" t="s">
        <v>84</v>
      </c>
      <c r="AY84" s="107" t="s">
        <v>93</v>
      </c>
      <c r="AZ84" s="101">
        <v>0</v>
      </c>
      <c r="BA84" s="77" t="s">
        <v>9</v>
      </c>
      <c r="BB84" s="78">
        <v>-44620</v>
      </c>
      <c r="BC84" s="79" t="s">
        <v>4</v>
      </c>
      <c r="BD84" s="108">
        <v>44631</v>
      </c>
      <c r="BE84" s="79" t="s">
        <v>615</v>
      </c>
      <c r="BF84" s="124" t="s">
        <v>549</v>
      </c>
      <c r="BG84" s="87">
        <v>0</v>
      </c>
      <c r="BH84" s="79" t="s">
        <v>4</v>
      </c>
      <c r="BI84" s="79" t="s">
        <v>90</v>
      </c>
      <c r="BJ84" s="88" t="s">
        <v>19</v>
      </c>
      <c r="BK84" s="89" t="s">
        <v>650</v>
      </c>
      <c r="BL84" s="90">
        <v>44712</v>
      </c>
      <c r="BM84" s="91" t="s">
        <v>79</v>
      </c>
      <c r="BN84" s="92">
        <v>1</v>
      </c>
      <c r="BO84" s="77" t="str">
        <f t="shared" si="8"/>
        <v>CUMPLIMIENTO TOTAL</v>
      </c>
      <c r="BP84" s="78">
        <f t="shared" si="6"/>
        <v>-473</v>
      </c>
      <c r="BQ84" s="79" t="str">
        <f t="shared" si="7"/>
        <v>VENCIDO</v>
      </c>
      <c r="BR84" s="93"/>
      <c r="BS84" s="93"/>
      <c r="BT84" s="93"/>
      <c r="BU84" s="93"/>
      <c r="BV84" s="94"/>
      <c r="BW84" s="93"/>
      <c r="BX84" s="93"/>
      <c r="BY84" s="1">
        <f t="shared" si="9"/>
        <v>73</v>
      </c>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row>
    <row r="85" spans="1:427" s="7" customFormat="1" ht="280.5" hidden="1" x14ac:dyDescent="0.25">
      <c r="A85" s="65">
        <v>74</v>
      </c>
      <c r="B85" s="117" t="s">
        <v>70</v>
      </c>
      <c r="C85" s="67" t="s">
        <v>71</v>
      </c>
      <c r="D85" s="67" t="s">
        <v>72</v>
      </c>
      <c r="E85" s="69"/>
      <c r="F85" s="105" t="s">
        <v>70</v>
      </c>
      <c r="G85" s="135" t="s">
        <v>71</v>
      </c>
      <c r="H85" s="67" t="s">
        <v>72</v>
      </c>
      <c r="I85" s="139" t="s">
        <v>651</v>
      </c>
      <c r="J85" s="66" t="s">
        <v>644</v>
      </c>
      <c r="K85" s="67" t="s">
        <v>645</v>
      </c>
      <c r="L85" s="67" t="s">
        <v>76</v>
      </c>
      <c r="M85" s="67" t="s">
        <v>77</v>
      </c>
      <c r="N85" s="66" t="s">
        <v>652</v>
      </c>
      <c r="O85" s="66" t="s">
        <v>79</v>
      </c>
      <c r="P85" s="67" t="s">
        <v>540</v>
      </c>
      <c r="Q85" s="66">
        <v>2019</v>
      </c>
      <c r="R85" s="69" t="s">
        <v>647</v>
      </c>
      <c r="S85" s="70" t="s">
        <v>648</v>
      </c>
      <c r="T85" s="70" t="s">
        <v>653</v>
      </c>
      <c r="U85" s="66" t="s">
        <v>79</v>
      </c>
      <c r="V85" s="67" t="s">
        <v>79</v>
      </c>
      <c r="W85" s="67" t="s">
        <v>359</v>
      </c>
      <c r="X85" s="66" t="s">
        <v>79</v>
      </c>
      <c r="Y85" s="66" t="s">
        <v>79</v>
      </c>
      <c r="Z85" s="71">
        <v>43872</v>
      </c>
      <c r="AA85" s="71">
        <v>44238</v>
      </c>
      <c r="AB85" s="71"/>
      <c r="AC85" s="71" t="s">
        <v>84</v>
      </c>
      <c r="AD85" s="71" t="s">
        <v>84</v>
      </c>
      <c r="AE85" s="72">
        <f t="shared" si="5"/>
        <v>-473</v>
      </c>
      <c r="AF85" s="73" t="s">
        <v>591</v>
      </c>
      <c r="AG85" s="74">
        <v>44384</v>
      </c>
      <c r="AH85" s="75" t="s">
        <v>84</v>
      </c>
      <c r="AI85" s="73" t="s">
        <v>147</v>
      </c>
      <c r="AJ85" s="76">
        <v>0</v>
      </c>
      <c r="AK85" s="77" t="s">
        <v>9</v>
      </c>
      <c r="AL85" s="78">
        <v>-213</v>
      </c>
      <c r="AM85" s="79" t="s">
        <v>4</v>
      </c>
      <c r="AN85" s="80">
        <v>44520</v>
      </c>
      <c r="AO85" s="79" t="s">
        <v>614</v>
      </c>
      <c r="AP85" s="79" t="s">
        <v>547</v>
      </c>
      <c r="AQ85" s="81">
        <v>0</v>
      </c>
      <c r="AR85" s="76">
        <v>0</v>
      </c>
      <c r="AS85" s="79" t="s">
        <v>89</v>
      </c>
      <c r="AT85" s="82" t="s">
        <v>90</v>
      </c>
      <c r="AU85" s="83" t="s">
        <v>91</v>
      </c>
      <c r="AV85" s="97" t="s">
        <v>92</v>
      </c>
      <c r="AW85" s="98">
        <v>44620</v>
      </c>
      <c r="AX85" s="99" t="s">
        <v>84</v>
      </c>
      <c r="AY85" s="107" t="s">
        <v>93</v>
      </c>
      <c r="AZ85" s="101">
        <v>0</v>
      </c>
      <c r="BA85" s="77" t="s">
        <v>9</v>
      </c>
      <c r="BB85" s="78">
        <v>-44620</v>
      </c>
      <c r="BC85" s="79" t="s">
        <v>4</v>
      </c>
      <c r="BD85" s="108">
        <v>44631</v>
      </c>
      <c r="BE85" s="79" t="s">
        <v>615</v>
      </c>
      <c r="BF85" s="124" t="s">
        <v>549</v>
      </c>
      <c r="BG85" s="87">
        <v>0</v>
      </c>
      <c r="BH85" s="79" t="s">
        <v>4</v>
      </c>
      <c r="BI85" s="79" t="s">
        <v>90</v>
      </c>
      <c r="BJ85" s="88" t="s">
        <v>19</v>
      </c>
      <c r="BK85" s="89" t="s">
        <v>654</v>
      </c>
      <c r="BL85" s="90">
        <v>44712</v>
      </c>
      <c r="BM85" s="91" t="s">
        <v>655</v>
      </c>
      <c r="BN85" s="92">
        <v>0</v>
      </c>
      <c r="BO85" s="77" t="str">
        <f t="shared" si="8"/>
        <v>SIN AVANCE</v>
      </c>
      <c r="BP85" s="78">
        <f t="shared" si="6"/>
        <v>-473</v>
      </c>
      <c r="BQ85" s="79" t="str">
        <f t="shared" si="7"/>
        <v>VENCIDO</v>
      </c>
      <c r="BR85" s="93"/>
      <c r="BS85" s="93"/>
      <c r="BT85" s="93"/>
      <c r="BU85" s="93"/>
      <c r="BV85" s="94"/>
      <c r="BW85" s="93"/>
      <c r="BX85" s="93"/>
      <c r="BY85" s="1">
        <f t="shared" si="9"/>
        <v>74</v>
      </c>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row>
    <row r="86" spans="1:427" s="7" customFormat="1" ht="280.5" hidden="1" x14ac:dyDescent="0.25">
      <c r="A86" s="65">
        <v>75</v>
      </c>
      <c r="B86" s="117" t="s">
        <v>70</v>
      </c>
      <c r="C86" s="67" t="s">
        <v>71</v>
      </c>
      <c r="D86" s="67" t="s">
        <v>72</v>
      </c>
      <c r="E86" s="69"/>
      <c r="F86" s="105" t="s">
        <v>70</v>
      </c>
      <c r="G86" s="135" t="s">
        <v>71</v>
      </c>
      <c r="H86" s="67" t="s">
        <v>72</v>
      </c>
      <c r="I86" s="139" t="s">
        <v>651</v>
      </c>
      <c r="J86" s="66" t="s">
        <v>644</v>
      </c>
      <c r="K86" s="67" t="s">
        <v>645</v>
      </c>
      <c r="L86" s="67" t="s">
        <v>76</v>
      </c>
      <c r="M86" s="67" t="s">
        <v>77</v>
      </c>
      <c r="N86" s="66" t="s">
        <v>656</v>
      </c>
      <c r="O86" s="66" t="s">
        <v>79</v>
      </c>
      <c r="P86" s="67" t="s">
        <v>540</v>
      </c>
      <c r="Q86" s="66">
        <v>2019</v>
      </c>
      <c r="R86" s="69" t="s">
        <v>647</v>
      </c>
      <c r="S86" s="70" t="s">
        <v>648</v>
      </c>
      <c r="T86" s="70" t="s">
        <v>657</v>
      </c>
      <c r="U86" s="66" t="s">
        <v>79</v>
      </c>
      <c r="V86" s="67" t="s">
        <v>79</v>
      </c>
      <c r="W86" s="67" t="s">
        <v>359</v>
      </c>
      <c r="X86" s="66" t="s">
        <v>79</v>
      </c>
      <c r="Y86" s="66" t="s">
        <v>79</v>
      </c>
      <c r="Z86" s="71">
        <v>43872</v>
      </c>
      <c r="AA86" s="71">
        <v>44238</v>
      </c>
      <c r="AB86" s="71"/>
      <c r="AC86" s="71" t="s">
        <v>84</v>
      </c>
      <c r="AD86" s="71" t="s">
        <v>84</v>
      </c>
      <c r="AE86" s="72">
        <f t="shared" si="5"/>
        <v>-473</v>
      </c>
      <c r="AF86" s="73" t="s">
        <v>591</v>
      </c>
      <c r="AG86" s="74">
        <v>44384</v>
      </c>
      <c r="AH86" s="75" t="s">
        <v>84</v>
      </c>
      <c r="AI86" s="73" t="s">
        <v>147</v>
      </c>
      <c r="AJ86" s="76">
        <v>0</v>
      </c>
      <c r="AK86" s="77" t="s">
        <v>9</v>
      </c>
      <c r="AL86" s="78">
        <v>-213</v>
      </c>
      <c r="AM86" s="79" t="s">
        <v>4</v>
      </c>
      <c r="AN86" s="80">
        <v>44520</v>
      </c>
      <c r="AO86" s="79" t="s">
        <v>614</v>
      </c>
      <c r="AP86" s="79" t="s">
        <v>547</v>
      </c>
      <c r="AQ86" s="81">
        <v>0</v>
      </c>
      <c r="AR86" s="76">
        <v>0</v>
      </c>
      <c r="AS86" s="79" t="s">
        <v>89</v>
      </c>
      <c r="AT86" s="82" t="s">
        <v>90</v>
      </c>
      <c r="AU86" s="83" t="s">
        <v>91</v>
      </c>
      <c r="AV86" s="97" t="s">
        <v>92</v>
      </c>
      <c r="AW86" s="98">
        <v>44620</v>
      </c>
      <c r="AX86" s="99" t="s">
        <v>84</v>
      </c>
      <c r="AY86" s="107" t="s">
        <v>93</v>
      </c>
      <c r="AZ86" s="101">
        <v>0</v>
      </c>
      <c r="BA86" s="77" t="s">
        <v>9</v>
      </c>
      <c r="BB86" s="78">
        <v>-44620</v>
      </c>
      <c r="BC86" s="79" t="s">
        <v>4</v>
      </c>
      <c r="BD86" s="108">
        <v>44631</v>
      </c>
      <c r="BE86" s="79" t="s">
        <v>615</v>
      </c>
      <c r="BF86" s="124" t="s">
        <v>549</v>
      </c>
      <c r="BG86" s="87">
        <v>0</v>
      </c>
      <c r="BH86" s="79" t="s">
        <v>4</v>
      </c>
      <c r="BI86" s="79" t="s">
        <v>90</v>
      </c>
      <c r="BJ86" s="88" t="s">
        <v>19</v>
      </c>
      <c r="BK86" s="89" t="s">
        <v>658</v>
      </c>
      <c r="BL86" s="90">
        <v>44712</v>
      </c>
      <c r="BM86" s="91" t="s">
        <v>659</v>
      </c>
      <c r="BN86" s="92">
        <v>0</v>
      </c>
      <c r="BO86" s="77" t="str">
        <f t="shared" si="8"/>
        <v>SIN AVANCE</v>
      </c>
      <c r="BP86" s="78">
        <f t="shared" si="6"/>
        <v>-473</v>
      </c>
      <c r="BQ86" s="79" t="str">
        <f t="shared" si="7"/>
        <v>VENCIDO</v>
      </c>
      <c r="BR86" s="93"/>
      <c r="BS86" s="93"/>
      <c r="BT86" s="93"/>
      <c r="BU86" s="93"/>
      <c r="BV86" s="94"/>
      <c r="BW86" s="93"/>
      <c r="BX86" s="93"/>
      <c r="BY86" s="1">
        <f t="shared" si="9"/>
        <v>75</v>
      </c>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row>
    <row r="87" spans="1:427" s="7" customFormat="1" ht="409.5" hidden="1" x14ac:dyDescent="0.25">
      <c r="A87" s="65">
        <v>76</v>
      </c>
      <c r="B87" s="117" t="s">
        <v>70</v>
      </c>
      <c r="C87" s="67" t="s">
        <v>71</v>
      </c>
      <c r="D87" s="67" t="s">
        <v>72</v>
      </c>
      <c r="E87" s="69"/>
      <c r="F87" s="105" t="s">
        <v>70</v>
      </c>
      <c r="G87" s="135" t="s">
        <v>71</v>
      </c>
      <c r="H87" s="67" t="s">
        <v>72</v>
      </c>
      <c r="I87" s="70" t="s">
        <v>643</v>
      </c>
      <c r="J87" s="66" t="s">
        <v>644</v>
      </c>
      <c r="K87" s="67" t="s">
        <v>660</v>
      </c>
      <c r="L87" s="67" t="s">
        <v>76</v>
      </c>
      <c r="M87" s="67" t="s">
        <v>77</v>
      </c>
      <c r="N87" s="66" t="s">
        <v>661</v>
      </c>
      <c r="O87" s="66" t="s">
        <v>79</v>
      </c>
      <c r="P87" s="67" t="s">
        <v>540</v>
      </c>
      <c r="Q87" s="66">
        <v>2019</v>
      </c>
      <c r="R87" s="69" t="s">
        <v>662</v>
      </c>
      <c r="S87" s="70" t="s">
        <v>555</v>
      </c>
      <c r="T87" s="70" t="s">
        <v>556</v>
      </c>
      <c r="U87" s="66" t="s">
        <v>79</v>
      </c>
      <c r="V87" s="67" t="s">
        <v>79</v>
      </c>
      <c r="W87" s="67" t="s">
        <v>359</v>
      </c>
      <c r="X87" s="66" t="s">
        <v>79</v>
      </c>
      <c r="Y87" s="66" t="s">
        <v>79</v>
      </c>
      <c r="Z87" s="71">
        <v>43872</v>
      </c>
      <c r="AA87" s="71">
        <v>44238</v>
      </c>
      <c r="AB87" s="71"/>
      <c r="AC87" s="71" t="s">
        <v>84</v>
      </c>
      <c r="AD87" s="71" t="s">
        <v>84</v>
      </c>
      <c r="AE87" s="72">
        <f t="shared" si="5"/>
        <v>-473</v>
      </c>
      <c r="AF87" s="73" t="s">
        <v>557</v>
      </c>
      <c r="AG87" s="74">
        <v>44384</v>
      </c>
      <c r="AH87" s="75" t="s">
        <v>84</v>
      </c>
      <c r="AI87" s="73" t="s">
        <v>558</v>
      </c>
      <c r="AJ87" s="76">
        <v>0.75</v>
      </c>
      <c r="AK87" s="77" t="s">
        <v>12</v>
      </c>
      <c r="AL87" s="78">
        <v>-213</v>
      </c>
      <c r="AM87" s="79" t="s">
        <v>4</v>
      </c>
      <c r="AN87" s="80">
        <v>44520</v>
      </c>
      <c r="AO87" s="79" t="s">
        <v>663</v>
      </c>
      <c r="AP87" s="79" t="s">
        <v>547</v>
      </c>
      <c r="AQ87" s="81">
        <v>0</v>
      </c>
      <c r="AR87" s="76">
        <v>0.3</v>
      </c>
      <c r="AS87" s="79" t="s">
        <v>89</v>
      </c>
      <c r="AT87" s="82" t="s">
        <v>90</v>
      </c>
      <c r="AU87" s="83" t="s">
        <v>91</v>
      </c>
      <c r="AV87" s="97" t="s">
        <v>92</v>
      </c>
      <c r="AW87" s="98">
        <v>44620</v>
      </c>
      <c r="AX87" s="99" t="s">
        <v>84</v>
      </c>
      <c r="AY87" s="107" t="s">
        <v>93</v>
      </c>
      <c r="AZ87" s="101">
        <v>0</v>
      </c>
      <c r="BA87" s="77" t="s">
        <v>9</v>
      </c>
      <c r="BB87" s="78">
        <v>-44619.25</v>
      </c>
      <c r="BC87" s="79" t="s">
        <v>4</v>
      </c>
      <c r="BD87" s="108">
        <v>44631</v>
      </c>
      <c r="BE87" s="123" t="s">
        <v>664</v>
      </c>
      <c r="BF87" s="124" t="s">
        <v>549</v>
      </c>
      <c r="BG87" s="87">
        <v>0.75</v>
      </c>
      <c r="BH87" s="79" t="s">
        <v>4</v>
      </c>
      <c r="BI87" s="79" t="s">
        <v>90</v>
      </c>
      <c r="BJ87" s="88" t="s">
        <v>19</v>
      </c>
      <c r="BK87" s="89" t="s">
        <v>665</v>
      </c>
      <c r="BL87" s="90">
        <v>44712</v>
      </c>
      <c r="BM87" s="91" t="s">
        <v>79</v>
      </c>
      <c r="BN87" s="92">
        <v>1</v>
      </c>
      <c r="BO87" s="77" t="str">
        <f t="shared" si="8"/>
        <v>CUMPLIMIENTO TOTAL</v>
      </c>
      <c r="BP87" s="78">
        <f t="shared" si="6"/>
        <v>-473</v>
      </c>
      <c r="BQ87" s="79" t="str">
        <f t="shared" si="7"/>
        <v>VENCIDO</v>
      </c>
      <c r="BR87" s="93"/>
      <c r="BS87" s="93"/>
      <c r="BT87" s="93"/>
      <c r="BU87" s="93"/>
      <c r="BV87" s="94"/>
      <c r="BW87" s="93"/>
      <c r="BX87" s="93"/>
      <c r="BY87" s="1">
        <f t="shared" si="9"/>
        <v>76</v>
      </c>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row>
    <row r="88" spans="1:427" s="7" customFormat="1" ht="409.5" hidden="1" x14ac:dyDescent="0.25">
      <c r="A88" s="65">
        <v>77</v>
      </c>
      <c r="B88" s="117" t="s">
        <v>70</v>
      </c>
      <c r="C88" s="67" t="s">
        <v>71</v>
      </c>
      <c r="D88" s="67" t="s">
        <v>72</v>
      </c>
      <c r="E88" s="69"/>
      <c r="F88" s="105" t="s">
        <v>70</v>
      </c>
      <c r="G88" s="135" t="s">
        <v>71</v>
      </c>
      <c r="H88" s="67" t="s">
        <v>72</v>
      </c>
      <c r="I88" s="70" t="s">
        <v>643</v>
      </c>
      <c r="J88" s="66" t="s">
        <v>644</v>
      </c>
      <c r="K88" s="67" t="s">
        <v>660</v>
      </c>
      <c r="L88" s="67" t="s">
        <v>76</v>
      </c>
      <c r="M88" s="67" t="s">
        <v>77</v>
      </c>
      <c r="N88" s="68" t="s">
        <v>666</v>
      </c>
      <c r="O88" s="66" t="s">
        <v>79</v>
      </c>
      <c r="P88" s="67" t="s">
        <v>540</v>
      </c>
      <c r="Q88" s="66">
        <v>2019</v>
      </c>
      <c r="R88" s="69" t="s">
        <v>662</v>
      </c>
      <c r="S88" s="70" t="s">
        <v>555</v>
      </c>
      <c r="T88" s="70" t="s">
        <v>564</v>
      </c>
      <c r="U88" s="66" t="s">
        <v>79</v>
      </c>
      <c r="V88" s="67" t="s">
        <v>79</v>
      </c>
      <c r="W88" s="67" t="s">
        <v>359</v>
      </c>
      <c r="X88" s="66" t="s">
        <v>79</v>
      </c>
      <c r="Y88" s="66" t="s">
        <v>79</v>
      </c>
      <c r="Z88" s="71">
        <v>43872</v>
      </c>
      <c r="AA88" s="71">
        <v>44238</v>
      </c>
      <c r="AB88" s="71"/>
      <c r="AC88" s="71" t="s">
        <v>84</v>
      </c>
      <c r="AD88" s="71" t="s">
        <v>84</v>
      </c>
      <c r="AE88" s="72">
        <f t="shared" si="5"/>
        <v>-473</v>
      </c>
      <c r="AF88" s="73" t="s">
        <v>565</v>
      </c>
      <c r="AG88" s="74">
        <v>44384</v>
      </c>
      <c r="AH88" s="75" t="s">
        <v>84</v>
      </c>
      <c r="AI88" s="73" t="s">
        <v>566</v>
      </c>
      <c r="AJ88" s="76">
        <v>0.5</v>
      </c>
      <c r="AK88" s="77" t="s">
        <v>11</v>
      </c>
      <c r="AL88" s="78">
        <v>-213</v>
      </c>
      <c r="AM88" s="79" t="s">
        <v>4</v>
      </c>
      <c r="AN88" s="80">
        <v>44520</v>
      </c>
      <c r="AO88" s="79" t="s">
        <v>567</v>
      </c>
      <c r="AP88" s="79" t="s">
        <v>547</v>
      </c>
      <c r="AQ88" s="81">
        <v>0.4</v>
      </c>
      <c r="AR88" s="76">
        <v>0.4</v>
      </c>
      <c r="AS88" s="79" t="s">
        <v>89</v>
      </c>
      <c r="AT88" s="82" t="s">
        <v>90</v>
      </c>
      <c r="AU88" s="83" t="s">
        <v>91</v>
      </c>
      <c r="AV88" s="84" t="s">
        <v>92</v>
      </c>
      <c r="AW88" s="85">
        <v>44620</v>
      </c>
      <c r="AX88" s="84" t="s">
        <v>84</v>
      </c>
      <c r="AY88" s="86" t="s">
        <v>93</v>
      </c>
      <c r="AZ88" s="122">
        <v>0.4</v>
      </c>
      <c r="BA88" s="77" t="s">
        <v>11</v>
      </c>
      <c r="BB88" s="78">
        <v>-44619.5</v>
      </c>
      <c r="BC88" s="79" t="s">
        <v>4</v>
      </c>
      <c r="BD88" s="108">
        <v>44631</v>
      </c>
      <c r="BE88" s="79" t="s">
        <v>567</v>
      </c>
      <c r="BF88" s="124" t="s">
        <v>549</v>
      </c>
      <c r="BG88" s="87">
        <v>0.4</v>
      </c>
      <c r="BH88" s="79" t="s">
        <v>4</v>
      </c>
      <c r="BI88" s="79" t="s">
        <v>90</v>
      </c>
      <c r="BJ88" s="88" t="s">
        <v>19</v>
      </c>
      <c r="BK88" s="89" t="s">
        <v>667</v>
      </c>
      <c r="BL88" s="90">
        <v>44712</v>
      </c>
      <c r="BM88" s="91" t="s">
        <v>668</v>
      </c>
      <c r="BN88" s="92">
        <v>0.75</v>
      </c>
      <c r="BO88" s="77" t="str">
        <f t="shared" si="8"/>
        <v>AVANCE SIGNIFICATIVO</v>
      </c>
      <c r="BP88" s="78">
        <f t="shared" si="6"/>
        <v>-473</v>
      </c>
      <c r="BQ88" s="79" t="str">
        <f t="shared" si="7"/>
        <v>VENCIDO</v>
      </c>
      <c r="BR88" s="93"/>
      <c r="BS88" s="93"/>
      <c r="BT88" s="93"/>
      <c r="BU88" s="93"/>
      <c r="BV88" s="94"/>
      <c r="BW88" s="93"/>
      <c r="BX88" s="93"/>
      <c r="BY88" s="1">
        <f t="shared" si="9"/>
        <v>77</v>
      </c>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row>
    <row r="89" spans="1:427" s="7" customFormat="1" ht="409.5" hidden="1" x14ac:dyDescent="0.25">
      <c r="A89" s="65">
        <v>78</v>
      </c>
      <c r="B89" s="117" t="s">
        <v>70</v>
      </c>
      <c r="C89" s="67" t="s">
        <v>71</v>
      </c>
      <c r="D89" s="67" t="s">
        <v>72</v>
      </c>
      <c r="E89" s="69"/>
      <c r="F89" s="105" t="s">
        <v>70</v>
      </c>
      <c r="G89" s="135" t="s">
        <v>71</v>
      </c>
      <c r="H89" s="67" t="s">
        <v>72</v>
      </c>
      <c r="I89" s="70" t="s">
        <v>643</v>
      </c>
      <c r="J89" s="66" t="s">
        <v>644</v>
      </c>
      <c r="K89" s="67" t="s">
        <v>660</v>
      </c>
      <c r="L89" s="67" t="s">
        <v>76</v>
      </c>
      <c r="M89" s="67" t="s">
        <v>77</v>
      </c>
      <c r="N89" s="68" t="s">
        <v>669</v>
      </c>
      <c r="O89" s="66" t="s">
        <v>79</v>
      </c>
      <c r="P89" s="67" t="s">
        <v>540</v>
      </c>
      <c r="Q89" s="66">
        <v>2019</v>
      </c>
      <c r="R89" s="69" t="s">
        <v>662</v>
      </c>
      <c r="S89" s="70" t="s">
        <v>555</v>
      </c>
      <c r="T89" s="70" t="s">
        <v>572</v>
      </c>
      <c r="U89" s="66" t="s">
        <v>79</v>
      </c>
      <c r="V89" s="67" t="s">
        <v>79</v>
      </c>
      <c r="W89" s="67" t="s">
        <v>359</v>
      </c>
      <c r="X89" s="66" t="s">
        <v>79</v>
      </c>
      <c r="Y89" s="66" t="s">
        <v>79</v>
      </c>
      <c r="Z89" s="71">
        <v>43872</v>
      </c>
      <c r="AA89" s="71">
        <v>44238</v>
      </c>
      <c r="AB89" s="71"/>
      <c r="AC89" s="71" t="s">
        <v>84</v>
      </c>
      <c r="AD89" s="71" t="s">
        <v>84</v>
      </c>
      <c r="AE89" s="72">
        <f t="shared" si="5"/>
        <v>-473</v>
      </c>
      <c r="AF89" s="73" t="s">
        <v>573</v>
      </c>
      <c r="AG89" s="74">
        <v>44384</v>
      </c>
      <c r="AH89" s="75" t="s">
        <v>84</v>
      </c>
      <c r="AI89" s="192" t="s">
        <v>574</v>
      </c>
      <c r="AJ89" s="76">
        <v>0.5</v>
      </c>
      <c r="AK89" s="77" t="s">
        <v>11</v>
      </c>
      <c r="AL89" s="78">
        <v>-213</v>
      </c>
      <c r="AM89" s="79" t="s">
        <v>4</v>
      </c>
      <c r="AN89" s="80">
        <v>44520</v>
      </c>
      <c r="AO89" s="79" t="s">
        <v>575</v>
      </c>
      <c r="AP89" s="79" t="s">
        <v>547</v>
      </c>
      <c r="AQ89" s="81">
        <v>0.2</v>
      </c>
      <c r="AR89" s="76">
        <v>0.2</v>
      </c>
      <c r="AS89" s="79" t="s">
        <v>89</v>
      </c>
      <c r="AT89" s="82" t="s">
        <v>90</v>
      </c>
      <c r="AU89" s="83" t="s">
        <v>91</v>
      </c>
      <c r="AV89" s="97" t="s">
        <v>92</v>
      </c>
      <c r="AW89" s="98">
        <v>44620</v>
      </c>
      <c r="AX89" s="99" t="s">
        <v>84</v>
      </c>
      <c r="AY89" s="107" t="s">
        <v>93</v>
      </c>
      <c r="AZ89" s="101">
        <v>0.2</v>
      </c>
      <c r="BA89" s="77" t="s">
        <v>10</v>
      </c>
      <c r="BB89" s="78">
        <v>-44619.5</v>
      </c>
      <c r="BC89" s="79" t="s">
        <v>4</v>
      </c>
      <c r="BD89" s="108">
        <v>44631</v>
      </c>
      <c r="BE89" s="132" t="s">
        <v>670</v>
      </c>
      <c r="BF89" s="124" t="s">
        <v>549</v>
      </c>
      <c r="BG89" s="87">
        <v>0.2</v>
      </c>
      <c r="BH89" s="79" t="s">
        <v>4</v>
      </c>
      <c r="BI89" s="79" t="s">
        <v>90</v>
      </c>
      <c r="BJ89" s="88" t="s">
        <v>19</v>
      </c>
      <c r="BK89" s="89" t="s">
        <v>671</v>
      </c>
      <c r="BL89" s="90">
        <v>44712</v>
      </c>
      <c r="BM89" s="91" t="s">
        <v>672</v>
      </c>
      <c r="BN89" s="92">
        <v>0</v>
      </c>
      <c r="BO89" s="77" t="str">
        <f t="shared" si="8"/>
        <v>SIN AVANCE</v>
      </c>
      <c r="BP89" s="78">
        <f t="shared" si="6"/>
        <v>-473</v>
      </c>
      <c r="BQ89" s="79" t="str">
        <f t="shared" si="7"/>
        <v>VENCIDO</v>
      </c>
      <c r="BR89" s="93"/>
      <c r="BS89" s="93"/>
      <c r="BT89" s="93"/>
      <c r="BU89" s="93"/>
      <c r="BV89" s="94"/>
      <c r="BW89" s="93"/>
      <c r="BX89" s="93"/>
      <c r="BY89" s="1">
        <f t="shared" si="9"/>
        <v>78</v>
      </c>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row>
    <row r="90" spans="1:427" s="7" customFormat="1" ht="409.5" hidden="1" x14ac:dyDescent="0.25">
      <c r="A90" s="65">
        <v>79</v>
      </c>
      <c r="B90" s="117" t="s">
        <v>70</v>
      </c>
      <c r="C90" s="67" t="s">
        <v>71</v>
      </c>
      <c r="D90" s="67" t="s">
        <v>72</v>
      </c>
      <c r="E90" s="69"/>
      <c r="F90" s="105" t="s">
        <v>70</v>
      </c>
      <c r="G90" s="135" t="s">
        <v>71</v>
      </c>
      <c r="H90" s="67" t="s">
        <v>72</v>
      </c>
      <c r="I90" s="139"/>
      <c r="J90" s="67" t="s">
        <v>673</v>
      </c>
      <c r="K90" s="67" t="s">
        <v>674</v>
      </c>
      <c r="L90" s="67" t="s">
        <v>76</v>
      </c>
      <c r="M90" s="67" t="s">
        <v>77</v>
      </c>
      <c r="N90" s="66" t="s">
        <v>675</v>
      </c>
      <c r="O90" s="66" t="s">
        <v>79</v>
      </c>
      <c r="P90" s="67" t="s">
        <v>540</v>
      </c>
      <c r="Q90" s="66">
        <v>2019</v>
      </c>
      <c r="R90" s="69" t="s">
        <v>676</v>
      </c>
      <c r="S90" s="67" t="s">
        <v>358</v>
      </c>
      <c r="T90" s="67" t="s">
        <v>358</v>
      </c>
      <c r="U90" s="66" t="s">
        <v>79</v>
      </c>
      <c r="V90" s="67" t="s">
        <v>79</v>
      </c>
      <c r="W90" s="67" t="s">
        <v>359</v>
      </c>
      <c r="X90" s="66" t="s">
        <v>79</v>
      </c>
      <c r="Y90" s="66" t="s">
        <v>79</v>
      </c>
      <c r="Z90" s="71" t="s">
        <v>358</v>
      </c>
      <c r="AA90" s="71" t="s">
        <v>358</v>
      </c>
      <c r="AB90" s="71"/>
      <c r="AC90" s="71" t="s">
        <v>113</v>
      </c>
      <c r="AD90" s="71" t="s">
        <v>113</v>
      </c>
      <c r="AE90" s="72" t="e">
        <f t="shared" si="5"/>
        <v>#VALUE!</v>
      </c>
      <c r="AF90" s="73" t="s">
        <v>591</v>
      </c>
      <c r="AG90" s="74">
        <v>44384</v>
      </c>
      <c r="AH90" s="75" t="s">
        <v>84</v>
      </c>
      <c r="AI90" s="79" t="s">
        <v>147</v>
      </c>
      <c r="AJ90" s="76">
        <v>0</v>
      </c>
      <c r="AK90" s="77" t="s">
        <v>9</v>
      </c>
      <c r="AL90" s="78" t="e">
        <v>#VALUE!</v>
      </c>
      <c r="AM90" s="79" t="e">
        <v>#VALUE!</v>
      </c>
      <c r="AN90" s="80">
        <v>44520</v>
      </c>
      <c r="AO90" s="79" t="s">
        <v>620</v>
      </c>
      <c r="AP90" s="79" t="s">
        <v>547</v>
      </c>
      <c r="AQ90" s="81">
        <v>0</v>
      </c>
      <c r="AR90" s="76">
        <v>0</v>
      </c>
      <c r="AS90" s="79" t="e">
        <v>#VALUE!</v>
      </c>
      <c r="AT90" s="82" t="s">
        <v>90</v>
      </c>
      <c r="AU90" s="148" t="s">
        <v>362</v>
      </c>
      <c r="AV90" s="86" t="s">
        <v>363</v>
      </c>
      <c r="AW90" s="85">
        <v>44620</v>
      </c>
      <c r="AX90" s="84" t="s">
        <v>119</v>
      </c>
      <c r="AY90" s="124" t="s">
        <v>364</v>
      </c>
      <c r="AZ90" s="122">
        <v>0</v>
      </c>
      <c r="BA90" s="77" t="s">
        <v>9</v>
      </c>
      <c r="BB90" s="78">
        <v>-44620</v>
      </c>
      <c r="BC90" s="79" t="e">
        <v>#VALUE!</v>
      </c>
      <c r="BD90" s="84"/>
      <c r="BE90" s="84"/>
      <c r="BF90" s="84"/>
      <c r="BG90" s="84"/>
      <c r="BH90" s="79"/>
      <c r="BI90" s="79" t="s">
        <v>90</v>
      </c>
      <c r="BJ90" s="88" t="s">
        <v>19</v>
      </c>
      <c r="BK90" s="89" t="s">
        <v>677</v>
      </c>
      <c r="BL90" s="90">
        <v>44712</v>
      </c>
      <c r="BM90" s="91" t="s">
        <v>678</v>
      </c>
      <c r="BN90" s="92">
        <v>0.67</v>
      </c>
      <c r="BO90" s="77" t="str">
        <f t="shared" si="8"/>
        <v>AVANCE SIGNIFICATIVO</v>
      </c>
      <c r="BP90" s="78" t="e">
        <f t="shared" si="6"/>
        <v>#VALUE!</v>
      </c>
      <c r="BQ90" s="79" t="e">
        <f t="shared" si="7"/>
        <v>#VALUE!</v>
      </c>
      <c r="BR90" s="93"/>
      <c r="BS90" s="93"/>
      <c r="BT90" s="93"/>
      <c r="BU90" s="93"/>
      <c r="BV90" s="94"/>
      <c r="BW90" s="93"/>
      <c r="BX90" s="93"/>
      <c r="BY90" s="1">
        <f t="shared" si="9"/>
        <v>79</v>
      </c>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row>
    <row r="91" spans="1:427" s="7" customFormat="1" ht="409.5" hidden="1" x14ac:dyDescent="0.25">
      <c r="A91" s="65">
        <v>80</v>
      </c>
      <c r="B91" s="117" t="s">
        <v>70</v>
      </c>
      <c r="C91" s="67" t="s">
        <v>71</v>
      </c>
      <c r="D91" s="67" t="s">
        <v>72</v>
      </c>
      <c r="E91" s="69"/>
      <c r="F91" s="105" t="s">
        <v>70</v>
      </c>
      <c r="G91" s="135" t="s">
        <v>71</v>
      </c>
      <c r="H91" s="67" t="s">
        <v>72</v>
      </c>
      <c r="I91" s="139" t="s">
        <v>123</v>
      </c>
      <c r="J91" s="67" t="s">
        <v>198</v>
      </c>
      <c r="K91" s="67" t="s">
        <v>267</v>
      </c>
      <c r="L91" s="67" t="s">
        <v>76</v>
      </c>
      <c r="M91" s="67" t="s">
        <v>77</v>
      </c>
      <c r="N91" s="66" t="s">
        <v>679</v>
      </c>
      <c r="O91" s="66" t="s">
        <v>79</v>
      </c>
      <c r="P91" s="67" t="s">
        <v>540</v>
      </c>
      <c r="Q91" s="66">
        <v>2019</v>
      </c>
      <c r="R91" s="69" t="s">
        <v>680</v>
      </c>
      <c r="S91" s="67" t="s">
        <v>358</v>
      </c>
      <c r="T91" s="67" t="s">
        <v>358</v>
      </c>
      <c r="U91" s="66" t="s">
        <v>79</v>
      </c>
      <c r="V91" s="67" t="s">
        <v>79</v>
      </c>
      <c r="W91" s="67" t="s">
        <v>359</v>
      </c>
      <c r="X91" s="66" t="s">
        <v>79</v>
      </c>
      <c r="Y91" s="66" t="s">
        <v>79</v>
      </c>
      <c r="Z91" s="71" t="s">
        <v>358</v>
      </c>
      <c r="AA91" s="71" t="s">
        <v>358</v>
      </c>
      <c r="AB91" s="71"/>
      <c r="AC91" s="71" t="s">
        <v>113</v>
      </c>
      <c r="AD91" s="71" t="s">
        <v>113</v>
      </c>
      <c r="AE91" s="72" t="e">
        <f t="shared" si="5"/>
        <v>#VALUE!</v>
      </c>
      <c r="AF91" s="73" t="s">
        <v>591</v>
      </c>
      <c r="AG91" s="74">
        <v>44384</v>
      </c>
      <c r="AH91" s="75" t="s">
        <v>84</v>
      </c>
      <c r="AI91" s="79" t="s">
        <v>147</v>
      </c>
      <c r="AJ91" s="76">
        <v>0</v>
      </c>
      <c r="AK91" s="77" t="s">
        <v>9</v>
      </c>
      <c r="AL91" s="78" t="e">
        <v>#VALUE!</v>
      </c>
      <c r="AM91" s="79" t="e">
        <v>#VALUE!</v>
      </c>
      <c r="AN91" s="80">
        <v>44520</v>
      </c>
      <c r="AO91" s="79" t="s">
        <v>633</v>
      </c>
      <c r="AP91" s="79" t="s">
        <v>547</v>
      </c>
      <c r="AQ91" s="81">
        <v>0</v>
      </c>
      <c r="AR91" s="76">
        <v>0</v>
      </c>
      <c r="AS91" s="79" t="e">
        <v>#VALUE!</v>
      </c>
      <c r="AT91" s="82" t="s">
        <v>90</v>
      </c>
      <c r="AU91" s="148" t="s">
        <v>362</v>
      </c>
      <c r="AV91" s="86" t="s">
        <v>363</v>
      </c>
      <c r="AW91" s="85">
        <v>44620</v>
      </c>
      <c r="AX91" s="84" t="s">
        <v>119</v>
      </c>
      <c r="AY91" s="124" t="s">
        <v>364</v>
      </c>
      <c r="AZ91" s="122">
        <v>0</v>
      </c>
      <c r="BA91" s="77" t="s">
        <v>9</v>
      </c>
      <c r="BB91" s="78">
        <v>-44620</v>
      </c>
      <c r="BC91" s="79" t="e">
        <v>#VALUE!</v>
      </c>
      <c r="BD91" s="84"/>
      <c r="BE91" s="84"/>
      <c r="BF91" s="84"/>
      <c r="BG91" s="84"/>
      <c r="BH91" s="79"/>
      <c r="BI91" s="79" t="s">
        <v>90</v>
      </c>
      <c r="BJ91" s="88" t="s">
        <v>19</v>
      </c>
      <c r="BK91" s="89" t="s">
        <v>681</v>
      </c>
      <c r="BL91" s="90">
        <v>44712</v>
      </c>
      <c r="BM91" s="91" t="s">
        <v>79</v>
      </c>
      <c r="BN91" s="92">
        <v>1</v>
      </c>
      <c r="BO91" s="77" t="str">
        <f t="shared" si="8"/>
        <v>CUMPLIMIENTO TOTAL</v>
      </c>
      <c r="BP91" s="78" t="e">
        <f t="shared" si="6"/>
        <v>#VALUE!</v>
      </c>
      <c r="BQ91" s="79" t="e">
        <f t="shared" si="7"/>
        <v>#VALUE!</v>
      </c>
      <c r="BR91" s="93"/>
      <c r="BS91" s="93"/>
      <c r="BT91" s="93"/>
      <c r="BU91" s="93"/>
      <c r="BV91" s="94"/>
      <c r="BW91" s="93"/>
      <c r="BX91" s="93"/>
      <c r="BY91" s="1">
        <f t="shared" si="9"/>
        <v>80</v>
      </c>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row>
    <row r="92" spans="1:427" s="7" customFormat="1" ht="409.5" hidden="1" x14ac:dyDescent="0.25">
      <c r="A92" s="65">
        <v>81</v>
      </c>
      <c r="B92" s="117" t="s">
        <v>70</v>
      </c>
      <c r="C92" s="67" t="s">
        <v>71</v>
      </c>
      <c r="D92" s="67" t="s">
        <v>72</v>
      </c>
      <c r="E92" s="69"/>
      <c r="F92" s="117" t="s">
        <v>197</v>
      </c>
      <c r="G92" s="196" t="s">
        <v>99</v>
      </c>
      <c r="H92" s="135" t="s">
        <v>100</v>
      </c>
      <c r="I92" s="119" t="s">
        <v>197</v>
      </c>
      <c r="J92" s="67" t="s">
        <v>102</v>
      </c>
      <c r="K92" s="67" t="s">
        <v>682</v>
      </c>
      <c r="L92" s="67" t="s">
        <v>185</v>
      </c>
      <c r="M92" s="67" t="s">
        <v>77</v>
      </c>
      <c r="N92" s="66" t="s">
        <v>683</v>
      </c>
      <c r="O92" s="66" t="s">
        <v>79</v>
      </c>
      <c r="P92" s="67" t="s">
        <v>540</v>
      </c>
      <c r="Q92" s="66">
        <v>2019</v>
      </c>
      <c r="R92" s="69" t="s">
        <v>684</v>
      </c>
      <c r="S92" s="67" t="s">
        <v>358</v>
      </c>
      <c r="T92" s="67" t="s">
        <v>358</v>
      </c>
      <c r="U92" s="66" t="s">
        <v>79</v>
      </c>
      <c r="V92" s="67" t="s">
        <v>79</v>
      </c>
      <c r="W92" s="67" t="s">
        <v>359</v>
      </c>
      <c r="X92" s="66" t="s">
        <v>79</v>
      </c>
      <c r="Y92" s="66" t="s">
        <v>79</v>
      </c>
      <c r="Z92" s="71" t="s">
        <v>358</v>
      </c>
      <c r="AA92" s="71" t="s">
        <v>358</v>
      </c>
      <c r="AB92" s="71"/>
      <c r="AC92" s="71" t="s">
        <v>113</v>
      </c>
      <c r="AD92" s="71" t="s">
        <v>113</v>
      </c>
      <c r="AE92" s="72" t="e">
        <f t="shared" si="5"/>
        <v>#VALUE!</v>
      </c>
      <c r="AF92" s="73" t="s">
        <v>591</v>
      </c>
      <c r="AG92" s="74">
        <v>44384</v>
      </c>
      <c r="AH92" s="75" t="s">
        <v>84</v>
      </c>
      <c r="AI92" s="79" t="s">
        <v>147</v>
      </c>
      <c r="AJ92" s="76">
        <v>0</v>
      </c>
      <c r="AK92" s="77" t="s">
        <v>9</v>
      </c>
      <c r="AL92" s="78" t="e">
        <v>#VALUE!</v>
      </c>
      <c r="AM92" s="79" t="e">
        <v>#VALUE!</v>
      </c>
      <c r="AN92" s="80">
        <v>44520</v>
      </c>
      <c r="AO92" s="79" t="s">
        <v>685</v>
      </c>
      <c r="AP92" s="79" t="s">
        <v>547</v>
      </c>
      <c r="AQ92" s="81">
        <v>0</v>
      </c>
      <c r="AR92" s="76">
        <v>0</v>
      </c>
      <c r="AS92" s="79" t="e">
        <v>#VALUE!</v>
      </c>
      <c r="AT92" s="82" t="s">
        <v>90</v>
      </c>
      <c r="AU92" s="148" t="s">
        <v>362</v>
      </c>
      <c r="AV92" s="86" t="s">
        <v>363</v>
      </c>
      <c r="AW92" s="85">
        <v>44620</v>
      </c>
      <c r="AX92" s="84" t="s">
        <v>119</v>
      </c>
      <c r="AY92" s="124" t="s">
        <v>364</v>
      </c>
      <c r="AZ92" s="122">
        <v>0</v>
      </c>
      <c r="BA92" s="77" t="s">
        <v>9</v>
      </c>
      <c r="BB92" s="78">
        <v>-44620</v>
      </c>
      <c r="BC92" s="79" t="e">
        <v>#VALUE!</v>
      </c>
      <c r="BD92" s="84"/>
      <c r="BE92" s="84"/>
      <c r="BF92" s="84"/>
      <c r="BG92" s="84"/>
      <c r="BH92" s="79"/>
      <c r="BI92" s="79" t="s">
        <v>90</v>
      </c>
      <c r="BJ92" s="88" t="s">
        <v>19</v>
      </c>
      <c r="BK92" s="89" t="s">
        <v>686</v>
      </c>
      <c r="BL92" s="90">
        <v>44712</v>
      </c>
      <c r="BM92" s="91" t="s">
        <v>687</v>
      </c>
      <c r="BN92" s="92">
        <v>0.2857142857142857</v>
      </c>
      <c r="BO92" s="77" t="str">
        <f t="shared" si="8"/>
        <v>AVANCE MINIMO</v>
      </c>
      <c r="BP92" s="78" t="e">
        <f t="shared" si="6"/>
        <v>#VALUE!</v>
      </c>
      <c r="BQ92" s="79" t="e">
        <f t="shared" si="7"/>
        <v>#VALUE!</v>
      </c>
      <c r="BR92" s="93"/>
      <c r="BS92" s="93"/>
      <c r="BT92" s="93"/>
      <c r="BU92" s="93"/>
      <c r="BV92" s="94"/>
      <c r="BW92" s="93"/>
      <c r="BX92" s="93"/>
      <c r="BY92" s="1">
        <f t="shared" si="9"/>
        <v>81</v>
      </c>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row>
    <row r="93" spans="1:427" ht="369.75" hidden="1" x14ac:dyDescent="0.25">
      <c r="A93" s="65">
        <v>82</v>
      </c>
      <c r="B93" s="66" t="s">
        <v>97</v>
      </c>
      <c r="C93" s="67" t="s">
        <v>71</v>
      </c>
      <c r="D93" s="67" t="s">
        <v>72</v>
      </c>
      <c r="E93" s="69"/>
      <c r="F93" s="66" t="s">
        <v>348</v>
      </c>
      <c r="G93" s="66" t="s">
        <v>349</v>
      </c>
      <c r="H93" s="66" t="s">
        <v>350</v>
      </c>
      <c r="I93" s="67" t="s">
        <v>351</v>
      </c>
      <c r="J93" s="127" t="s">
        <v>183</v>
      </c>
      <c r="K93" s="127" t="s">
        <v>377</v>
      </c>
      <c r="L93" s="67" t="s">
        <v>353</v>
      </c>
      <c r="M93" s="67" t="s">
        <v>77</v>
      </c>
      <c r="N93" s="66" t="s">
        <v>688</v>
      </c>
      <c r="O93" s="66" t="s">
        <v>79</v>
      </c>
      <c r="P93" s="67" t="s">
        <v>689</v>
      </c>
      <c r="Q93" s="66">
        <v>2019</v>
      </c>
      <c r="R93" s="118" t="s">
        <v>690</v>
      </c>
      <c r="S93" s="67" t="s">
        <v>358</v>
      </c>
      <c r="T93" s="67" t="s">
        <v>358</v>
      </c>
      <c r="U93" s="66" t="s">
        <v>79</v>
      </c>
      <c r="V93" s="67" t="s">
        <v>79</v>
      </c>
      <c r="W93" s="67" t="s">
        <v>359</v>
      </c>
      <c r="X93" s="66" t="s">
        <v>79</v>
      </c>
      <c r="Y93" s="66" t="s">
        <v>79</v>
      </c>
      <c r="Z93" s="71" t="s">
        <v>358</v>
      </c>
      <c r="AA93" s="71" t="s">
        <v>358</v>
      </c>
      <c r="AB93" s="71"/>
      <c r="AC93" s="71" t="s">
        <v>113</v>
      </c>
      <c r="AD93" s="71" t="s">
        <v>113</v>
      </c>
      <c r="AE93" s="72" t="e">
        <f t="shared" si="5"/>
        <v>#VALUE!</v>
      </c>
      <c r="AF93" s="67" t="s">
        <v>470</v>
      </c>
      <c r="AG93" s="74">
        <v>44364</v>
      </c>
      <c r="AH93" s="75" t="s">
        <v>84</v>
      </c>
      <c r="AI93" s="75" t="s">
        <v>361</v>
      </c>
      <c r="AJ93" s="76"/>
      <c r="AK93" s="77" t="s">
        <v>9</v>
      </c>
      <c r="AL93" s="78" t="e">
        <v>#VALUE!</v>
      </c>
      <c r="AM93" s="79" t="e">
        <v>#VALUE!</v>
      </c>
      <c r="AN93" s="80">
        <v>44520</v>
      </c>
      <c r="AO93" s="79" t="s">
        <v>9</v>
      </c>
      <c r="AP93" s="111" t="s">
        <v>413</v>
      </c>
      <c r="AQ93" s="76">
        <v>0</v>
      </c>
      <c r="AR93" s="76">
        <v>0</v>
      </c>
      <c r="AS93" s="79" t="e">
        <v>#VALUE!</v>
      </c>
      <c r="AT93" s="82" t="s">
        <v>90</v>
      </c>
      <c r="AU93" s="148" t="s">
        <v>362</v>
      </c>
      <c r="AV93" s="149" t="s">
        <v>363</v>
      </c>
      <c r="AW93" s="98">
        <v>44620</v>
      </c>
      <c r="AX93" s="99" t="s">
        <v>119</v>
      </c>
      <c r="AY93" s="100" t="s">
        <v>364</v>
      </c>
      <c r="AZ93" s="101">
        <v>0</v>
      </c>
      <c r="BA93" s="77" t="s">
        <v>9</v>
      </c>
      <c r="BB93" s="78">
        <v>-44620</v>
      </c>
      <c r="BC93" s="79" t="e">
        <v>#VALUE!</v>
      </c>
      <c r="BD93" s="84"/>
      <c r="BE93" s="84"/>
      <c r="BF93" s="84"/>
      <c r="BG93" s="84"/>
      <c r="BH93" s="79"/>
      <c r="BI93" s="79" t="s">
        <v>90</v>
      </c>
      <c r="BJ93" s="88" t="s">
        <v>19</v>
      </c>
      <c r="BK93" s="89" t="s">
        <v>691</v>
      </c>
      <c r="BL93" s="90">
        <v>44712</v>
      </c>
      <c r="BM93" s="91" t="s">
        <v>692</v>
      </c>
      <c r="BN93" s="92">
        <v>0</v>
      </c>
      <c r="BO93" s="77" t="str">
        <f t="shared" si="8"/>
        <v>SIN AVANCE</v>
      </c>
      <c r="BP93" s="78" t="e">
        <f t="shared" si="6"/>
        <v>#VALUE!</v>
      </c>
      <c r="BQ93" s="79" t="e">
        <f t="shared" si="7"/>
        <v>#VALUE!</v>
      </c>
      <c r="BR93" s="93"/>
      <c r="BS93" s="93"/>
      <c r="BT93" s="93"/>
      <c r="BU93" s="93"/>
      <c r="BV93" s="94"/>
      <c r="BW93" s="93"/>
      <c r="BX93" s="93"/>
      <c r="BY93" s="1">
        <f t="shared" si="9"/>
        <v>82</v>
      </c>
    </row>
    <row r="94" spans="1:427" s="7" customFormat="1" ht="409.5" hidden="1" x14ac:dyDescent="0.25">
      <c r="A94" s="65">
        <v>83</v>
      </c>
      <c r="B94" s="66" t="s">
        <v>97</v>
      </c>
      <c r="C94" s="67" t="s">
        <v>71</v>
      </c>
      <c r="D94" s="67" t="s">
        <v>72</v>
      </c>
      <c r="E94" s="69"/>
      <c r="F94" s="105" t="s">
        <v>70</v>
      </c>
      <c r="G94" s="135" t="s">
        <v>71</v>
      </c>
      <c r="H94" s="67" t="s">
        <v>72</v>
      </c>
      <c r="I94" s="70" t="s">
        <v>693</v>
      </c>
      <c r="J94" s="126" t="s">
        <v>183</v>
      </c>
      <c r="K94" s="127" t="s">
        <v>184</v>
      </c>
      <c r="L94" s="67" t="s">
        <v>76</v>
      </c>
      <c r="M94" s="67" t="s">
        <v>77</v>
      </c>
      <c r="N94" s="66" t="s">
        <v>694</v>
      </c>
      <c r="O94" s="66" t="s">
        <v>79</v>
      </c>
      <c r="P94" s="67" t="s">
        <v>689</v>
      </c>
      <c r="Q94" s="66">
        <v>2019</v>
      </c>
      <c r="R94" s="69" t="s">
        <v>695</v>
      </c>
      <c r="S94" s="67" t="s">
        <v>358</v>
      </c>
      <c r="T94" s="67" t="s">
        <v>358</v>
      </c>
      <c r="U94" s="66" t="s">
        <v>79</v>
      </c>
      <c r="V94" s="67" t="s">
        <v>79</v>
      </c>
      <c r="W94" s="67" t="s">
        <v>359</v>
      </c>
      <c r="X94" s="66" t="s">
        <v>79</v>
      </c>
      <c r="Y94" s="66" t="s">
        <v>79</v>
      </c>
      <c r="Z94" s="71" t="s">
        <v>358</v>
      </c>
      <c r="AA94" s="71" t="s">
        <v>358</v>
      </c>
      <c r="AB94" s="71"/>
      <c r="AC94" s="71" t="s">
        <v>113</v>
      </c>
      <c r="AD94" s="71" t="s">
        <v>113</v>
      </c>
      <c r="AE94" s="72" t="e">
        <f t="shared" si="5"/>
        <v>#VALUE!</v>
      </c>
      <c r="AF94" s="73" t="s">
        <v>591</v>
      </c>
      <c r="AG94" s="74">
        <v>44384</v>
      </c>
      <c r="AH94" s="75" t="s">
        <v>84</v>
      </c>
      <c r="AI94" s="79" t="s">
        <v>147</v>
      </c>
      <c r="AJ94" s="76">
        <v>0</v>
      </c>
      <c r="AK94" s="77" t="s">
        <v>9</v>
      </c>
      <c r="AL94" s="78" t="e">
        <v>#VALUE!</v>
      </c>
      <c r="AM94" s="79" t="e">
        <v>#VALUE!</v>
      </c>
      <c r="AN94" s="80">
        <v>44520</v>
      </c>
      <c r="AO94" s="79" t="s">
        <v>9</v>
      </c>
      <c r="AP94" s="111" t="s">
        <v>413</v>
      </c>
      <c r="AQ94" s="81">
        <v>0</v>
      </c>
      <c r="AR94" s="76">
        <v>0</v>
      </c>
      <c r="AS94" s="79" t="e">
        <v>#VALUE!</v>
      </c>
      <c r="AT94" s="82" t="s">
        <v>90</v>
      </c>
      <c r="AU94" s="148" t="s">
        <v>362</v>
      </c>
      <c r="AV94" s="86" t="s">
        <v>363</v>
      </c>
      <c r="AW94" s="85">
        <v>44620</v>
      </c>
      <c r="AX94" s="84" t="s">
        <v>119</v>
      </c>
      <c r="AY94" s="124" t="s">
        <v>364</v>
      </c>
      <c r="AZ94" s="122">
        <v>0</v>
      </c>
      <c r="BA94" s="77" t="s">
        <v>9</v>
      </c>
      <c r="BB94" s="78">
        <v>-44620</v>
      </c>
      <c r="BC94" s="79" t="e">
        <v>#VALUE!</v>
      </c>
      <c r="BD94" s="84"/>
      <c r="BE94" s="84"/>
      <c r="BF94" s="84"/>
      <c r="BG94" s="84"/>
      <c r="BH94" s="79"/>
      <c r="BI94" s="79" t="s">
        <v>90</v>
      </c>
      <c r="BJ94" s="88" t="s">
        <v>19</v>
      </c>
      <c r="BK94" s="89" t="s">
        <v>696</v>
      </c>
      <c r="BL94" s="90">
        <v>44712</v>
      </c>
      <c r="BM94" s="91" t="s">
        <v>697</v>
      </c>
      <c r="BN94" s="92">
        <v>0</v>
      </c>
      <c r="BO94" s="77" t="str">
        <f t="shared" si="8"/>
        <v>SIN AVANCE</v>
      </c>
      <c r="BP94" s="78" t="e">
        <f t="shared" si="6"/>
        <v>#VALUE!</v>
      </c>
      <c r="BQ94" s="79" t="e">
        <f t="shared" si="7"/>
        <v>#VALUE!</v>
      </c>
      <c r="BR94" s="93"/>
      <c r="BS94" s="93"/>
      <c r="BT94" s="93"/>
      <c r="BU94" s="93"/>
      <c r="BV94" s="94"/>
      <c r="BW94" s="93"/>
      <c r="BX94" s="93"/>
      <c r="BY94" s="1">
        <f t="shared" si="9"/>
        <v>83</v>
      </c>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row>
    <row r="95" spans="1:427" s="7" customFormat="1" ht="369.75" hidden="1" x14ac:dyDescent="0.25">
      <c r="A95" s="65">
        <v>84</v>
      </c>
      <c r="B95" s="66" t="s">
        <v>97</v>
      </c>
      <c r="C95" s="67" t="s">
        <v>71</v>
      </c>
      <c r="D95" s="67" t="s">
        <v>72</v>
      </c>
      <c r="E95" s="69"/>
      <c r="F95" s="105" t="s">
        <v>70</v>
      </c>
      <c r="G95" s="135" t="s">
        <v>71</v>
      </c>
      <c r="H95" s="67" t="s">
        <v>72</v>
      </c>
      <c r="I95" s="139"/>
      <c r="J95" s="127" t="s">
        <v>183</v>
      </c>
      <c r="K95" s="127" t="s">
        <v>377</v>
      </c>
      <c r="L95" s="67" t="s">
        <v>76</v>
      </c>
      <c r="M95" s="67" t="s">
        <v>77</v>
      </c>
      <c r="N95" s="66" t="s">
        <v>698</v>
      </c>
      <c r="O95" s="66" t="s">
        <v>79</v>
      </c>
      <c r="P95" s="67" t="s">
        <v>689</v>
      </c>
      <c r="Q95" s="66">
        <v>2019</v>
      </c>
      <c r="R95" s="69" t="s">
        <v>699</v>
      </c>
      <c r="S95" s="67" t="s">
        <v>358</v>
      </c>
      <c r="T95" s="67" t="s">
        <v>358</v>
      </c>
      <c r="U95" s="66" t="s">
        <v>79</v>
      </c>
      <c r="V95" s="67" t="s">
        <v>79</v>
      </c>
      <c r="W95" s="67" t="s">
        <v>359</v>
      </c>
      <c r="X95" s="66" t="s">
        <v>79</v>
      </c>
      <c r="Y95" s="66" t="s">
        <v>79</v>
      </c>
      <c r="Z95" s="71" t="s">
        <v>358</v>
      </c>
      <c r="AA95" s="71" t="s">
        <v>358</v>
      </c>
      <c r="AB95" s="71"/>
      <c r="AC95" s="71" t="s">
        <v>113</v>
      </c>
      <c r="AD95" s="71" t="s">
        <v>113</v>
      </c>
      <c r="AE95" s="72" t="e">
        <f t="shared" si="5"/>
        <v>#VALUE!</v>
      </c>
      <c r="AF95" s="73" t="s">
        <v>591</v>
      </c>
      <c r="AG95" s="74">
        <v>44384</v>
      </c>
      <c r="AH95" s="75" t="s">
        <v>84</v>
      </c>
      <c r="AI95" s="79" t="s">
        <v>147</v>
      </c>
      <c r="AJ95" s="76">
        <v>0</v>
      </c>
      <c r="AK95" s="77" t="s">
        <v>9</v>
      </c>
      <c r="AL95" s="78" t="e">
        <v>#VALUE!</v>
      </c>
      <c r="AM95" s="79" t="e">
        <v>#VALUE!</v>
      </c>
      <c r="AN95" s="80">
        <v>44520</v>
      </c>
      <c r="AO95" s="79" t="s">
        <v>9</v>
      </c>
      <c r="AP95" s="111" t="s">
        <v>413</v>
      </c>
      <c r="AQ95" s="81">
        <v>0</v>
      </c>
      <c r="AR95" s="76">
        <v>0</v>
      </c>
      <c r="AS95" s="79" t="e">
        <v>#VALUE!</v>
      </c>
      <c r="AT95" s="82" t="s">
        <v>90</v>
      </c>
      <c r="AU95" s="148" t="s">
        <v>362</v>
      </c>
      <c r="AV95" s="86" t="s">
        <v>363</v>
      </c>
      <c r="AW95" s="85">
        <v>44620</v>
      </c>
      <c r="AX95" s="84" t="s">
        <v>119</v>
      </c>
      <c r="AY95" s="124" t="s">
        <v>364</v>
      </c>
      <c r="AZ95" s="122">
        <v>0</v>
      </c>
      <c r="BA95" s="77" t="s">
        <v>9</v>
      </c>
      <c r="BB95" s="78">
        <v>-44620</v>
      </c>
      <c r="BC95" s="79" t="e">
        <v>#VALUE!</v>
      </c>
      <c r="BD95" s="84"/>
      <c r="BE95" s="84"/>
      <c r="BF95" s="84"/>
      <c r="BG95" s="84"/>
      <c r="BH95" s="79"/>
      <c r="BI95" s="79" t="s">
        <v>90</v>
      </c>
      <c r="BJ95" s="88" t="s">
        <v>19</v>
      </c>
      <c r="BK95" s="89" t="s">
        <v>700</v>
      </c>
      <c r="BL95" s="90">
        <v>44712</v>
      </c>
      <c r="BM95" s="91" t="s">
        <v>697</v>
      </c>
      <c r="BN95" s="92">
        <v>0.5</v>
      </c>
      <c r="BO95" s="77" t="str">
        <f t="shared" si="8"/>
        <v>AVANCE PARCIAL</v>
      </c>
      <c r="BP95" s="78" t="e">
        <f t="shared" si="6"/>
        <v>#VALUE!</v>
      </c>
      <c r="BQ95" s="79" t="e">
        <f t="shared" si="7"/>
        <v>#VALUE!</v>
      </c>
      <c r="BR95" s="93"/>
      <c r="BS95" s="93"/>
      <c r="BT95" s="93"/>
      <c r="BU95" s="93"/>
      <c r="BV95" s="94"/>
      <c r="BW95" s="93"/>
      <c r="BX95" s="93"/>
      <c r="BY95" s="1">
        <f t="shared" si="9"/>
        <v>84</v>
      </c>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row>
    <row r="96" spans="1:427" ht="369.75" hidden="1" x14ac:dyDescent="0.25">
      <c r="A96" s="65">
        <v>85</v>
      </c>
      <c r="B96" s="66" t="s">
        <v>97</v>
      </c>
      <c r="C96" s="67" t="s">
        <v>71</v>
      </c>
      <c r="D96" s="67" t="s">
        <v>72</v>
      </c>
      <c r="E96" s="69"/>
      <c r="F96" s="66" t="s">
        <v>348</v>
      </c>
      <c r="G96" s="66" t="s">
        <v>349</v>
      </c>
      <c r="H96" s="66" t="s">
        <v>350</v>
      </c>
      <c r="I96" s="67" t="s">
        <v>351</v>
      </c>
      <c r="J96" s="126" t="s">
        <v>183</v>
      </c>
      <c r="K96" s="127" t="s">
        <v>701</v>
      </c>
      <c r="L96" s="67" t="s">
        <v>353</v>
      </c>
      <c r="M96" s="67" t="s">
        <v>77</v>
      </c>
      <c r="N96" s="66" t="s">
        <v>702</v>
      </c>
      <c r="O96" s="66" t="s">
        <v>79</v>
      </c>
      <c r="P96" s="67" t="s">
        <v>689</v>
      </c>
      <c r="Q96" s="66">
        <v>2019</v>
      </c>
      <c r="R96" s="69" t="s">
        <v>703</v>
      </c>
      <c r="S96" s="67" t="s">
        <v>358</v>
      </c>
      <c r="T96" s="67" t="s">
        <v>358</v>
      </c>
      <c r="U96" s="66" t="s">
        <v>79</v>
      </c>
      <c r="V96" s="67" t="s">
        <v>79</v>
      </c>
      <c r="W96" s="67" t="s">
        <v>359</v>
      </c>
      <c r="X96" s="66" t="s">
        <v>79</v>
      </c>
      <c r="Y96" s="66" t="s">
        <v>79</v>
      </c>
      <c r="Z96" s="71" t="s">
        <v>358</v>
      </c>
      <c r="AA96" s="71" t="s">
        <v>358</v>
      </c>
      <c r="AB96" s="71"/>
      <c r="AC96" s="71" t="s">
        <v>113</v>
      </c>
      <c r="AD96" s="71" t="s">
        <v>113</v>
      </c>
      <c r="AE96" s="72" t="e">
        <f t="shared" si="5"/>
        <v>#VALUE!</v>
      </c>
      <c r="AF96" s="67" t="s">
        <v>470</v>
      </c>
      <c r="AG96" s="74">
        <v>44364</v>
      </c>
      <c r="AH96" s="75" t="s">
        <v>84</v>
      </c>
      <c r="AI96" s="75" t="s">
        <v>361</v>
      </c>
      <c r="AJ96" s="76"/>
      <c r="AK96" s="77" t="s">
        <v>9</v>
      </c>
      <c r="AL96" s="78" t="e">
        <v>#VALUE!</v>
      </c>
      <c r="AM96" s="79" t="e">
        <v>#VALUE!</v>
      </c>
      <c r="AN96" s="80">
        <v>44520</v>
      </c>
      <c r="AO96" s="79" t="s">
        <v>9</v>
      </c>
      <c r="AP96" s="111" t="s">
        <v>413</v>
      </c>
      <c r="AQ96" s="76">
        <v>0</v>
      </c>
      <c r="AR96" s="76">
        <v>0</v>
      </c>
      <c r="AS96" s="79" t="e">
        <v>#VALUE!</v>
      </c>
      <c r="AT96" s="82" t="s">
        <v>90</v>
      </c>
      <c r="AU96" s="148" t="s">
        <v>362</v>
      </c>
      <c r="AV96" s="149" t="s">
        <v>363</v>
      </c>
      <c r="AW96" s="98">
        <v>44620</v>
      </c>
      <c r="AX96" s="99" t="s">
        <v>119</v>
      </c>
      <c r="AY96" s="100" t="s">
        <v>364</v>
      </c>
      <c r="AZ96" s="101">
        <v>0</v>
      </c>
      <c r="BA96" s="77" t="s">
        <v>9</v>
      </c>
      <c r="BB96" s="78">
        <v>-44620</v>
      </c>
      <c r="BC96" s="79" t="e">
        <v>#VALUE!</v>
      </c>
      <c r="BD96" s="84"/>
      <c r="BE96" s="84"/>
      <c r="BF96" s="84"/>
      <c r="BG96" s="84"/>
      <c r="BH96" s="79"/>
      <c r="BI96" s="79" t="s">
        <v>90</v>
      </c>
      <c r="BJ96" s="88" t="s">
        <v>19</v>
      </c>
      <c r="BK96" s="89" t="s">
        <v>691</v>
      </c>
      <c r="BL96" s="90">
        <v>44712</v>
      </c>
      <c r="BM96" s="91" t="s">
        <v>692</v>
      </c>
      <c r="BN96" s="92">
        <v>0</v>
      </c>
      <c r="BO96" s="77" t="str">
        <f t="shared" si="8"/>
        <v>SIN AVANCE</v>
      </c>
      <c r="BP96" s="78" t="e">
        <f t="shared" si="6"/>
        <v>#VALUE!</v>
      </c>
      <c r="BQ96" s="79" t="e">
        <f t="shared" si="7"/>
        <v>#VALUE!</v>
      </c>
      <c r="BR96" s="93"/>
      <c r="BS96" s="93"/>
      <c r="BT96" s="93"/>
      <c r="BU96" s="93"/>
      <c r="BV96" s="94"/>
      <c r="BW96" s="93"/>
      <c r="BX96" s="93"/>
      <c r="BY96" s="1">
        <f t="shared" si="9"/>
        <v>85</v>
      </c>
    </row>
    <row r="97" spans="1:427" s="7" customFormat="1" ht="409.5" hidden="1" x14ac:dyDescent="0.25">
      <c r="A97" s="65">
        <v>86</v>
      </c>
      <c r="B97" s="66" t="s">
        <v>97</v>
      </c>
      <c r="C97" s="67" t="s">
        <v>71</v>
      </c>
      <c r="D97" s="67" t="s">
        <v>72</v>
      </c>
      <c r="E97" s="69"/>
      <c r="F97" s="105" t="s">
        <v>70</v>
      </c>
      <c r="G97" s="135" t="s">
        <v>71</v>
      </c>
      <c r="H97" s="67" t="s">
        <v>72</v>
      </c>
      <c r="I97" s="67"/>
      <c r="J97" s="127" t="s">
        <v>102</v>
      </c>
      <c r="K97" s="127" t="s">
        <v>704</v>
      </c>
      <c r="L97" s="67" t="s">
        <v>76</v>
      </c>
      <c r="M97" s="67" t="s">
        <v>77</v>
      </c>
      <c r="N97" s="66" t="s">
        <v>705</v>
      </c>
      <c r="O97" s="66" t="s">
        <v>79</v>
      </c>
      <c r="P97" s="67" t="s">
        <v>689</v>
      </c>
      <c r="Q97" s="66">
        <v>2019</v>
      </c>
      <c r="R97" s="69" t="s">
        <v>706</v>
      </c>
      <c r="S97" s="67" t="s">
        <v>358</v>
      </c>
      <c r="T97" s="67" t="s">
        <v>358</v>
      </c>
      <c r="U97" s="66" t="s">
        <v>79</v>
      </c>
      <c r="V97" s="67" t="s">
        <v>79</v>
      </c>
      <c r="W97" s="67" t="s">
        <v>359</v>
      </c>
      <c r="X97" s="66" t="s">
        <v>79</v>
      </c>
      <c r="Y97" s="66" t="s">
        <v>79</v>
      </c>
      <c r="Z97" s="71" t="s">
        <v>358</v>
      </c>
      <c r="AA97" s="71" t="s">
        <v>358</v>
      </c>
      <c r="AB97" s="71"/>
      <c r="AC97" s="71" t="s">
        <v>113</v>
      </c>
      <c r="AD97" s="71" t="s">
        <v>113</v>
      </c>
      <c r="AE97" s="72" t="e">
        <f t="shared" si="5"/>
        <v>#VALUE!</v>
      </c>
      <c r="AF97" s="73" t="s">
        <v>591</v>
      </c>
      <c r="AG97" s="74">
        <v>44384</v>
      </c>
      <c r="AH97" s="75" t="s">
        <v>84</v>
      </c>
      <c r="AI97" s="79" t="s">
        <v>147</v>
      </c>
      <c r="AJ97" s="76">
        <v>0</v>
      </c>
      <c r="AK97" s="77" t="s">
        <v>9</v>
      </c>
      <c r="AL97" s="78" t="e">
        <v>#VALUE!</v>
      </c>
      <c r="AM97" s="79" t="e">
        <v>#VALUE!</v>
      </c>
      <c r="AN97" s="80">
        <v>44520</v>
      </c>
      <c r="AO97" s="79" t="s">
        <v>9</v>
      </c>
      <c r="AP97" s="111" t="s">
        <v>413</v>
      </c>
      <c r="AQ97" s="81">
        <v>0</v>
      </c>
      <c r="AR97" s="76">
        <v>0</v>
      </c>
      <c r="AS97" s="79" t="e">
        <v>#VALUE!</v>
      </c>
      <c r="AT97" s="82" t="s">
        <v>90</v>
      </c>
      <c r="AU97" s="148" t="s">
        <v>362</v>
      </c>
      <c r="AV97" s="86" t="s">
        <v>363</v>
      </c>
      <c r="AW97" s="85">
        <v>44620</v>
      </c>
      <c r="AX97" s="84" t="s">
        <v>119</v>
      </c>
      <c r="AY97" s="124" t="s">
        <v>364</v>
      </c>
      <c r="AZ97" s="122">
        <v>0</v>
      </c>
      <c r="BA97" s="77" t="s">
        <v>9</v>
      </c>
      <c r="BB97" s="78">
        <v>-44620</v>
      </c>
      <c r="BC97" s="79" t="e">
        <v>#VALUE!</v>
      </c>
      <c r="BD97" s="84"/>
      <c r="BE97" s="84"/>
      <c r="BF97" s="84"/>
      <c r="BG97" s="84"/>
      <c r="BH97" s="79"/>
      <c r="BI97" s="79" t="s">
        <v>90</v>
      </c>
      <c r="BJ97" s="88" t="s">
        <v>19</v>
      </c>
      <c r="BK97" s="89" t="s">
        <v>707</v>
      </c>
      <c r="BL97" s="90">
        <v>44712</v>
      </c>
      <c r="BM97" s="91" t="s">
        <v>79</v>
      </c>
      <c r="BN97" s="92">
        <v>1</v>
      </c>
      <c r="BO97" s="77" t="str">
        <f t="shared" si="8"/>
        <v>CUMPLIMIENTO TOTAL</v>
      </c>
      <c r="BP97" s="78" t="e">
        <f t="shared" si="6"/>
        <v>#VALUE!</v>
      </c>
      <c r="BQ97" s="79" t="e">
        <f t="shared" si="7"/>
        <v>#VALUE!</v>
      </c>
      <c r="BR97" s="93"/>
      <c r="BS97" s="93"/>
      <c r="BT97" s="93"/>
      <c r="BU97" s="93"/>
      <c r="BV97" s="94"/>
      <c r="BW97" s="93"/>
      <c r="BX97" s="93"/>
      <c r="BY97" s="1">
        <f t="shared" si="9"/>
        <v>86</v>
      </c>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row>
    <row r="98" spans="1:427" s="7" customFormat="1" ht="204" hidden="1" x14ac:dyDescent="0.25">
      <c r="A98" s="65">
        <v>87</v>
      </c>
      <c r="B98" s="66" t="s">
        <v>97</v>
      </c>
      <c r="C98" s="67" t="s">
        <v>71</v>
      </c>
      <c r="D98" s="67" t="s">
        <v>72</v>
      </c>
      <c r="E98" s="69"/>
      <c r="F98" s="105" t="s">
        <v>70</v>
      </c>
      <c r="G98" s="135" t="s">
        <v>71</v>
      </c>
      <c r="H98" s="67" t="s">
        <v>72</v>
      </c>
      <c r="I98" s="70"/>
      <c r="J98" s="126" t="s">
        <v>183</v>
      </c>
      <c r="K98" s="127" t="s">
        <v>199</v>
      </c>
      <c r="L98" s="67" t="s">
        <v>76</v>
      </c>
      <c r="M98" s="67" t="s">
        <v>77</v>
      </c>
      <c r="N98" s="66" t="s">
        <v>708</v>
      </c>
      <c r="O98" s="66" t="s">
        <v>79</v>
      </c>
      <c r="P98" s="67" t="s">
        <v>689</v>
      </c>
      <c r="Q98" s="66">
        <v>2019</v>
      </c>
      <c r="R98" s="69" t="s">
        <v>709</v>
      </c>
      <c r="S98" s="67" t="s">
        <v>358</v>
      </c>
      <c r="T98" s="67" t="s">
        <v>358</v>
      </c>
      <c r="U98" s="66" t="s">
        <v>79</v>
      </c>
      <c r="V98" s="67" t="s">
        <v>79</v>
      </c>
      <c r="W98" s="67" t="s">
        <v>359</v>
      </c>
      <c r="X98" s="66" t="s">
        <v>79</v>
      </c>
      <c r="Y98" s="66" t="s">
        <v>79</v>
      </c>
      <c r="Z98" s="71" t="s">
        <v>358</v>
      </c>
      <c r="AA98" s="71" t="s">
        <v>358</v>
      </c>
      <c r="AB98" s="71"/>
      <c r="AC98" s="71" t="s">
        <v>113</v>
      </c>
      <c r="AD98" s="71" t="s">
        <v>113</v>
      </c>
      <c r="AE98" s="72" t="e">
        <f t="shared" si="5"/>
        <v>#VALUE!</v>
      </c>
      <c r="AF98" s="73" t="s">
        <v>591</v>
      </c>
      <c r="AG98" s="74">
        <v>44384</v>
      </c>
      <c r="AH98" s="75" t="s">
        <v>84</v>
      </c>
      <c r="AI98" s="79" t="s">
        <v>147</v>
      </c>
      <c r="AJ98" s="76">
        <v>0</v>
      </c>
      <c r="AK98" s="77" t="s">
        <v>9</v>
      </c>
      <c r="AL98" s="78" t="e">
        <v>#VALUE!</v>
      </c>
      <c r="AM98" s="79" t="e">
        <v>#VALUE!</v>
      </c>
      <c r="AN98" s="80">
        <v>44520</v>
      </c>
      <c r="AO98" s="79" t="s">
        <v>9</v>
      </c>
      <c r="AP98" s="111" t="s">
        <v>413</v>
      </c>
      <c r="AQ98" s="81">
        <v>0</v>
      </c>
      <c r="AR98" s="76">
        <v>0</v>
      </c>
      <c r="AS98" s="79" t="e">
        <v>#VALUE!</v>
      </c>
      <c r="AT98" s="82" t="s">
        <v>90</v>
      </c>
      <c r="AU98" s="148" t="s">
        <v>362</v>
      </c>
      <c r="AV98" s="86" t="s">
        <v>363</v>
      </c>
      <c r="AW98" s="85">
        <v>44620</v>
      </c>
      <c r="AX98" s="84" t="s">
        <v>119</v>
      </c>
      <c r="AY98" s="124" t="s">
        <v>364</v>
      </c>
      <c r="AZ98" s="122">
        <v>0</v>
      </c>
      <c r="BA98" s="77" t="s">
        <v>9</v>
      </c>
      <c r="BB98" s="78">
        <v>-44620</v>
      </c>
      <c r="BC98" s="79" t="e">
        <v>#VALUE!</v>
      </c>
      <c r="BD98" s="84"/>
      <c r="BE98" s="84"/>
      <c r="BF98" s="84"/>
      <c r="BG98" s="84"/>
      <c r="BH98" s="79"/>
      <c r="BI98" s="79" t="s">
        <v>90</v>
      </c>
      <c r="BJ98" s="88" t="s">
        <v>19</v>
      </c>
      <c r="BK98" s="89" t="s">
        <v>710</v>
      </c>
      <c r="BL98" s="90">
        <v>44712</v>
      </c>
      <c r="BM98" s="91" t="s">
        <v>697</v>
      </c>
      <c r="BN98" s="92">
        <v>0.1</v>
      </c>
      <c r="BO98" s="77" t="str">
        <f t="shared" si="8"/>
        <v>AVANCE MINIMO</v>
      </c>
      <c r="BP98" s="78" t="e">
        <f t="shared" si="6"/>
        <v>#VALUE!</v>
      </c>
      <c r="BQ98" s="79" t="e">
        <f t="shared" si="7"/>
        <v>#VALUE!</v>
      </c>
      <c r="BR98" s="93"/>
      <c r="BS98" s="93"/>
      <c r="BT98" s="93"/>
      <c r="BU98" s="93"/>
      <c r="BV98" s="94"/>
      <c r="BW98" s="93"/>
      <c r="BX98" s="93"/>
      <c r="BY98" s="1">
        <f t="shared" si="9"/>
        <v>87</v>
      </c>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row>
    <row r="99" spans="1:427" s="7" customFormat="1" ht="409.5" hidden="1" x14ac:dyDescent="0.25">
      <c r="A99" s="65">
        <v>88</v>
      </c>
      <c r="B99" s="66" t="s">
        <v>97</v>
      </c>
      <c r="C99" s="67" t="s">
        <v>71</v>
      </c>
      <c r="D99" s="67" t="s">
        <v>72</v>
      </c>
      <c r="E99" s="69"/>
      <c r="F99" s="105" t="s">
        <v>70</v>
      </c>
      <c r="G99" s="135" t="s">
        <v>71</v>
      </c>
      <c r="H99" s="67" t="s">
        <v>72</v>
      </c>
      <c r="I99" s="139"/>
      <c r="J99" s="126" t="s">
        <v>183</v>
      </c>
      <c r="K99" s="127" t="s">
        <v>711</v>
      </c>
      <c r="L99" s="67" t="s">
        <v>76</v>
      </c>
      <c r="M99" s="67" t="s">
        <v>77</v>
      </c>
      <c r="N99" s="66" t="s">
        <v>712</v>
      </c>
      <c r="O99" s="66" t="s">
        <v>79</v>
      </c>
      <c r="P99" s="67" t="s">
        <v>689</v>
      </c>
      <c r="Q99" s="66">
        <v>2019</v>
      </c>
      <c r="R99" s="69" t="s">
        <v>713</v>
      </c>
      <c r="S99" s="67" t="s">
        <v>358</v>
      </c>
      <c r="T99" s="67" t="s">
        <v>358</v>
      </c>
      <c r="U99" s="66" t="s">
        <v>79</v>
      </c>
      <c r="V99" s="67" t="s">
        <v>79</v>
      </c>
      <c r="W99" s="67" t="s">
        <v>359</v>
      </c>
      <c r="X99" s="66" t="s">
        <v>79</v>
      </c>
      <c r="Y99" s="66" t="s">
        <v>79</v>
      </c>
      <c r="Z99" s="71" t="s">
        <v>358</v>
      </c>
      <c r="AA99" s="71" t="s">
        <v>358</v>
      </c>
      <c r="AB99" s="71"/>
      <c r="AC99" s="71" t="s">
        <v>113</v>
      </c>
      <c r="AD99" s="71" t="s">
        <v>113</v>
      </c>
      <c r="AE99" s="72" t="e">
        <f t="shared" si="5"/>
        <v>#VALUE!</v>
      </c>
      <c r="AF99" s="73" t="s">
        <v>591</v>
      </c>
      <c r="AG99" s="74">
        <v>44384</v>
      </c>
      <c r="AH99" s="75" t="s">
        <v>84</v>
      </c>
      <c r="AI99" s="79" t="s">
        <v>147</v>
      </c>
      <c r="AJ99" s="76">
        <v>0</v>
      </c>
      <c r="AK99" s="77" t="s">
        <v>9</v>
      </c>
      <c r="AL99" s="78" t="e">
        <v>#VALUE!</v>
      </c>
      <c r="AM99" s="79" t="e">
        <v>#VALUE!</v>
      </c>
      <c r="AN99" s="80">
        <v>44520</v>
      </c>
      <c r="AO99" s="79" t="s">
        <v>9</v>
      </c>
      <c r="AP99" s="111" t="s">
        <v>413</v>
      </c>
      <c r="AQ99" s="81">
        <v>0</v>
      </c>
      <c r="AR99" s="76">
        <v>0</v>
      </c>
      <c r="AS99" s="79" t="e">
        <v>#VALUE!</v>
      </c>
      <c r="AT99" s="82" t="s">
        <v>90</v>
      </c>
      <c r="AU99" s="148" t="s">
        <v>362</v>
      </c>
      <c r="AV99" s="86" t="s">
        <v>363</v>
      </c>
      <c r="AW99" s="85">
        <v>44620</v>
      </c>
      <c r="AX99" s="84" t="s">
        <v>119</v>
      </c>
      <c r="AY99" s="124" t="s">
        <v>364</v>
      </c>
      <c r="AZ99" s="122">
        <v>0</v>
      </c>
      <c r="BA99" s="77" t="s">
        <v>9</v>
      </c>
      <c r="BB99" s="78">
        <v>-44620</v>
      </c>
      <c r="BC99" s="79" t="e">
        <v>#VALUE!</v>
      </c>
      <c r="BD99" s="84"/>
      <c r="BE99" s="84"/>
      <c r="BF99" s="84"/>
      <c r="BG99" s="84"/>
      <c r="BH99" s="79"/>
      <c r="BI99" s="79" t="s">
        <v>90</v>
      </c>
      <c r="BJ99" s="88" t="s">
        <v>19</v>
      </c>
      <c r="BK99" s="89" t="s">
        <v>714</v>
      </c>
      <c r="BL99" s="90">
        <v>44712</v>
      </c>
      <c r="BM99" s="91" t="s">
        <v>697</v>
      </c>
      <c r="BN99" s="92">
        <v>0.1</v>
      </c>
      <c r="BO99" s="77" t="str">
        <f t="shared" si="8"/>
        <v>AVANCE MINIMO</v>
      </c>
      <c r="BP99" s="78" t="e">
        <f t="shared" si="6"/>
        <v>#VALUE!</v>
      </c>
      <c r="BQ99" s="79" t="e">
        <f t="shared" si="7"/>
        <v>#VALUE!</v>
      </c>
      <c r="BR99" s="93"/>
      <c r="BS99" s="93"/>
      <c r="BT99" s="93"/>
      <c r="BU99" s="93"/>
      <c r="BV99" s="94"/>
      <c r="BW99" s="93"/>
      <c r="BX99" s="93"/>
      <c r="BY99" s="1">
        <f t="shared" si="9"/>
        <v>88</v>
      </c>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row>
    <row r="100" spans="1:427" s="7" customFormat="1" ht="409.5" hidden="1" x14ac:dyDescent="0.25">
      <c r="A100" s="65">
        <v>89</v>
      </c>
      <c r="B100" s="66" t="s">
        <v>715</v>
      </c>
      <c r="C100" s="67" t="s">
        <v>71</v>
      </c>
      <c r="D100" s="67" t="s">
        <v>72</v>
      </c>
      <c r="E100" s="69"/>
      <c r="F100" s="105" t="s">
        <v>70</v>
      </c>
      <c r="G100" s="135" t="s">
        <v>71</v>
      </c>
      <c r="H100" s="67" t="s">
        <v>72</v>
      </c>
      <c r="I100" s="139" t="s">
        <v>716</v>
      </c>
      <c r="J100" s="67" t="s">
        <v>442</v>
      </c>
      <c r="K100" s="67" t="s">
        <v>481</v>
      </c>
      <c r="L100" s="67" t="s">
        <v>76</v>
      </c>
      <c r="M100" s="67" t="s">
        <v>77</v>
      </c>
      <c r="N100" s="66" t="s">
        <v>717</v>
      </c>
      <c r="O100" s="66" t="s">
        <v>79</v>
      </c>
      <c r="P100" s="127" t="s">
        <v>718</v>
      </c>
      <c r="Q100" s="66">
        <v>2019</v>
      </c>
      <c r="R100" s="69" t="s">
        <v>719</v>
      </c>
      <c r="S100" s="67" t="s">
        <v>720</v>
      </c>
      <c r="T100" s="67" t="s">
        <v>721</v>
      </c>
      <c r="U100" s="66" t="s">
        <v>79</v>
      </c>
      <c r="V100" s="67" t="s">
        <v>79</v>
      </c>
      <c r="W100" s="67" t="s">
        <v>359</v>
      </c>
      <c r="X100" s="66" t="s">
        <v>79</v>
      </c>
      <c r="Y100" s="66" t="s">
        <v>79</v>
      </c>
      <c r="Z100" s="71">
        <v>43466</v>
      </c>
      <c r="AA100" s="71">
        <v>43799</v>
      </c>
      <c r="AB100" s="71"/>
      <c r="AC100" s="71" t="s">
        <v>84</v>
      </c>
      <c r="AD100" s="71" t="s">
        <v>84</v>
      </c>
      <c r="AE100" s="72">
        <f t="shared" si="5"/>
        <v>-912</v>
      </c>
      <c r="AF100" s="73" t="s">
        <v>722</v>
      </c>
      <c r="AG100" s="74">
        <v>44384</v>
      </c>
      <c r="AH100" s="75" t="s">
        <v>84</v>
      </c>
      <c r="AI100" s="132" t="s">
        <v>723</v>
      </c>
      <c r="AJ100" s="76">
        <v>0.5</v>
      </c>
      <c r="AK100" s="77" t="s">
        <v>11</v>
      </c>
      <c r="AL100" s="78">
        <v>-652</v>
      </c>
      <c r="AM100" s="79" t="s">
        <v>4</v>
      </c>
      <c r="AN100" s="80">
        <v>44518</v>
      </c>
      <c r="AO100" s="79" t="s">
        <v>724</v>
      </c>
      <c r="AP100" s="79" t="s">
        <v>547</v>
      </c>
      <c r="AQ100" s="81">
        <v>0</v>
      </c>
      <c r="AR100" s="76">
        <v>0.5</v>
      </c>
      <c r="AS100" s="79" t="s">
        <v>89</v>
      </c>
      <c r="AT100" s="82" t="s">
        <v>90</v>
      </c>
      <c r="AU100" s="83" t="s">
        <v>91</v>
      </c>
      <c r="AV100" s="97" t="s">
        <v>92</v>
      </c>
      <c r="AW100" s="98">
        <v>44620</v>
      </c>
      <c r="AX100" s="99" t="s">
        <v>84</v>
      </c>
      <c r="AY100" s="107" t="s">
        <v>93</v>
      </c>
      <c r="AZ100" s="101">
        <v>0</v>
      </c>
      <c r="BA100" s="77" t="s">
        <v>9</v>
      </c>
      <c r="BB100" s="78">
        <v>-44619.5</v>
      </c>
      <c r="BC100" s="79" t="s">
        <v>4</v>
      </c>
      <c r="BD100" s="197">
        <v>44631</v>
      </c>
      <c r="BE100" s="198" t="s">
        <v>316</v>
      </c>
      <c r="BF100" s="198" t="s">
        <v>88</v>
      </c>
      <c r="BG100" s="199">
        <v>0</v>
      </c>
      <c r="BH100" s="79" t="s">
        <v>4</v>
      </c>
      <c r="BI100" s="79" t="s">
        <v>90</v>
      </c>
      <c r="BJ100" s="88" t="s">
        <v>19</v>
      </c>
      <c r="BK100" s="89" t="s">
        <v>725</v>
      </c>
      <c r="BL100" s="90">
        <v>44712</v>
      </c>
      <c r="BM100" s="91" t="s">
        <v>726</v>
      </c>
      <c r="BN100" s="92">
        <v>0.75</v>
      </c>
      <c r="BO100" s="77" t="str">
        <f t="shared" si="8"/>
        <v>AVANCE SIGNIFICATIVO</v>
      </c>
      <c r="BP100" s="78">
        <f t="shared" si="6"/>
        <v>-912</v>
      </c>
      <c r="BQ100" s="79" t="str">
        <f t="shared" si="7"/>
        <v>VENCIDO</v>
      </c>
      <c r="BR100" s="93"/>
      <c r="BS100" s="93"/>
      <c r="BT100" s="93"/>
      <c r="BU100" s="93"/>
      <c r="BV100" s="94"/>
      <c r="BW100" s="93"/>
      <c r="BX100" s="93"/>
      <c r="BY100" s="1">
        <f t="shared" si="9"/>
        <v>89</v>
      </c>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row>
    <row r="101" spans="1:427" s="7" customFormat="1" ht="409.5" hidden="1" x14ac:dyDescent="0.25">
      <c r="A101" s="65">
        <v>90</v>
      </c>
      <c r="B101" s="66" t="s">
        <v>715</v>
      </c>
      <c r="C101" s="67" t="s">
        <v>71</v>
      </c>
      <c r="D101" s="67" t="s">
        <v>72</v>
      </c>
      <c r="E101" s="69"/>
      <c r="F101" s="105" t="s">
        <v>70</v>
      </c>
      <c r="G101" s="135" t="s">
        <v>71</v>
      </c>
      <c r="H101" s="67" t="s">
        <v>72</v>
      </c>
      <c r="I101" s="139" t="s">
        <v>716</v>
      </c>
      <c r="J101" s="65" t="s">
        <v>74</v>
      </c>
      <c r="K101" s="65" t="s">
        <v>250</v>
      </c>
      <c r="L101" s="67" t="s">
        <v>76</v>
      </c>
      <c r="M101" s="67" t="s">
        <v>77</v>
      </c>
      <c r="N101" s="66" t="s">
        <v>727</v>
      </c>
      <c r="O101" s="66" t="s">
        <v>79</v>
      </c>
      <c r="P101" s="127" t="s">
        <v>718</v>
      </c>
      <c r="Q101" s="66">
        <v>2019</v>
      </c>
      <c r="R101" s="69" t="s">
        <v>728</v>
      </c>
      <c r="S101" s="67" t="s">
        <v>729</v>
      </c>
      <c r="T101" s="67" t="s">
        <v>730</v>
      </c>
      <c r="U101" s="66" t="s">
        <v>79</v>
      </c>
      <c r="V101" s="67" t="s">
        <v>79</v>
      </c>
      <c r="W101" s="67" t="s">
        <v>359</v>
      </c>
      <c r="X101" s="66" t="s">
        <v>79</v>
      </c>
      <c r="Y101" s="66" t="s">
        <v>79</v>
      </c>
      <c r="Z101" s="71">
        <v>43466</v>
      </c>
      <c r="AA101" s="71">
        <v>43799</v>
      </c>
      <c r="AB101" s="71"/>
      <c r="AC101" s="71" t="s">
        <v>84</v>
      </c>
      <c r="AD101" s="71" t="s">
        <v>84</v>
      </c>
      <c r="AE101" s="72">
        <f t="shared" si="5"/>
        <v>-912</v>
      </c>
      <c r="AF101" s="73" t="s">
        <v>731</v>
      </c>
      <c r="AG101" s="74">
        <v>44384</v>
      </c>
      <c r="AH101" s="75" t="s">
        <v>84</v>
      </c>
      <c r="AI101" s="192" t="s">
        <v>731</v>
      </c>
      <c r="AJ101" s="76">
        <v>0.33</v>
      </c>
      <c r="AK101" s="77" t="s">
        <v>11</v>
      </c>
      <c r="AL101" s="78">
        <v>-652</v>
      </c>
      <c r="AM101" s="79" t="s">
        <v>4</v>
      </c>
      <c r="AN101" s="80">
        <v>44518</v>
      </c>
      <c r="AO101" s="79" t="s">
        <v>732</v>
      </c>
      <c r="AP101" s="79" t="s">
        <v>547</v>
      </c>
      <c r="AQ101" s="81">
        <v>0</v>
      </c>
      <c r="AR101" s="76">
        <v>0.33</v>
      </c>
      <c r="AS101" s="79" t="s">
        <v>89</v>
      </c>
      <c r="AT101" s="82" t="s">
        <v>90</v>
      </c>
      <c r="AU101" s="83" t="s">
        <v>91</v>
      </c>
      <c r="AV101" s="97" t="s">
        <v>92</v>
      </c>
      <c r="AW101" s="98">
        <v>44620</v>
      </c>
      <c r="AX101" s="99" t="s">
        <v>84</v>
      </c>
      <c r="AY101" s="107" t="s">
        <v>93</v>
      </c>
      <c r="AZ101" s="101">
        <v>0</v>
      </c>
      <c r="BA101" s="77" t="s">
        <v>9</v>
      </c>
      <c r="BB101" s="78">
        <v>-44619.67</v>
      </c>
      <c r="BC101" s="79" t="s">
        <v>4</v>
      </c>
      <c r="BD101" s="200">
        <v>44631</v>
      </c>
      <c r="BE101" s="201" t="s">
        <v>316</v>
      </c>
      <c r="BF101" s="201" t="s">
        <v>88</v>
      </c>
      <c r="BG101" s="202">
        <v>0</v>
      </c>
      <c r="BH101" s="79" t="s">
        <v>4</v>
      </c>
      <c r="BI101" s="79" t="s">
        <v>90</v>
      </c>
      <c r="BJ101" s="88" t="s">
        <v>19</v>
      </c>
      <c r="BK101" s="89" t="s">
        <v>733</v>
      </c>
      <c r="BL101" s="90">
        <v>44712</v>
      </c>
      <c r="BM101" s="91" t="s">
        <v>79</v>
      </c>
      <c r="BN101" s="92">
        <v>1</v>
      </c>
      <c r="BO101" s="77" t="str">
        <f t="shared" si="8"/>
        <v>CUMPLIMIENTO TOTAL</v>
      </c>
      <c r="BP101" s="78">
        <f t="shared" si="6"/>
        <v>-912</v>
      </c>
      <c r="BQ101" s="79" t="str">
        <f t="shared" si="7"/>
        <v>VENCIDO</v>
      </c>
      <c r="BR101" s="93"/>
      <c r="BS101" s="93"/>
      <c r="BT101" s="93"/>
      <c r="BU101" s="93"/>
      <c r="BV101" s="94"/>
      <c r="BW101" s="93"/>
      <c r="BX101" s="93"/>
      <c r="BY101" s="1">
        <f t="shared" si="9"/>
        <v>90</v>
      </c>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row>
    <row r="102" spans="1:427" s="7" customFormat="1" ht="409.5" hidden="1" x14ac:dyDescent="0.25">
      <c r="A102" s="65">
        <v>91</v>
      </c>
      <c r="B102" s="66" t="s">
        <v>715</v>
      </c>
      <c r="C102" s="67" t="s">
        <v>71</v>
      </c>
      <c r="D102" s="67" t="s">
        <v>72</v>
      </c>
      <c r="E102" s="69"/>
      <c r="F102" s="105" t="s">
        <v>70</v>
      </c>
      <c r="G102" s="135" t="s">
        <v>71</v>
      </c>
      <c r="H102" s="67" t="s">
        <v>72</v>
      </c>
      <c r="I102" s="139" t="s">
        <v>716</v>
      </c>
      <c r="J102" s="67" t="s">
        <v>644</v>
      </c>
      <c r="K102" s="67" t="s">
        <v>734</v>
      </c>
      <c r="L102" s="67" t="s">
        <v>76</v>
      </c>
      <c r="M102" s="67" t="s">
        <v>77</v>
      </c>
      <c r="N102" s="66" t="s">
        <v>735</v>
      </c>
      <c r="O102" s="66" t="s">
        <v>79</v>
      </c>
      <c r="P102" s="127" t="s">
        <v>718</v>
      </c>
      <c r="Q102" s="66">
        <v>2019</v>
      </c>
      <c r="R102" s="69" t="s">
        <v>736</v>
      </c>
      <c r="S102" s="67" t="s">
        <v>737</v>
      </c>
      <c r="T102" s="67" t="s">
        <v>738</v>
      </c>
      <c r="U102" s="66" t="s">
        <v>79</v>
      </c>
      <c r="V102" s="67" t="s">
        <v>79</v>
      </c>
      <c r="W102" s="67" t="s">
        <v>359</v>
      </c>
      <c r="X102" s="66" t="s">
        <v>79</v>
      </c>
      <c r="Y102" s="66" t="s">
        <v>79</v>
      </c>
      <c r="Z102" s="71">
        <v>43466</v>
      </c>
      <c r="AA102" s="71">
        <v>43799</v>
      </c>
      <c r="AB102" s="71"/>
      <c r="AC102" s="71" t="s">
        <v>84</v>
      </c>
      <c r="AD102" s="71" t="s">
        <v>84</v>
      </c>
      <c r="AE102" s="72">
        <f t="shared" si="5"/>
        <v>-912</v>
      </c>
      <c r="AF102" s="73" t="s">
        <v>591</v>
      </c>
      <c r="AG102" s="74">
        <v>44384</v>
      </c>
      <c r="AH102" s="75" t="s">
        <v>84</v>
      </c>
      <c r="AI102" s="79" t="s">
        <v>147</v>
      </c>
      <c r="AJ102" s="76">
        <v>0</v>
      </c>
      <c r="AK102" s="77" t="s">
        <v>9</v>
      </c>
      <c r="AL102" s="78">
        <v>-652</v>
      </c>
      <c r="AM102" s="79" t="s">
        <v>4</v>
      </c>
      <c r="AN102" s="80">
        <v>44518</v>
      </c>
      <c r="AO102" s="79" t="s">
        <v>739</v>
      </c>
      <c r="AP102" s="79" t="s">
        <v>547</v>
      </c>
      <c r="AQ102" s="81">
        <v>0</v>
      </c>
      <c r="AR102" s="76">
        <v>0</v>
      </c>
      <c r="AS102" s="79" t="s">
        <v>89</v>
      </c>
      <c r="AT102" s="82" t="s">
        <v>90</v>
      </c>
      <c r="AU102" s="83" t="s">
        <v>91</v>
      </c>
      <c r="AV102" s="97" t="s">
        <v>92</v>
      </c>
      <c r="AW102" s="98">
        <v>44620</v>
      </c>
      <c r="AX102" s="99" t="s">
        <v>84</v>
      </c>
      <c r="AY102" s="107" t="s">
        <v>93</v>
      </c>
      <c r="AZ102" s="101">
        <v>0</v>
      </c>
      <c r="BA102" s="77" t="s">
        <v>9</v>
      </c>
      <c r="BB102" s="78">
        <v>-44620</v>
      </c>
      <c r="BC102" s="79" t="s">
        <v>4</v>
      </c>
      <c r="BD102" s="200">
        <v>44631</v>
      </c>
      <c r="BE102" s="201" t="s">
        <v>316</v>
      </c>
      <c r="BF102" s="201" t="s">
        <v>88</v>
      </c>
      <c r="BG102" s="202">
        <v>0</v>
      </c>
      <c r="BH102" s="79" t="s">
        <v>4</v>
      </c>
      <c r="BI102" s="79" t="s">
        <v>90</v>
      </c>
      <c r="BJ102" s="88" t="s">
        <v>19</v>
      </c>
      <c r="BK102" s="89" t="s">
        <v>740</v>
      </c>
      <c r="BL102" s="90">
        <v>44712</v>
      </c>
      <c r="BM102" s="91" t="s">
        <v>79</v>
      </c>
      <c r="BN102" s="92">
        <v>1</v>
      </c>
      <c r="BO102" s="77" t="str">
        <f t="shared" si="8"/>
        <v>CUMPLIMIENTO TOTAL</v>
      </c>
      <c r="BP102" s="78">
        <f t="shared" si="6"/>
        <v>-912</v>
      </c>
      <c r="BQ102" s="79" t="str">
        <f t="shared" si="7"/>
        <v>VENCIDO</v>
      </c>
      <c r="BR102" s="93"/>
      <c r="BS102" s="93"/>
      <c r="BT102" s="93"/>
      <c r="BU102" s="93"/>
      <c r="BV102" s="94"/>
      <c r="BW102" s="93"/>
      <c r="BX102" s="93"/>
      <c r="BY102" s="1">
        <f t="shared" si="9"/>
        <v>91</v>
      </c>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row>
    <row r="103" spans="1:427" s="7" customFormat="1" ht="409.5" hidden="1" x14ac:dyDescent="0.25">
      <c r="A103" s="65">
        <v>92</v>
      </c>
      <c r="B103" s="66" t="s">
        <v>715</v>
      </c>
      <c r="C103" s="67" t="s">
        <v>71</v>
      </c>
      <c r="D103" s="67" t="s">
        <v>72</v>
      </c>
      <c r="E103" s="69"/>
      <c r="F103" s="105" t="s">
        <v>70</v>
      </c>
      <c r="G103" s="135" t="s">
        <v>71</v>
      </c>
      <c r="H103" s="67" t="s">
        <v>72</v>
      </c>
      <c r="I103" s="139" t="s">
        <v>716</v>
      </c>
      <c r="J103" s="67" t="s">
        <v>150</v>
      </c>
      <c r="K103" s="67" t="s">
        <v>428</v>
      </c>
      <c r="L103" s="67" t="s">
        <v>76</v>
      </c>
      <c r="M103" s="67" t="s">
        <v>77</v>
      </c>
      <c r="N103" s="66" t="s">
        <v>741</v>
      </c>
      <c r="O103" s="66" t="s">
        <v>79</v>
      </c>
      <c r="P103" s="127" t="s">
        <v>718</v>
      </c>
      <c r="Q103" s="66">
        <v>2019</v>
      </c>
      <c r="R103" s="69" t="s">
        <v>742</v>
      </c>
      <c r="S103" s="67" t="s">
        <v>743</v>
      </c>
      <c r="T103" s="67" t="s">
        <v>744</v>
      </c>
      <c r="U103" s="66" t="s">
        <v>79</v>
      </c>
      <c r="V103" s="67" t="s">
        <v>79</v>
      </c>
      <c r="W103" s="67" t="s">
        <v>359</v>
      </c>
      <c r="X103" s="66" t="s">
        <v>79</v>
      </c>
      <c r="Y103" s="66" t="s">
        <v>79</v>
      </c>
      <c r="Z103" s="71">
        <v>43466</v>
      </c>
      <c r="AA103" s="71">
        <v>43799</v>
      </c>
      <c r="AB103" s="71"/>
      <c r="AC103" s="71" t="s">
        <v>84</v>
      </c>
      <c r="AD103" s="71" t="s">
        <v>84</v>
      </c>
      <c r="AE103" s="72">
        <f t="shared" si="5"/>
        <v>-912</v>
      </c>
      <c r="AF103" s="73" t="s">
        <v>745</v>
      </c>
      <c r="AG103" s="74">
        <v>44384</v>
      </c>
      <c r="AH103" s="75" t="s">
        <v>84</v>
      </c>
      <c r="AI103" s="73" t="s">
        <v>746</v>
      </c>
      <c r="AJ103" s="76">
        <v>0.5</v>
      </c>
      <c r="AK103" s="77" t="s">
        <v>11</v>
      </c>
      <c r="AL103" s="78">
        <v>-652</v>
      </c>
      <c r="AM103" s="79" t="s">
        <v>4</v>
      </c>
      <c r="AN103" s="80">
        <v>44518</v>
      </c>
      <c r="AO103" s="79" t="s">
        <v>747</v>
      </c>
      <c r="AP103" s="79" t="s">
        <v>547</v>
      </c>
      <c r="AQ103" s="81">
        <v>0</v>
      </c>
      <c r="AR103" s="76">
        <v>0.5</v>
      </c>
      <c r="AS103" s="79" t="s">
        <v>89</v>
      </c>
      <c r="AT103" s="82" t="s">
        <v>90</v>
      </c>
      <c r="AU103" s="83" t="s">
        <v>91</v>
      </c>
      <c r="AV103" s="97" t="s">
        <v>92</v>
      </c>
      <c r="AW103" s="98">
        <v>44620</v>
      </c>
      <c r="AX103" s="99" t="s">
        <v>84</v>
      </c>
      <c r="AY103" s="107" t="s">
        <v>93</v>
      </c>
      <c r="AZ103" s="101">
        <v>0</v>
      </c>
      <c r="BA103" s="77" t="s">
        <v>9</v>
      </c>
      <c r="BB103" s="78">
        <v>-44619.5</v>
      </c>
      <c r="BC103" s="79" t="s">
        <v>4</v>
      </c>
      <c r="BD103" s="200">
        <v>44631</v>
      </c>
      <c r="BE103" s="203" t="s">
        <v>316</v>
      </c>
      <c r="BF103" s="201" t="s">
        <v>88</v>
      </c>
      <c r="BG103" s="202">
        <v>0</v>
      </c>
      <c r="BH103" s="79" t="s">
        <v>4</v>
      </c>
      <c r="BI103" s="79" t="s">
        <v>90</v>
      </c>
      <c r="BJ103" s="88" t="s">
        <v>19</v>
      </c>
      <c r="BK103" s="89" t="s">
        <v>748</v>
      </c>
      <c r="BL103" s="90">
        <v>44712</v>
      </c>
      <c r="BM103" s="91" t="s">
        <v>79</v>
      </c>
      <c r="BN103" s="92">
        <v>1</v>
      </c>
      <c r="BO103" s="77" t="str">
        <f t="shared" si="8"/>
        <v>CUMPLIMIENTO TOTAL</v>
      </c>
      <c r="BP103" s="78">
        <f t="shared" si="6"/>
        <v>-912</v>
      </c>
      <c r="BQ103" s="79" t="str">
        <f t="shared" si="7"/>
        <v>VENCIDO</v>
      </c>
      <c r="BR103" s="93"/>
      <c r="BS103" s="93"/>
      <c r="BT103" s="93"/>
      <c r="BU103" s="93"/>
      <c r="BV103" s="94"/>
      <c r="BW103" s="93"/>
      <c r="BX103" s="93"/>
      <c r="BY103" s="1">
        <f t="shared" si="9"/>
        <v>92</v>
      </c>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row>
    <row r="104" spans="1:427" s="7" customFormat="1" ht="409.5" hidden="1" x14ac:dyDescent="0.25">
      <c r="A104" s="65">
        <v>93</v>
      </c>
      <c r="B104" s="66" t="s">
        <v>749</v>
      </c>
      <c r="C104" s="65" t="s">
        <v>99</v>
      </c>
      <c r="D104" s="66" t="s">
        <v>100</v>
      </c>
      <c r="E104" s="69"/>
      <c r="F104" s="67" t="s">
        <v>750</v>
      </c>
      <c r="G104" s="196" t="s">
        <v>99</v>
      </c>
      <c r="H104" s="67" t="s">
        <v>100</v>
      </c>
      <c r="I104" s="135" t="s">
        <v>751</v>
      </c>
      <c r="J104" s="67" t="s">
        <v>752</v>
      </c>
      <c r="K104" s="67" t="s">
        <v>753</v>
      </c>
      <c r="L104" s="67" t="s">
        <v>353</v>
      </c>
      <c r="M104" s="67" t="s">
        <v>77</v>
      </c>
      <c r="N104" s="66" t="s">
        <v>754</v>
      </c>
      <c r="O104" s="66" t="s">
        <v>79</v>
      </c>
      <c r="P104" s="67" t="s">
        <v>755</v>
      </c>
      <c r="Q104" s="66">
        <v>2019</v>
      </c>
      <c r="R104" s="69" t="s">
        <v>756</v>
      </c>
      <c r="S104" s="67" t="s">
        <v>757</v>
      </c>
      <c r="T104" s="67" t="s">
        <v>758</v>
      </c>
      <c r="U104" s="66" t="s">
        <v>79</v>
      </c>
      <c r="V104" s="67" t="s">
        <v>79</v>
      </c>
      <c r="W104" s="67" t="s">
        <v>359</v>
      </c>
      <c r="X104" s="66" t="s">
        <v>79</v>
      </c>
      <c r="Y104" s="66" t="s">
        <v>79</v>
      </c>
      <c r="Z104" s="71">
        <v>44440</v>
      </c>
      <c r="AA104" s="71">
        <v>44592</v>
      </c>
      <c r="AB104" s="71"/>
      <c r="AC104" s="71" t="s">
        <v>84</v>
      </c>
      <c r="AD104" s="71" t="s">
        <v>84</v>
      </c>
      <c r="AE104" s="72">
        <f t="shared" si="5"/>
        <v>-119</v>
      </c>
      <c r="AF104" s="69" t="s">
        <v>759</v>
      </c>
      <c r="AG104" s="74"/>
      <c r="AH104" s="75"/>
      <c r="AI104" s="75"/>
      <c r="AJ104" s="76">
        <v>0</v>
      </c>
      <c r="AK104" s="77" t="s">
        <v>9</v>
      </c>
      <c r="AL104" s="78">
        <v>141</v>
      </c>
      <c r="AM104" s="79" t="s">
        <v>6</v>
      </c>
      <c r="AN104" s="74" t="s">
        <v>133</v>
      </c>
      <c r="AO104" s="79" t="s">
        <v>759</v>
      </c>
      <c r="AP104" s="204" t="s">
        <v>133</v>
      </c>
      <c r="AQ104" s="76">
        <v>0</v>
      </c>
      <c r="AR104" s="76">
        <v>0</v>
      </c>
      <c r="AS104" s="79" t="s">
        <v>116</v>
      </c>
      <c r="AT104" s="82" t="s">
        <v>90</v>
      </c>
      <c r="AU104" s="83" t="s">
        <v>91</v>
      </c>
      <c r="AV104" s="86" t="s">
        <v>760</v>
      </c>
      <c r="AW104" s="205">
        <v>44620</v>
      </c>
      <c r="AX104" s="121" t="s">
        <v>113</v>
      </c>
      <c r="AY104" s="86" t="s">
        <v>761</v>
      </c>
      <c r="AZ104" s="188">
        <v>0.3</v>
      </c>
      <c r="BA104" s="77" t="s">
        <v>10</v>
      </c>
      <c r="BB104" s="78">
        <v>-44620</v>
      </c>
      <c r="BC104" s="79" t="s">
        <v>4</v>
      </c>
      <c r="BD104" s="206">
        <v>44638</v>
      </c>
      <c r="BE104" s="207" t="s">
        <v>762</v>
      </c>
      <c r="BF104" s="207" t="s">
        <v>122</v>
      </c>
      <c r="BG104" s="208">
        <v>0.75</v>
      </c>
      <c r="BH104" s="79" t="s">
        <v>19</v>
      </c>
      <c r="BI104" s="79" t="s">
        <v>90</v>
      </c>
      <c r="BJ104" s="88" t="s">
        <v>19</v>
      </c>
      <c r="BK104" s="89" t="s">
        <v>763</v>
      </c>
      <c r="BL104" s="90">
        <v>44712</v>
      </c>
      <c r="BM104" s="91" t="s">
        <v>764</v>
      </c>
      <c r="BN104" s="92">
        <v>0.5</v>
      </c>
      <c r="BO104" s="77" t="str">
        <f t="shared" si="8"/>
        <v>AVANCE PARCIAL</v>
      </c>
      <c r="BP104" s="78">
        <f t="shared" si="6"/>
        <v>-119</v>
      </c>
      <c r="BQ104" s="79" t="str">
        <f t="shared" si="7"/>
        <v>VENCIDO</v>
      </c>
      <c r="BR104" s="102">
        <v>44723</v>
      </c>
      <c r="BS104" s="93"/>
      <c r="BT104" s="93"/>
      <c r="BU104" s="93"/>
      <c r="BV104" s="94"/>
      <c r="BW104" s="93"/>
      <c r="BX104" s="93"/>
      <c r="BY104" s="1">
        <f t="shared" si="9"/>
        <v>93</v>
      </c>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row>
    <row r="105" spans="1:427" s="7" customFormat="1" ht="409.5" hidden="1" x14ac:dyDescent="0.25">
      <c r="A105" s="65">
        <v>94</v>
      </c>
      <c r="B105" s="66" t="s">
        <v>749</v>
      </c>
      <c r="C105" s="65" t="s">
        <v>99</v>
      </c>
      <c r="D105" s="66" t="s">
        <v>100</v>
      </c>
      <c r="E105" s="67"/>
      <c r="F105" s="67" t="s">
        <v>750</v>
      </c>
      <c r="G105" s="65" t="s">
        <v>99</v>
      </c>
      <c r="H105" s="67" t="s">
        <v>100</v>
      </c>
      <c r="I105" s="67" t="s">
        <v>751</v>
      </c>
      <c r="J105" s="67" t="s">
        <v>442</v>
      </c>
      <c r="K105" s="65" t="s">
        <v>481</v>
      </c>
      <c r="L105" s="67" t="s">
        <v>353</v>
      </c>
      <c r="M105" s="67" t="s">
        <v>77</v>
      </c>
      <c r="N105" s="66" t="s">
        <v>765</v>
      </c>
      <c r="O105" s="66" t="s">
        <v>79</v>
      </c>
      <c r="P105" s="67" t="s">
        <v>755</v>
      </c>
      <c r="Q105" s="66">
        <v>2019</v>
      </c>
      <c r="R105" s="69" t="s">
        <v>766</v>
      </c>
      <c r="S105" s="69" t="s">
        <v>767</v>
      </c>
      <c r="T105" s="67" t="s">
        <v>768</v>
      </c>
      <c r="U105" s="66" t="s">
        <v>79</v>
      </c>
      <c r="V105" s="67" t="s">
        <v>79</v>
      </c>
      <c r="W105" s="67" t="s">
        <v>359</v>
      </c>
      <c r="X105" s="66" t="s">
        <v>79</v>
      </c>
      <c r="Y105" s="66" t="s">
        <v>79</v>
      </c>
      <c r="Z105" s="209">
        <v>44440</v>
      </c>
      <c r="AA105" s="209">
        <v>44592</v>
      </c>
      <c r="AB105" s="209"/>
      <c r="AC105" s="71" t="s">
        <v>84</v>
      </c>
      <c r="AD105" s="71" t="s">
        <v>84</v>
      </c>
      <c r="AE105" s="72">
        <f t="shared" si="5"/>
        <v>-119</v>
      </c>
      <c r="AF105" s="67"/>
      <c r="AG105" s="74"/>
      <c r="AH105" s="75"/>
      <c r="AI105" s="75"/>
      <c r="AJ105" s="76"/>
      <c r="AK105" s="77" t="s">
        <v>9</v>
      </c>
      <c r="AL105" s="78">
        <v>141</v>
      </c>
      <c r="AM105" s="79" t="s">
        <v>6</v>
      </c>
      <c r="AN105" s="79" t="s">
        <v>133</v>
      </c>
      <c r="AO105" s="79" t="s">
        <v>133</v>
      </c>
      <c r="AP105" s="79" t="s">
        <v>133</v>
      </c>
      <c r="AQ105" s="81">
        <v>0</v>
      </c>
      <c r="AR105" s="76">
        <v>0</v>
      </c>
      <c r="AS105" s="79" t="s">
        <v>116</v>
      </c>
      <c r="AT105" s="82" t="s">
        <v>90</v>
      </c>
      <c r="AU105" s="83" t="s">
        <v>91</v>
      </c>
      <c r="AV105" s="86" t="s">
        <v>769</v>
      </c>
      <c r="AW105" s="205">
        <v>44620</v>
      </c>
      <c r="AX105" s="121" t="s">
        <v>113</v>
      </c>
      <c r="AY105" s="86" t="s">
        <v>770</v>
      </c>
      <c r="AZ105" s="210">
        <v>0.4</v>
      </c>
      <c r="BA105" s="77" t="s">
        <v>11</v>
      </c>
      <c r="BB105" s="78">
        <v>-44620</v>
      </c>
      <c r="BC105" s="79" t="s">
        <v>4</v>
      </c>
      <c r="BD105" s="206">
        <v>44638</v>
      </c>
      <c r="BE105" s="207" t="s">
        <v>771</v>
      </c>
      <c r="BF105" s="207" t="s">
        <v>122</v>
      </c>
      <c r="BG105" s="211">
        <v>0</v>
      </c>
      <c r="BH105" s="79" t="s">
        <v>19</v>
      </c>
      <c r="BI105" s="79" t="s">
        <v>90</v>
      </c>
      <c r="BJ105" s="88" t="s">
        <v>19</v>
      </c>
      <c r="BK105" s="89" t="s">
        <v>763</v>
      </c>
      <c r="BL105" s="90">
        <v>44712</v>
      </c>
      <c r="BM105" s="91" t="s">
        <v>764</v>
      </c>
      <c r="BN105" s="92">
        <v>0.5</v>
      </c>
      <c r="BO105" s="77" t="str">
        <f t="shared" si="8"/>
        <v>AVANCE PARCIAL</v>
      </c>
      <c r="BP105" s="78">
        <f t="shared" si="6"/>
        <v>-119</v>
      </c>
      <c r="BQ105" s="79" t="str">
        <f t="shared" si="7"/>
        <v>VENCIDO</v>
      </c>
      <c r="BR105" s="93"/>
      <c r="BS105" s="93"/>
      <c r="BT105" s="93"/>
      <c r="BU105" s="93"/>
      <c r="BV105" s="94"/>
      <c r="BW105" s="93"/>
      <c r="BX105" s="93"/>
      <c r="BY105" s="1">
        <f t="shared" si="9"/>
        <v>94</v>
      </c>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row>
    <row r="106" spans="1:427" s="7" customFormat="1" ht="409.5" hidden="1" x14ac:dyDescent="0.25">
      <c r="A106" s="65">
        <v>95</v>
      </c>
      <c r="B106" s="66" t="s">
        <v>749</v>
      </c>
      <c r="C106" s="65" t="s">
        <v>99</v>
      </c>
      <c r="D106" s="66" t="s">
        <v>100</v>
      </c>
      <c r="E106" s="144"/>
      <c r="F106" s="67" t="s">
        <v>750</v>
      </c>
      <c r="G106" s="65" t="s">
        <v>99</v>
      </c>
      <c r="H106" s="67" t="s">
        <v>100</v>
      </c>
      <c r="I106" s="67" t="s">
        <v>751</v>
      </c>
      <c r="J106" s="67" t="s">
        <v>442</v>
      </c>
      <c r="K106" s="65" t="s">
        <v>481</v>
      </c>
      <c r="L106" s="67" t="s">
        <v>353</v>
      </c>
      <c r="M106" s="67" t="s">
        <v>77</v>
      </c>
      <c r="N106" s="66" t="s">
        <v>772</v>
      </c>
      <c r="O106" s="66" t="s">
        <v>79</v>
      </c>
      <c r="P106" s="67" t="s">
        <v>755</v>
      </c>
      <c r="Q106" s="66">
        <v>2019</v>
      </c>
      <c r="R106" s="69" t="s">
        <v>766</v>
      </c>
      <c r="S106" s="69" t="s">
        <v>767</v>
      </c>
      <c r="T106" s="67" t="s">
        <v>773</v>
      </c>
      <c r="U106" s="66" t="s">
        <v>79</v>
      </c>
      <c r="V106" s="67" t="s">
        <v>79</v>
      </c>
      <c r="W106" s="67" t="s">
        <v>359</v>
      </c>
      <c r="X106" s="66" t="s">
        <v>79</v>
      </c>
      <c r="Y106" s="66" t="s">
        <v>79</v>
      </c>
      <c r="Z106" s="209">
        <v>44440</v>
      </c>
      <c r="AA106" s="209">
        <v>44592</v>
      </c>
      <c r="AB106" s="209"/>
      <c r="AC106" s="71" t="s">
        <v>84</v>
      </c>
      <c r="AD106" s="71" t="s">
        <v>84</v>
      </c>
      <c r="AE106" s="72">
        <f t="shared" si="5"/>
        <v>-119</v>
      </c>
      <c r="AF106" s="67"/>
      <c r="AG106" s="74"/>
      <c r="AH106" s="75"/>
      <c r="AI106" s="75"/>
      <c r="AJ106" s="76"/>
      <c r="AK106" s="77" t="s">
        <v>9</v>
      </c>
      <c r="AL106" s="78">
        <v>141</v>
      </c>
      <c r="AM106" s="79" t="s">
        <v>6</v>
      </c>
      <c r="AN106" s="79" t="s">
        <v>133</v>
      </c>
      <c r="AO106" s="79" t="s">
        <v>133</v>
      </c>
      <c r="AP106" s="79" t="s">
        <v>133</v>
      </c>
      <c r="AQ106" s="81">
        <v>0</v>
      </c>
      <c r="AR106" s="76">
        <v>0</v>
      </c>
      <c r="AS106" s="79" t="s">
        <v>116</v>
      </c>
      <c r="AT106" s="82" t="s">
        <v>90</v>
      </c>
      <c r="AU106" s="83" t="s">
        <v>91</v>
      </c>
      <c r="AV106" s="86" t="s">
        <v>769</v>
      </c>
      <c r="AW106" s="205">
        <v>44620</v>
      </c>
      <c r="AX106" s="121" t="s">
        <v>113</v>
      </c>
      <c r="AY106" s="86" t="s">
        <v>774</v>
      </c>
      <c r="AZ106" s="210">
        <v>0.2</v>
      </c>
      <c r="BA106" s="77" t="s">
        <v>10</v>
      </c>
      <c r="BB106" s="78">
        <v>-44620</v>
      </c>
      <c r="BC106" s="79" t="s">
        <v>4</v>
      </c>
      <c r="BD106" s="212">
        <v>44638</v>
      </c>
      <c r="BE106" s="213" t="s">
        <v>775</v>
      </c>
      <c r="BF106" s="213" t="s">
        <v>122</v>
      </c>
      <c r="BG106" s="211">
        <v>0</v>
      </c>
      <c r="BH106" s="79" t="s">
        <v>19</v>
      </c>
      <c r="BI106" s="79" t="s">
        <v>90</v>
      </c>
      <c r="BJ106" s="88" t="s">
        <v>19</v>
      </c>
      <c r="BK106" s="89" t="s">
        <v>763</v>
      </c>
      <c r="BL106" s="90">
        <v>44712</v>
      </c>
      <c r="BM106" s="91" t="s">
        <v>764</v>
      </c>
      <c r="BN106" s="92">
        <v>0.5</v>
      </c>
      <c r="BO106" s="77" t="str">
        <f t="shared" si="8"/>
        <v>AVANCE PARCIAL</v>
      </c>
      <c r="BP106" s="78">
        <f t="shared" si="6"/>
        <v>-119</v>
      </c>
      <c r="BQ106" s="79" t="str">
        <f t="shared" si="7"/>
        <v>VENCIDO</v>
      </c>
      <c r="BR106" s="93"/>
      <c r="BS106" s="93"/>
      <c r="BT106" s="93"/>
      <c r="BU106" s="93"/>
      <c r="BV106" s="94"/>
      <c r="BW106" s="93"/>
      <c r="BX106" s="93"/>
      <c r="BY106" s="1">
        <f t="shared" si="9"/>
        <v>95</v>
      </c>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row>
    <row r="107" spans="1:427" s="7" customFormat="1" ht="409.5" hidden="1" x14ac:dyDescent="0.25">
      <c r="A107" s="65">
        <v>96</v>
      </c>
      <c r="B107" s="66" t="s">
        <v>749</v>
      </c>
      <c r="C107" s="65" t="s">
        <v>99</v>
      </c>
      <c r="D107" s="66" t="s">
        <v>100</v>
      </c>
      <c r="E107" s="67"/>
      <c r="F107" s="67" t="s">
        <v>750</v>
      </c>
      <c r="G107" s="196" t="s">
        <v>99</v>
      </c>
      <c r="H107" s="67" t="s">
        <v>100</v>
      </c>
      <c r="I107" s="67" t="s">
        <v>776</v>
      </c>
      <c r="J107" s="66" t="s">
        <v>442</v>
      </c>
      <c r="K107" s="67" t="s">
        <v>481</v>
      </c>
      <c r="L107" s="67" t="s">
        <v>353</v>
      </c>
      <c r="M107" s="67" t="s">
        <v>77</v>
      </c>
      <c r="N107" s="66" t="s">
        <v>777</v>
      </c>
      <c r="O107" s="66" t="s">
        <v>79</v>
      </c>
      <c r="P107" s="67" t="s">
        <v>755</v>
      </c>
      <c r="Q107" s="66">
        <v>2019</v>
      </c>
      <c r="R107" s="69" t="s">
        <v>778</v>
      </c>
      <c r="S107" s="67" t="s">
        <v>779</v>
      </c>
      <c r="T107" s="67" t="s">
        <v>780</v>
      </c>
      <c r="U107" s="66" t="s">
        <v>79</v>
      </c>
      <c r="V107" s="67" t="s">
        <v>79</v>
      </c>
      <c r="W107" s="67" t="s">
        <v>359</v>
      </c>
      <c r="X107" s="66" t="s">
        <v>79</v>
      </c>
      <c r="Y107" s="66" t="s">
        <v>79</v>
      </c>
      <c r="Z107" s="71">
        <v>44440</v>
      </c>
      <c r="AA107" s="71">
        <v>44545</v>
      </c>
      <c r="AB107" s="71"/>
      <c r="AC107" s="71" t="s">
        <v>84</v>
      </c>
      <c r="AD107" s="71" t="s">
        <v>84</v>
      </c>
      <c r="AE107" s="72">
        <f t="shared" si="5"/>
        <v>-166</v>
      </c>
      <c r="AF107" s="67" t="s">
        <v>470</v>
      </c>
      <c r="AG107" s="74">
        <v>44386</v>
      </c>
      <c r="AH107" s="75" t="s">
        <v>84</v>
      </c>
      <c r="AI107" s="75" t="s">
        <v>361</v>
      </c>
      <c r="AJ107" s="76">
        <v>0</v>
      </c>
      <c r="AK107" s="77" t="s">
        <v>9</v>
      </c>
      <c r="AL107" s="78">
        <v>94</v>
      </c>
      <c r="AM107" s="79" t="s">
        <v>6</v>
      </c>
      <c r="AN107" s="74">
        <v>44502</v>
      </c>
      <c r="AO107" s="79" t="s">
        <v>781</v>
      </c>
      <c r="AP107" s="204" t="s">
        <v>115</v>
      </c>
      <c r="AQ107" s="76">
        <v>0</v>
      </c>
      <c r="AR107" s="76">
        <v>0</v>
      </c>
      <c r="AS107" s="79" t="s">
        <v>116</v>
      </c>
      <c r="AT107" s="82" t="s">
        <v>90</v>
      </c>
      <c r="AU107" s="83" t="s">
        <v>91</v>
      </c>
      <c r="AV107" s="214" t="s">
        <v>782</v>
      </c>
      <c r="AW107" s="205">
        <v>44620</v>
      </c>
      <c r="AX107" s="121" t="s">
        <v>113</v>
      </c>
      <c r="AY107" s="124" t="s">
        <v>79</v>
      </c>
      <c r="AZ107" s="188">
        <v>1</v>
      </c>
      <c r="BA107" s="77" t="s">
        <v>13</v>
      </c>
      <c r="BB107" s="78">
        <v>-44620</v>
      </c>
      <c r="BC107" s="79" t="s">
        <v>4</v>
      </c>
      <c r="BD107" s="85">
        <v>44638</v>
      </c>
      <c r="BE107" s="215" t="s">
        <v>783</v>
      </c>
      <c r="BF107" s="84" t="s">
        <v>122</v>
      </c>
      <c r="BG107" s="87">
        <v>0.5</v>
      </c>
      <c r="BH107" s="79" t="s">
        <v>19</v>
      </c>
      <c r="BI107" s="84"/>
      <c r="BJ107" s="88" t="s">
        <v>19</v>
      </c>
      <c r="BK107" s="89" t="s">
        <v>784</v>
      </c>
      <c r="BL107" s="90">
        <v>44712</v>
      </c>
      <c r="BM107" s="91" t="s">
        <v>480</v>
      </c>
      <c r="BN107" s="92">
        <v>1</v>
      </c>
      <c r="BO107" s="77" t="str">
        <f t="shared" si="8"/>
        <v>CUMPLIMIENTO TOTAL</v>
      </c>
      <c r="BP107" s="78">
        <f t="shared" si="6"/>
        <v>-166</v>
      </c>
      <c r="BQ107" s="79" t="str">
        <f t="shared" si="7"/>
        <v>VENCIDO</v>
      </c>
      <c r="BR107" s="93"/>
      <c r="BS107" s="93"/>
      <c r="BT107" s="93"/>
      <c r="BU107" s="93"/>
      <c r="BV107" s="94"/>
      <c r="BW107" s="93"/>
      <c r="BX107" s="93"/>
      <c r="BY107" s="1">
        <f t="shared" si="9"/>
        <v>96</v>
      </c>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row>
    <row r="108" spans="1:427" s="7" customFormat="1" ht="138" hidden="1" customHeight="1" x14ac:dyDescent="0.25">
      <c r="A108" s="65">
        <v>97</v>
      </c>
      <c r="B108" s="66" t="s">
        <v>749</v>
      </c>
      <c r="C108" s="65" t="s">
        <v>99</v>
      </c>
      <c r="D108" s="66" t="s">
        <v>100</v>
      </c>
      <c r="E108" s="67"/>
      <c r="F108" s="67" t="s">
        <v>750</v>
      </c>
      <c r="G108" s="65" t="s">
        <v>99</v>
      </c>
      <c r="H108" s="67" t="s">
        <v>100</v>
      </c>
      <c r="I108" s="67" t="s">
        <v>751</v>
      </c>
      <c r="J108" s="66" t="s">
        <v>442</v>
      </c>
      <c r="K108" s="67" t="s">
        <v>481</v>
      </c>
      <c r="L108" s="67" t="s">
        <v>353</v>
      </c>
      <c r="M108" s="67" t="s">
        <v>77</v>
      </c>
      <c r="N108" s="66" t="s">
        <v>785</v>
      </c>
      <c r="O108" s="66" t="s">
        <v>79</v>
      </c>
      <c r="P108" s="67" t="s">
        <v>755</v>
      </c>
      <c r="Q108" s="66">
        <v>2019</v>
      </c>
      <c r="R108" s="69" t="s">
        <v>778</v>
      </c>
      <c r="S108" s="67" t="s">
        <v>779</v>
      </c>
      <c r="T108" s="67" t="s">
        <v>786</v>
      </c>
      <c r="U108" s="66" t="s">
        <v>79</v>
      </c>
      <c r="V108" s="67" t="s">
        <v>79</v>
      </c>
      <c r="W108" s="67" t="s">
        <v>359</v>
      </c>
      <c r="X108" s="66" t="s">
        <v>79</v>
      </c>
      <c r="Y108" s="66" t="s">
        <v>79</v>
      </c>
      <c r="Z108" s="71">
        <v>44440</v>
      </c>
      <c r="AA108" s="71">
        <v>44545</v>
      </c>
      <c r="AB108" s="71"/>
      <c r="AC108" s="71" t="s">
        <v>84</v>
      </c>
      <c r="AD108" s="71" t="s">
        <v>84</v>
      </c>
      <c r="AE108" s="72">
        <f t="shared" si="5"/>
        <v>-166</v>
      </c>
      <c r="AF108" s="67"/>
      <c r="AG108" s="74"/>
      <c r="AH108" s="75"/>
      <c r="AI108" s="75"/>
      <c r="AJ108" s="76"/>
      <c r="AK108" s="77" t="s">
        <v>9</v>
      </c>
      <c r="AL108" s="78">
        <v>94</v>
      </c>
      <c r="AM108" s="79" t="s">
        <v>6</v>
      </c>
      <c r="AN108" s="79" t="s">
        <v>133</v>
      </c>
      <c r="AO108" s="79" t="s">
        <v>133</v>
      </c>
      <c r="AP108" s="79" t="s">
        <v>133</v>
      </c>
      <c r="AQ108" s="81">
        <v>0</v>
      </c>
      <c r="AR108" s="76">
        <v>0</v>
      </c>
      <c r="AS108" s="79" t="s">
        <v>116</v>
      </c>
      <c r="AT108" s="82" t="s">
        <v>90</v>
      </c>
      <c r="AU108" s="83" t="s">
        <v>91</v>
      </c>
      <c r="AV108" s="216" t="s">
        <v>787</v>
      </c>
      <c r="AW108" s="205">
        <v>44620</v>
      </c>
      <c r="AX108" s="121" t="s">
        <v>113</v>
      </c>
      <c r="AY108" s="86" t="s">
        <v>788</v>
      </c>
      <c r="AZ108" s="210">
        <v>0</v>
      </c>
      <c r="BA108" s="77" t="s">
        <v>9</v>
      </c>
      <c r="BB108" s="78">
        <v>-44620</v>
      </c>
      <c r="BC108" s="79" t="s">
        <v>4</v>
      </c>
      <c r="BD108" s="217">
        <v>44638</v>
      </c>
      <c r="BE108" s="218" t="s">
        <v>789</v>
      </c>
      <c r="BF108" s="219" t="s">
        <v>122</v>
      </c>
      <c r="BG108" s="84">
        <v>0</v>
      </c>
      <c r="BH108" s="79" t="s">
        <v>19</v>
      </c>
      <c r="BI108" s="84"/>
      <c r="BJ108" s="88" t="s">
        <v>19</v>
      </c>
      <c r="BK108" s="89" t="s">
        <v>790</v>
      </c>
      <c r="BL108" s="90">
        <v>44712</v>
      </c>
      <c r="BM108" s="91" t="s">
        <v>786</v>
      </c>
      <c r="BN108" s="92">
        <v>0</v>
      </c>
      <c r="BO108" s="77" t="str">
        <f t="shared" si="8"/>
        <v>SIN AVANCE</v>
      </c>
      <c r="BP108" s="78">
        <f t="shared" si="6"/>
        <v>-166</v>
      </c>
      <c r="BQ108" s="79" t="str">
        <f t="shared" si="7"/>
        <v>VENCIDO</v>
      </c>
      <c r="BR108" s="93"/>
      <c r="BS108" s="93"/>
      <c r="BT108" s="93"/>
      <c r="BU108" s="93"/>
      <c r="BV108" s="94"/>
      <c r="BW108" s="93"/>
      <c r="BX108" s="93"/>
      <c r="BY108" s="1">
        <f t="shared" si="9"/>
        <v>97</v>
      </c>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row>
    <row r="109" spans="1:427" s="7" customFormat="1" ht="409.5" hidden="1" x14ac:dyDescent="0.25">
      <c r="A109" s="65">
        <v>98</v>
      </c>
      <c r="B109" s="66" t="s">
        <v>791</v>
      </c>
      <c r="C109" s="65" t="s">
        <v>99</v>
      </c>
      <c r="D109" s="66" t="s">
        <v>100</v>
      </c>
      <c r="E109" s="69"/>
      <c r="F109" s="66" t="s">
        <v>791</v>
      </c>
      <c r="G109" s="65" t="s">
        <v>99</v>
      </c>
      <c r="H109" s="67" t="s">
        <v>100</v>
      </c>
      <c r="I109" s="67" t="s">
        <v>792</v>
      </c>
      <c r="J109" s="67" t="s">
        <v>598</v>
      </c>
      <c r="K109" s="67" t="s">
        <v>793</v>
      </c>
      <c r="L109" s="67" t="s">
        <v>185</v>
      </c>
      <c r="M109" s="67" t="s">
        <v>77</v>
      </c>
      <c r="N109" s="66" t="s">
        <v>794</v>
      </c>
      <c r="O109" s="66" t="s">
        <v>79</v>
      </c>
      <c r="P109" s="67" t="s">
        <v>795</v>
      </c>
      <c r="Q109" s="66">
        <v>2019</v>
      </c>
      <c r="R109" s="69" t="s">
        <v>796</v>
      </c>
      <c r="S109" s="70" t="s">
        <v>797</v>
      </c>
      <c r="T109" s="143" t="s">
        <v>798</v>
      </c>
      <c r="U109" s="66" t="s">
        <v>79</v>
      </c>
      <c r="V109" s="67" t="s">
        <v>79</v>
      </c>
      <c r="W109" s="67" t="s">
        <v>359</v>
      </c>
      <c r="X109" s="66" t="s">
        <v>79</v>
      </c>
      <c r="Y109" s="66" t="s">
        <v>79</v>
      </c>
      <c r="Z109" s="71">
        <v>43952</v>
      </c>
      <c r="AA109" s="71">
        <v>44196</v>
      </c>
      <c r="AB109" s="71"/>
      <c r="AC109" s="71" t="s">
        <v>84</v>
      </c>
      <c r="AD109" s="71" t="s">
        <v>84</v>
      </c>
      <c r="AE109" s="72">
        <f t="shared" si="5"/>
        <v>-515</v>
      </c>
      <c r="AF109" s="220" t="s">
        <v>799</v>
      </c>
      <c r="AG109" s="74">
        <v>44418</v>
      </c>
      <c r="AH109" s="75" t="s">
        <v>84</v>
      </c>
      <c r="AI109" s="221" t="s">
        <v>800</v>
      </c>
      <c r="AJ109" s="76">
        <v>0.9</v>
      </c>
      <c r="AK109" s="77" t="s">
        <v>12</v>
      </c>
      <c r="AL109" s="78">
        <v>-255</v>
      </c>
      <c r="AM109" s="79" t="s">
        <v>4</v>
      </c>
      <c r="AN109" s="74">
        <v>44502</v>
      </c>
      <c r="AO109" s="79" t="s">
        <v>801</v>
      </c>
      <c r="AP109" s="79" t="s">
        <v>115</v>
      </c>
      <c r="AQ109" s="76">
        <v>0.9</v>
      </c>
      <c r="AR109" s="76">
        <v>0.9</v>
      </c>
      <c r="AS109" s="79" t="s">
        <v>116</v>
      </c>
      <c r="AT109" s="82" t="s">
        <v>90</v>
      </c>
      <c r="AU109" s="83" t="s">
        <v>91</v>
      </c>
      <c r="AV109" s="121" t="s">
        <v>802</v>
      </c>
      <c r="AW109" s="222">
        <v>44620</v>
      </c>
      <c r="AX109" s="223" t="s">
        <v>113</v>
      </c>
      <c r="AY109" s="100" t="s">
        <v>79</v>
      </c>
      <c r="AZ109" s="224">
        <v>1</v>
      </c>
      <c r="BA109" s="77" t="s">
        <v>13</v>
      </c>
      <c r="BB109" s="78">
        <v>-44619.1</v>
      </c>
      <c r="BC109" s="79" t="s">
        <v>4</v>
      </c>
      <c r="BD109" s="108">
        <v>44634</v>
      </c>
      <c r="BE109" s="225" t="s">
        <v>803</v>
      </c>
      <c r="BF109" s="110" t="s">
        <v>95</v>
      </c>
      <c r="BG109" s="87">
        <v>0.9</v>
      </c>
      <c r="BH109" s="79" t="s">
        <v>4</v>
      </c>
      <c r="BI109" s="110" t="s">
        <v>90</v>
      </c>
      <c r="BJ109" s="88" t="s">
        <v>19</v>
      </c>
      <c r="BK109" s="89" t="s">
        <v>804</v>
      </c>
      <c r="BL109" s="90">
        <v>44712</v>
      </c>
      <c r="BM109" s="91" t="s">
        <v>805</v>
      </c>
      <c r="BN109" s="92">
        <v>0.9</v>
      </c>
      <c r="BO109" s="77" t="str">
        <f t="shared" si="8"/>
        <v>AVANCE SIGNIFICATIVO</v>
      </c>
      <c r="BP109" s="78">
        <f t="shared" si="6"/>
        <v>-515</v>
      </c>
      <c r="BQ109" s="79" t="str">
        <f t="shared" si="7"/>
        <v>VENCIDO</v>
      </c>
      <c r="BR109" s="93"/>
      <c r="BS109" s="93"/>
      <c r="BT109" s="93"/>
      <c r="BU109" s="93"/>
      <c r="BV109" s="94"/>
      <c r="BW109" s="93"/>
      <c r="BX109" s="93"/>
      <c r="BY109" s="1">
        <f t="shared" si="9"/>
        <v>98</v>
      </c>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row>
    <row r="110" spans="1:427" s="7" customFormat="1" ht="409.5" hidden="1" x14ac:dyDescent="0.25">
      <c r="A110" s="65">
        <v>99</v>
      </c>
      <c r="B110" s="66" t="s">
        <v>791</v>
      </c>
      <c r="C110" s="65" t="s">
        <v>99</v>
      </c>
      <c r="D110" s="66" t="s">
        <v>100</v>
      </c>
      <c r="E110" s="69"/>
      <c r="F110" s="66" t="s">
        <v>791</v>
      </c>
      <c r="G110" s="65" t="s">
        <v>99</v>
      </c>
      <c r="H110" s="67" t="s">
        <v>100</v>
      </c>
      <c r="I110" s="67" t="s">
        <v>792</v>
      </c>
      <c r="J110" s="67" t="s">
        <v>198</v>
      </c>
      <c r="K110" s="67" t="s">
        <v>267</v>
      </c>
      <c r="L110" s="67" t="s">
        <v>185</v>
      </c>
      <c r="M110" s="67" t="s">
        <v>77</v>
      </c>
      <c r="N110" s="66" t="s">
        <v>806</v>
      </c>
      <c r="O110" s="66" t="s">
        <v>79</v>
      </c>
      <c r="P110" s="67" t="s">
        <v>795</v>
      </c>
      <c r="Q110" s="66">
        <v>2019</v>
      </c>
      <c r="R110" s="69" t="s">
        <v>807</v>
      </c>
      <c r="S110" s="70" t="s">
        <v>808</v>
      </c>
      <c r="T110" s="226" t="s">
        <v>809</v>
      </c>
      <c r="U110" s="66" t="s">
        <v>79</v>
      </c>
      <c r="V110" s="67" t="s">
        <v>79</v>
      </c>
      <c r="W110" s="67" t="s">
        <v>359</v>
      </c>
      <c r="X110" s="66" t="s">
        <v>79</v>
      </c>
      <c r="Y110" s="66" t="s">
        <v>79</v>
      </c>
      <c r="Z110" s="71">
        <v>43891</v>
      </c>
      <c r="AA110" s="71">
        <v>44227</v>
      </c>
      <c r="AB110" s="71"/>
      <c r="AC110" s="71" t="s">
        <v>84</v>
      </c>
      <c r="AD110" s="71" t="s">
        <v>84</v>
      </c>
      <c r="AE110" s="72">
        <f t="shared" si="5"/>
        <v>-484</v>
      </c>
      <c r="AF110" s="221" t="s">
        <v>810</v>
      </c>
      <c r="AG110" s="74">
        <v>44418</v>
      </c>
      <c r="AH110" s="75" t="s">
        <v>84</v>
      </c>
      <c r="AI110" s="221" t="s">
        <v>811</v>
      </c>
      <c r="AJ110" s="76">
        <v>0</v>
      </c>
      <c r="AK110" s="77" t="s">
        <v>9</v>
      </c>
      <c r="AL110" s="78">
        <v>-224</v>
      </c>
      <c r="AM110" s="79" t="s">
        <v>4</v>
      </c>
      <c r="AN110" s="80">
        <v>44502</v>
      </c>
      <c r="AO110" s="79" t="s">
        <v>812</v>
      </c>
      <c r="AP110" s="79" t="s">
        <v>115</v>
      </c>
      <c r="AQ110" s="76">
        <v>0</v>
      </c>
      <c r="AR110" s="76">
        <v>0</v>
      </c>
      <c r="AS110" s="79" t="s">
        <v>89</v>
      </c>
      <c r="AT110" s="82" t="s">
        <v>90</v>
      </c>
      <c r="AU110" s="83" t="s">
        <v>91</v>
      </c>
      <c r="AV110" s="124" t="s">
        <v>813</v>
      </c>
      <c r="AW110" s="222">
        <v>44620</v>
      </c>
      <c r="AX110" s="223" t="s">
        <v>113</v>
      </c>
      <c r="AY110" s="124" t="s">
        <v>814</v>
      </c>
      <c r="AZ110" s="87">
        <v>0.4</v>
      </c>
      <c r="BA110" s="77" t="s">
        <v>11</v>
      </c>
      <c r="BB110" s="78">
        <v>-44620</v>
      </c>
      <c r="BC110" s="79" t="s">
        <v>4</v>
      </c>
      <c r="BD110" s="108">
        <v>44634</v>
      </c>
      <c r="BE110" s="227" t="s">
        <v>815</v>
      </c>
      <c r="BF110" s="110" t="s">
        <v>95</v>
      </c>
      <c r="BG110" s="87">
        <v>0.4</v>
      </c>
      <c r="BH110" s="79" t="s">
        <v>4</v>
      </c>
      <c r="BI110" s="110" t="s">
        <v>90</v>
      </c>
      <c r="BJ110" s="88" t="s">
        <v>19</v>
      </c>
      <c r="BK110" s="89" t="s">
        <v>816</v>
      </c>
      <c r="BL110" s="90">
        <v>44712</v>
      </c>
      <c r="BM110" s="91" t="s">
        <v>209</v>
      </c>
      <c r="BN110" s="92">
        <v>1</v>
      </c>
      <c r="BO110" s="77" t="str">
        <f t="shared" si="8"/>
        <v>CUMPLIMIENTO TOTAL</v>
      </c>
      <c r="BP110" s="78">
        <f t="shared" si="6"/>
        <v>-484</v>
      </c>
      <c r="BQ110" s="79" t="str">
        <f t="shared" si="7"/>
        <v>VENCIDO</v>
      </c>
      <c r="BR110" s="93"/>
      <c r="BS110" s="93"/>
      <c r="BT110" s="93"/>
      <c r="BU110" s="93"/>
      <c r="BV110" s="94"/>
      <c r="BW110" s="93"/>
      <c r="BX110" s="93"/>
      <c r="BY110" s="1">
        <f t="shared" si="9"/>
        <v>99</v>
      </c>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row>
    <row r="111" spans="1:427" s="7" customFormat="1" ht="409.6" hidden="1" x14ac:dyDescent="0.25">
      <c r="A111" s="65">
        <v>100</v>
      </c>
      <c r="B111" s="66" t="s">
        <v>791</v>
      </c>
      <c r="C111" s="65" t="s">
        <v>99</v>
      </c>
      <c r="D111" s="66" t="s">
        <v>100</v>
      </c>
      <c r="E111" s="69"/>
      <c r="F111" s="66" t="s">
        <v>791</v>
      </c>
      <c r="G111" s="65" t="s">
        <v>99</v>
      </c>
      <c r="H111" s="67" t="s">
        <v>100</v>
      </c>
      <c r="I111" s="67" t="s">
        <v>792</v>
      </c>
      <c r="J111" s="67" t="s">
        <v>598</v>
      </c>
      <c r="K111" s="67" t="s">
        <v>817</v>
      </c>
      <c r="L111" s="67" t="s">
        <v>185</v>
      </c>
      <c r="M111" s="67" t="s">
        <v>77</v>
      </c>
      <c r="N111" s="66" t="s">
        <v>818</v>
      </c>
      <c r="O111" s="66" t="s">
        <v>79</v>
      </c>
      <c r="P111" s="67" t="s">
        <v>795</v>
      </c>
      <c r="Q111" s="66">
        <v>2019</v>
      </c>
      <c r="R111" s="69" t="s">
        <v>819</v>
      </c>
      <c r="S111" s="70" t="s">
        <v>820</v>
      </c>
      <c r="T111" s="143" t="s">
        <v>821</v>
      </c>
      <c r="U111" s="66" t="s">
        <v>79</v>
      </c>
      <c r="V111" s="67" t="s">
        <v>79</v>
      </c>
      <c r="W111" s="67" t="s">
        <v>359</v>
      </c>
      <c r="X111" s="66" t="s">
        <v>79</v>
      </c>
      <c r="Y111" s="66" t="s">
        <v>79</v>
      </c>
      <c r="Z111" s="71">
        <v>43952</v>
      </c>
      <c r="AA111" s="71">
        <v>44285</v>
      </c>
      <c r="AB111" s="71"/>
      <c r="AC111" s="71" t="s">
        <v>84</v>
      </c>
      <c r="AD111" s="71" t="s">
        <v>84</v>
      </c>
      <c r="AE111" s="72">
        <f t="shared" si="5"/>
        <v>-426</v>
      </c>
      <c r="AF111" s="220" t="s">
        <v>822</v>
      </c>
      <c r="AG111" s="74">
        <v>44418</v>
      </c>
      <c r="AH111" s="75" t="s">
        <v>84</v>
      </c>
      <c r="AI111" s="221" t="s">
        <v>823</v>
      </c>
      <c r="AJ111" s="76">
        <v>0.85</v>
      </c>
      <c r="AK111" s="77" t="s">
        <v>12</v>
      </c>
      <c r="AL111" s="78">
        <v>-166</v>
      </c>
      <c r="AM111" s="79" t="s">
        <v>4</v>
      </c>
      <c r="AN111" s="74">
        <v>44502</v>
      </c>
      <c r="AO111" s="79" t="s">
        <v>824</v>
      </c>
      <c r="AP111" s="79" t="s">
        <v>115</v>
      </c>
      <c r="AQ111" s="76">
        <v>0.9</v>
      </c>
      <c r="AR111" s="76">
        <v>0.9</v>
      </c>
      <c r="AS111" s="79" t="s">
        <v>116</v>
      </c>
      <c r="AT111" s="82" t="s">
        <v>90</v>
      </c>
      <c r="AU111" s="83" t="s">
        <v>91</v>
      </c>
      <c r="AV111" s="121" t="s">
        <v>825</v>
      </c>
      <c r="AW111" s="222">
        <v>44620</v>
      </c>
      <c r="AX111" s="223" t="s">
        <v>113</v>
      </c>
      <c r="AY111" s="86" t="s">
        <v>826</v>
      </c>
      <c r="AZ111" s="122">
        <v>0.9</v>
      </c>
      <c r="BA111" s="77" t="s">
        <v>12</v>
      </c>
      <c r="BB111" s="78">
        <v>-44619.15</v>
      </c>
      <c r="BC111" s="79" t="s">
        <v>4</v>
      </c>
      <c r="BD111" s="108">
        <v>44634</v>
      </c>
      <c r="BE111" s="228" t="s">
        <v>827</v>
      </c>
      <c r="BF111" s="121" t="s">
        <v>95</v>
      </c>
      <c r="BG111" s="87">
        <v>0.9</v>
      </c>
      <c r="BH111" s="79" t="s">
        <v>4</v>
      </c>
      <c r="BI111" s="110" t="s">
        <v>90</v>
      </c>
      <c r="BJ111" s="88" t="s">
        <v>19</v>
      </c>
      <c r="BK111" s="89" t="s">
        <v>828</v>
      </c>
      <c r="BL111" s="90">
        <v>44712</v>
      </c>
      <c r="BM111" s="91" t="s">
        <v>209</v>
      </c>
      <c r="BN111" s="92">
        <v>1</v>
      </c>
      <c r="BO111" s="77" t="str">
        <f t="shared" si="8"/>
        <v>CUMPLIMIENTO TOTAL</v>
      </c>
      <c r="BP111" s="78">
        <f t="shared" si="6"/>
        <v>-426</v>
      </c>
      <c r="BQ111" s="79" t="str">
        <f t="shared" si="7"/>
        <v>VENCIDO</v>
      </c>
      <c r="BR111" s="93"/>
      <c r="BS111" s="93"/>
      <c r="BT111" s="93"/>
      <c r="BU111" s="93"/>
      <c r="BV111" s="94"/>
      <c r="BW111" s="93"/>
      <c r="BX111" s="93"/>
      <c r="BY111" s="1">
        <f t="shared" si="9"/>
        <v>100</v>
      </c>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row>
    <row r="112" spans="1:427" s="7" customFormat="1" ht="409.5" hidden="1" x14ac:dyDescent="0.25">
      <c r="A112" s="65">
        <v>101</v>
      </c>
      <c r="B112" s="66" t="s">
        <v>791</v>
      </c>
      <c r="C112" s="65" t="s">
        <v>99</v>
      </c>
      <c r="D112" s="66" t="s">
        <v>100</v>
      </c>
      <c r="E112" s="69"/>
      <c r="F112" s="66" t="s">
        <v>791</v>
      </c>
      <c r="G112" s="65" t="s">
        <v>99</v>
      </c>
      <c r="H112" s="67" t="s">
        <v>100</v>
      </c>
      <c r="I112" s="67" t="s">
        <v>792</v>
      </c>
      <c r="J112" s="67" t="s">
        <v>598</v>
      </c>
      <c r="K112" s="67" t="s">
        <v>829</v>
      </c>
      <c r="L112" s="67" t="s">
        <v>185</v>
      </c>
      <c r="M112" s="67" t="s">
        <v>77</v>
      </c>
      <c r="N112" s="66" t="s">
        <v>830</v>
      </c>
      <c r="O112" s="66" t="s">
        <v>79</v>
      </c>
      <c r="P112" s="67" t="s">
        <v>795</v>
      </c>
      <c r="Q112" s="66">
        <v>2019</v>
      </c>
      <c r="R112" s="69" t="s">
        <v>831</v>
      </c>
      <c r="S112" s="70" t="s">
        <v>832</v>
      </c>
      <c r="T112" s="143" t="s">
        <v>833</v>
      </c>
      <c r="U112" s="66" t="s">
        <v>79</v>
      </c>
      <c r="V112" s="67" t="s">
        <v>79</v>
      </c>
      <c r="W112" s="67" t="s">
        <v>359</v>
      </c>
      <c r="X112" s="66" t="s">
        <v>79</v>
      </c>
      <c r="Y112" s="66" t="s">
        <v>79</v>
      </c>
      <c r="Z112" s="71">
        <v>43952</v>
      </c>
      <c r="AA112" s="71">
        <v>44285</v>
      </c>
      <c r="AB112" s="71"/>
      <c r="AC112" s="71" t="s">
        <v>84</v>
      </c>
      <c r="AD112" s="71" t="s">
        <v>84</v>
      </c>
      <c r="AE112" s="72">
        <f t="shared" si="5"/>
        <v>-426</v>
      </c>
      <c r="AF112" s="221" t="s">
        <v>834</v>
      </c>
      <c r="AG112" s="74">
        <v>44418</v>
      </c>
      <c r="AH112" s="75" t="s">
        <v>84</v>
      </c>
      <c r="AI112" s="221" t="s">
        <v>835</v>
      </c>
      <c r="AJ112" s="76">
        <v>0.6</v>
      </c>
      <c r="AK112" s="77" t="s">
        <v>11</v>
      </c>
      <c r="AL112" s="78">
        <v>-166</v>
      </c>
      <c r="AM112" s="79" t="s">
        <v>4</v>
      </c>
      <c r="AN112" s="74">
        <v>44502</v>
      </c>
      <c r="AO112" s="79" t="s">
        <v>836</v>
      </c>
      <c r="AP112" s="79" t="s">
        <v>115</v>
      </c>
      <c r="AQ112" s="76">
        <v>0.7</v>
      </c>
      <c r="AR112" s="76">
        <v>0.7</v>
      </c>
      <c r="AS112" s="79" t="s">
        <v>89</v>
      </c>
      <c r="AT112" s="82" t="s">
        <v>90</v>
      </c>
      <c r="AU112" s="83" t="s">
        <v>91</v>
      </c>
      <c r="AV112" s="86" t="s">
        <v>837</v>
      </c>
      <c r="AW112" s="222">
        <v>44620</v>
      </c>
      <c r="AX112" s="223" t="s">
        <v>113</v>
      </c>
      <c r="AY112" s="100" t="s">
        <v>79</v>
      </c>
      <c r="AZ112" s="224">
        <v>1</v>
      </c>
      <c r="BA112" s="77" t="s">
        <v>13</v>
      </c>
      <c r="BB112" s="78">
        <v>-44619.4</v>
      </c>
      <c r="BC112" s="79" t="s">
        <v>4</v>
      </c>
      <c r="BD112" s="130">
        <v>44634</v>
      </c>
      <c r="BE112" s="229" t="s">
        <v>838</v>
      </c>
      <c r="BF112" s="124" t="s">
        <v>95</v>
      </c>
      <c r="BG112" s="87">
        <v>0.9</v>
      </c>
      <c r="BH112" s="79" t="s">
        <v>4</v>
      </c>
      <c r="BI112" s="110" t="s">
        <v>90</v>
      </c>
      <c r="BJ112" s="88" t="s">
        <v>19</v>
      </c>
      <c r="BK112" s="89" t="s">
        <v>839</v>
      </c>
      <c r="BL112" s="90">
        <v>44712</v>
      </c>
      <c r="BM112" s="91" t="s">
        <v>209</v>
      </c>
      <c r="BN112" s="92">
        <v>1</v>
      </c>
      <c r="BO112" s="77" t="str">
        <f t="shared" si="8"/>
        <v>CUMPLIMIENTO TOTAL</v>
      </c>
      <c r="BP112" s="78">
        <f t="shared" si="6"/>
        <v>-426</v>
      </c>
      <c r="BQ112" s="79" t="str">
        <f t="shared" si="7"/>
        <v>VENCIDO</v>
      </c>
      <c r="BR112" s="93"/>
      <c r="BS112" s="93"/>
      <c r="BT112" s="93"/>
      <c r="BU112" s="93"/>
      <c r="BV112" s="94"/>
      <c r="BW112" s="93"/>
      <c r="BX112" s="93"/>
      <c r="BY112" s="1">
        <f t="shared" si="9"/>
        <v>101</v>
      </c>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row>
    <row r="113" spans="1:427" s="7" customFormat="1" ht="409.5" hidden="1" x14ac:dyDescent="0.25">
      <c r="A113" s="65">
        <v>102</v>
      </c>
      <c r="B113" s="66" t="s">
        <v>791</v>
      </c>
      <c r="C113" s="65" t="s">
        <v>99</v>
      </c>
      <c r="D113" s="66" t="s">
        <v>100</v>
      </c>
      <c r="E113" s="69"/>
      <c r="F113" s="66" t="s">
        <v>791</v>
      </c>
      <c r="G113" s="65" t="s">
        <v>99</v>
      </c>
      <c r="H113" s="67" t="s">
        <v>100</v>
      </c>
      <c r="I113" s="67" t="s">
        <v>792</v>
      </c>
      <c r="J113" s="67" t="s">
        <v>150</v>
      </c>
      <c r="K113" s="67" t="s">
        <v>428</v>
      </c>
      <c r="L113" s="67" t="s">
        <v>185</v>
      </c>
      <c r="M113" s="67" t="s">
        <v>77</v>
      </c>
      <c r="N113" s="66" t="s">
        <v>840</v>
      </c>
      <c r="O113" s="66" t="s">
        <v>79</v>
      </c>
      <c r="P113" s="67" t="s">
        <v>795</v>
      </c>
      <c r="Q113" s="66">
        <v>2019</v>
      </c>
      <c r="R113" s="69" t="s">
        <v>841</v>
      </c>
      <c r="S113" s="70" t="s">
        <v>842</v>
      </c>
      <c r="T113" s="143" t="s">
        <v>843</v>
      </c>
      <c r="U113" s="66" t="s">
        <v>79</v>
      </c>
      <c r="V113" s="67" t="s">
        <v>79</v>
      </c>
      <c r="W113" s="67" t="s">
        <v>359</v>
      </c>
      <c r="X113" s="66" t="s">
        <v>79</v>
      </c>
      <c r="Y113" s="66" t="s">
        <v>79</v>
      </c>
      <c r="Z113" s="71">
        <v>43952</v>
      </c>
      <c r="AA113" s="71">
        <v>44285</v>
      </c>
      <c r="AB113" s="71"/>
      <c r="AC113" s="71" t="s">
        <v>84</v>
      </c>
      <c r="AD113" s="71" t="s">
        <v>84</v>
      </c>
      <c r="AE113" s="72">
        <f t="shared" si="5"/>
        <v>-426</v>
      </c>
      <c r="AF113" s="221" t="s">
        <v>844</v>
      </c>
      <c r="AG113" s="74">
        <v>44418</v>
      </c>
      <c r="AH113" s="75" t="s">
        <v>84</v>
      </c>
      <c r="AI113" s="221" t="s">
        <v>845</v>
      </c>
      <c r="AJ113" s="76">
        <v>0</v>
      </c>
      <c r="AK113" s="77" t="s">
        <v>9</v>
      </c>
      <c r="AL113" s="78">
        <v>-166</v>
      </c>
      <c r="AM113" s="79" t="s">
        <v>4</v>
      </c>
      <c r="AN113" s="74">
        <v>44502</v>
      </c>
      <c r="AO113" s="79" t="s">
        <v>846</v>
      </c>
      <c r="AP113" s="79" t="s">
        <v>115</v>
      </c>
      <c r="AQ113" s="76">
        <v>0</v>
      </c>
      <c r="AR113" s="76">
        <v>0</v>
      </c>
      <c r="AS113" s="79" t="s">
        <v>89</v>
      </c>
      <c r="AT113" s="82" t="s">
        <v>90</v>
      </c>
      <c r="AU113" s="83" t="s">
        <v>91</v>
      </c>
      <c r="AV113" s="124" t="s">
        <v>847</v>
      </c>
      <c r="AW113" s="222">
        <v>44620</v>
      </c>
      <c r="AX113" s="223" t="s">
        <v>113</v>
      </c>
      <c r="AY113" s="100" t="s">
        <v>79</v>
      </c>
      <c r="AZ113" s="224">
        <v>1</v>
      </c>
      <c r="BA113" s="77" t="s">
        <v>13</v>
      </c>
      <c r="BB113" s="78">
        <v>-44620</v>
      </c>
      <c r="BC113" s="79" t="s">
        <v>4</v>
      </c>
      <c r="BD113" s="108">
        <v>44634</v>
      </c>
      <c r="BE113" s="230" t="s">
        <v>848</v>
      </c>
      <c r="BF113" s="108" t="s">
        <v>95</v>
      </c>
      <c r="BG113" s="87">
        <v>0.4</v>
      </c>
      <c r="BH113" s="79" t="s">
        <v>4</v>
      </c>
      <c r="BI113" s="110"/>
      <c r="BJ113" s="88" t="s">
        <v>19</v>
      </c>
      <c r="BK113" s="89" t="s">
        <v>849</v>
      </c>
      <c r="BL113" s="90">
        <v>44712</v>
      </c>
      <c r="BM113" s="91" t="s">
        <v>850</v>
      </c>
      <c r="BN113" s="92">
        <v>0.4</v>
      </c>
      <c r="BO113" s="77" t="str">
        <f t="shared" si="8"/>
        <v>AVANCE PARCIAL</v>
      </c>
      <c r="BP113" s="78">
        <f t="shared" si="6"/>
        <v>-426</v>
      </c>
      <c r="BQ113" s="79" t="str">
        <f t="shared" si="7"/>
        <v>VENCIDO</v>
      </c>
      <c r="BR113" s="93"/>
      <c r="BS113" s="93"/>
      <c r="BT113" s="93"/>
      <c r="BU113" s="93"/>
      <c r="BV113" s="94"/>
      <c r="BW113" s="93"/>
      <c r="BX113" s="93"/>
      <c r="BY113" s="1">
        <f t="shared" si="9"/>
        <v>102</v>
      </c>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row>
    <row r="114" spans="1:427" s="7" customFormat="1" ht="409.5" hidden="1" x14ac:dyDescent="0.25">
      <c r="A114" s="65">
        <v>103</v>
      </c>
      <c r="B114" s="66" t="s">
        <v>851</v>
      </c>
      <c r="C114" s="65" t="s">
        <v>99</v>
      </c>
      <c r="D114" s="66" t="s">
        <v>100</v>
      </c>
      <c r="E114" s="69"/>
      <c r="F114" s="66" t="s">
        <v>851</v>
      </c>
      <c r="G114" s="65" t="s">
        <v>99</v>
      </c>
      <c r="H114" s="67" t="s">
        <v>100</v>
      </c>
      <c r="I114" s="67" t="s">
        <v>852</v>
      </c>
      <c r="J114" s="67" t="s">
        <v>853</v>
      </c>
      <c r="K114" s="67" t="s">
        <v>854</v>
      </c>
      <c r="L114" s="67" t="s">
        <v>855</v>
      </c>
      <c r="M114" s="67" t="s">
        <v>77</v>
      </c>
      <c r="N114" s="66" t="s">
        <v>856</v>
      </c>
      <c r="O114" s="66" t="s">
        <v>79</v>
      </c>
      <c r="P114" s="67" t="s">
        <v>857</v>
      </c>
      <c r="Q114" s="66">
        <v>2019</v>
      </c>
      <c r="R114" s="118" t="s">
        <v>858</v>
      </c>
      <c r="S114" s="231" t="s">
        <v>859</v>
      </c>
      <c r="T114" s="118" t="s">
        <v>860</v>
      </c>
      <c r="U114" s="66" t="s">
        <v>79</v>
      </c>
      <c r="V114" s="67" t="s">
        <v>79</v>
      </c>
      <c r="W114" s="67" t="s">
        <v>359</v>
      </c>
      <c r="X114" s="66" t="s">
        <v>79</v>
      </c>
      <c r="Y114" s="66" t="s">
        <v>79</v>
      </c>
      <c r="Z114" s="71">
        <v>43850</v>
      </c>
      <c r="AA114" s="71">
        <v>44227</v>
      </c>
      <c r="AB114" s="71"/>
      <c r="AC114" s="71" t="s">
        <v>84</v>
      </c>
      <c r="AD114" s="71" t="s">
        <v>84</v>
      </c>
      <c r="AE114" s="72">
        <f t="shared" si="5"/>
        <v>-484</v>
      </c>
      <c r="AF114" s="132" t="s">
        <v>861</v>
      </c>
      <c r="AG114" s="74">
        <v>44372</v>
      </c>
      <c r="AH114" s="75" t="s">
        <v>119</v>
      </c>
      <c r="AI114" s="73" t="s">
        <v>862</v>
      </c>
      <c r="AJ114" s="232">
        <v>0.5</v>
      </c>
      <c r="AK114" s="77" t="s">
        <v>11</v>
      </c>
      <c r="AL114" s="78">
        <v>-224</v>
      </c>
      <c r="AM114" s="79" t="s">
        <v>4</v>
      </c>
      <c r="AN114" s="74">
        <v>44512</v>
      </c>
      <c r="AO114" s="79" t="s">
        <v>863</v>
      </c>
      <c r="AP114" s="79" t="s">
        <v>88</v>
      </c>
      <c r="AQ114" s="76">
        <v>0.5</v>
      </c>
      <c r="AR114" s="76">
        <v>0.5</v>
      </c>
      <c r="AS114" s="79" t="s">
        <v>89</v>
      </c>
      <c r="AT114" s="82" t="s">
        <v>90</v>
      </c>
      <c r="AU114" s="83" t="s">
        <v>91</v>
      </c>
      <c r="AV114" s="233" t="s">
        <v>864</v>
      </c>
      <c r="AW114" s="234">
        <v>44613</v>
      </c>
      <c r="AX114" s="156" t="s">
        <v>113</v>
      </c>
      <c r="AY114" s="235" t="s">
        <v>865</v>
      </c>
      <c r="AZ114" s="236">
        <v>0.5</v>
      </c>
      <c r="BA114" s="77" t="s">
        <v>11</v>
      </c>
      <c r="BB114" s="78">
        <v>-44619.5</v>
      </c>
      <c r="BC114" s="79" t="s">
        <v>4</v>
      </c>
      <c r="BD114" s="130">
        <v>44637</v>
      </c>
      <c r="BE114" s="121" t="s">
        <v>866</v>
      </c>
      <c r="BF114" s="115" t="s">
        <v>215</v>
      </c>
      <c r="BG114" s="122">
        <v>0</v>
      </c>
      <c r="BH114" s="79" t="s">
        <v>4</v>
      </c>
      <c r="BI114" s="84"/>
      <c r="BJ114" s="88" t="s">
        <v>19</v>
      </c>
      <c r="BK114" s="89" t="s">
        <v>867</v>
      </c>
      <c r="BL114" s="90">
        <v>44712</v>
      </c>
      <c r="BM114" s="91" t="s">
        <v>868</v>
      </c>
      <c r="BN114" s="92">
        <v>1</v>
      </c>
      <c r="BO114" s="77" t="str">
        <f>IF(BN114&lt;=0%,"SIN AVANCE",IF(BN114&lt;33%,"AVANCE MINIMO",IF(BN114&lt;66%,"AVANCE PARCIAL",IF(BN114&lt;=99.9%,"AVANCE SIGNIFICATIVO",IF(BN114=100%,"CUMPLIMIENTO TOTAL","ERROR")))))</f>
        <v>CUMPLIMIENTO TOTAL</v>
      </c>
      <c r="BP114" s="78">
        <f t="shared" si="6"/>
        <v>-484</v>
      </c>
      <c r="BQ114" s="79" t="str">
        <f t="shared" si="7"/>
        <v>VENCIDO</v>
      </c>
      <c r="BR114" s="93"/>
      <c r="BS114" s="93"/>
      <c r="BT114" s="93"/>
      <c r="BU114" s="93"/>
      <c r="BV114" s="94"/>
      <c r="BW114" s="93"/>
      <c r="BX114" s="93"/>
      <c r="BY114" s="1">
        <f t="shared" si="9"/>
        <v>103</v>
      </c>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row>
    <row r="115" spans="1:427" s="7" customFormat="1" ht="409.5" hidden="1" x14ac:dyDescent="0.25">
      <c r="A115" s="65">
        <v>104</v>
      </c>
      <c r="B115" s="66" t="s">
        <v>636</v>
      </c>
      <c r="C115" s="65" t="s">
        <v>99</v>
      </c>
      <c r="D115" s="66" t="s">
        <v>100</v>
      </c>
      <c r="E115" s="69"/>
      <c r="F115" s="66" t="s">
        <v>636</v>
      </c>
      <c r="G115" s="65" t="s">
        <v>99</v>
      </c>
      <c r="H115" s="67" t="s">
        <v>100</v>
      </c>
      <c r="I115" s="67" t="s">
        <v>637</v>
      </c>
      <c r="J115" s="66" t="s">
        <v>644</v>
      </c>
      <c r="K115" s="67" t="s">
        <v>552</v>
      </c>
      <c r="L115" s="67" t="s">
        <v>104</v>
      </c>
      <c r="M115" s="67" t="s">
        <v>869</v>
      </c>
      <c r="N115" s="66" t="s">
        <v>870</v>
      </c>
      <c r="O115" s="66" t="s">
        <v>79</v>
      </c>
      <c r="P115" s="67" t="s">
        <v>871</v>
      </c>
      <c r="Q115" s="66">
        <v>2019</v>
      </c>
      <c r="R115" s="69" t="s">
        <v>872</v>
      </c>
      <c r="S115" s="143" t="s">
        <v>873</v>
      </c>
      <c r="T115" s="237" t="s">
        <v>874</v>
      </c>
      <c r="U115" s="66" t="s">
        <v>79</v>
      </c>
      <c r="V115" s="67" t="s">
        <v>79</v>
      </c>
      <c r="W115" s="67" t="s">
        <v>359</v>
      </c>
      <c r="X115" s="66" t="s">
        <v>79</v>
      </c>
      <c r="Y115" s="66" t="s">
        <v>79</v>
      </c>
      <c r="Z115" s="71">
        <v>43224</v>
      </c>
      <c r="AA115" s="71">
        <v>43589</v>
      </c>
      <c r="AB115" s="71"/>
      <c r="AC115" s="71" t="s">
        <v>84</v>
      </c>
      <c r="AD115" s="71" t="s">
        <v>84</v>
      </c>
      <c r="AE115" s="72">
        <f t="shared" si="5"/>
        <v>-1122</v>
      </c>
      <c r="AF115" s="73" t="s">
        <v>875</v>
      </c>
      <c r="AG115" s="74">
        <v>44385</v>
      </c>
      <c r="AH115" s="75" t="s">
        <v>113</v>
      </c>
      <c r="AI115" s="75" t="s">
        <v>79</v>
      </c>
      <c r="AJ115" s="76">
        <v>1</v>
      </c>
      <c r="AK115" s="77" t="s">
        <v>13</v>
      </c>
      <c r="AL115" s="78">
        <v>-862</v>
      </c>
      <c r="AM115" s="79" t="s">
        <v>4</v>
      </c>
      <c r="AN115" s="74">
        <v>44520</v>
      </c>
      <c r="AO115" s="79" t="s">
        <v>876</v>
      </c>
      <c r="AP115" s="79" t="s">
        <v>547</v>
      </c>
      <c r="AQ115" s="81">
        <v>0.7</v>
      </c>
      <c r="AR115" s="81">
        <v>0.7</v>
      </c>
      <c r="AS115" s="79" t="s">
        <v>89</v>
      </c>
      <c r="AT115" s="82" t="s">
        <v>90</v>
      </c>
      <c r="AU115" s="83" t="s">
        <v>91</v>
      </c>
      <c r="AV115" s="86" t="s">
        <v>877</v>
      </c>
      <c r="AW115" s="108">
        <v>44620</v>
      </c>
      <c r="AX115" s="110" t="s">
        <v>119</v>
      </c>
      <c r="AY115" s="110" t="s">
        <v>79</v>
      </c>
      <c r="AZ115" s="87">
        <v>0.7</v>
      </c>
      <c r="BA115" s="77" t="s">
        <v>12</v>
      </c>
      <c r="BB115" s="78">
        <v>-44619</v>
      </c>
      <c r="BC115" s="79" t="s">
        <v>4</v>
      </c>
      <c r="BD115" s="108">
        <v>44638</v>
      </c>
      <c r="BE115" s="124" t="s">
        <v>878</v>
      </c>
      <c r="BF115" s="110" t="s">
        <v>135</v>
      </c>
      <c r="BG115" s="87">
        <v>0.7</v>
      </c>
      <c r="BH115" s="79" t="s">
        <v>4</v>
      </c>
      <c r="BI115" s="84"/>
      <c r="BJ115" s="88" t="s">
        <v>19</v>
      </c>
      <c r="BK115" s="89" t="s">
        <v>879</v>
      </c>
      <c r="BL115" s="90">
        <v>44712</v>
      </c>
      <c r="BM115" s="91" t="s">
        <v>79</v>
      </c>
      <c r="BN115" s="92">
        <v>1</v>
      </c>
      <c r="BO115" s="77" t="str">
        <f t="shared" si="8"/>
        <v>CUMPLIMIENTO TOTAL</v>
      </c>
      <c r="BP115" s="78">
        <f t="shared" si="6"/>
        <v>-1122</v>
      </c>
      <c r="BQ115" s="79" t="str">
        <f t="shared" si="7"/>
        <v>VENCIDO</v>
      </c>
      <c r="BR115" s="93"/>
      <c r="BS115" s="93"/>
      <c r="BT115" s="93"/>
      <c r="BU115" s="93"/>
      <c r="BV115" s="94"/>
      <c r="BW115" s="93"/>
      <c r="BX115" s="93"/>
      <c r="BY115" s="1">
        <f t="shared" si="9"/>
        <v>104</v>
      </c>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row>
    <row r="116" spans="1:427" s="7" customFormat="1" ht="409.5" hidden="1" x14ac:dyDescent="0.25">
      <c r="A116" s="65">
        <v>105</v>
      </c>
      <c r="B116" s="66" t="s">
        <v>636</v>
      </c>
      <c r="C116" s="65" t="s">
        <v>99</v>
      </c>
      <c r="D116" s="66" t="s">
        <v>100</v>
      </c>
      <c r="E116" s="69"/>
      <c r="F116" s="66" t="s">
        <v>636</v>
      </c>
      <c r="G116" s="65" t="s">
        <v>99</v>
      </c>
      <c r="H116" s="67" t="s">
        <v>100</v>
      </c>
      <c r="I116" s="67" t="s">
        <v>637</v>
      </c>
      <c r="J116" s="67" t="s">
        <v>551</v>
      </c>
      <c r="K116" s="67" t="s">
        <v>552</v>
      </c>
      <c r="L116" s="67" t="s">
        <v>104</v>
      </c>
      <c r="M116" s="67" t="s">
        <v>869</v>
      </c>
      <c r="N116" s="66" t="s">
        <v>880</v>
      </c>
      <c r="O116" s="66" t="s">
        <v>79</v>
      </c>
      <c r="P116" s="67" t="s">
        <v>871</v>
      </c>
      <c r="Q116" s="66">
        <v>2019</v>
      </c>
      <c r="R116" s="69" t="s">
        <v>881</v>
      </c>
      <c r="S116" s="143" t="s">
        <v>882</v>
      </c>
      <c r="T116" s="143" t="s">
        <v>883</v>
      </c>
      <c r="U116" s="66" t="s">
        <v>79</v>
      </c>
      <c r="V116" s="67" t="s">
        <v>79</v>
      </c>
      <c r="W116" s="67" t="s">
        <v>359</v>
      </c>
      <c r="X116" s="66" t="s">
        <v>79</v>
      </c>
      <c r="Y116" s="66" t="s">
        <v>79</v>
      </c>
      <c r="Z116" s="71">
        <v>43224</v>
      </c>
      <c r="AA116" s="71">
        <v>43589</v>
      </c>
      <c r="AB116" s="71"/>
      <c r="AC116" s="71" t="s">
        <v>84</v>
      </c>
      <c r="AD116" s="71" t="s">
        <v>84</v>
      </c>
      <c r="AE116" s="72">
        <f t="shared" si="5"/>
        <v>-1122</v>
      </c>
      <c r="AF116" s="73" t="s">
        <v>884</v>
      </c>
      <c r="AG116" s="238">
        <v>44385</v>
      </c>
      <c r="AH116" s="239" t="s">
        <v>113</v>
      </c>
      <c r="AI116" s="132" t="s">
        <v>885</v>
      </c>
      <c r="AJ116" s="76">
        <v>0.9</v>
      </c>
      <c r="AK116" s="77" t="s">
        <v>12</v>
      </c>
      <c r="AL116" s="78">
        <v>-862</v>
      </c>
      <c r="AM116" s="79" t="s">
        <v>4</v>
      </c>
      <c r="AN116" s="74">
        <v>44520</v>
      </c>
      <c r="AO116" s="79" t="s">
        <v>886</v>
      </c>
      <c r="AP116" s="79" t="s">
        <v>547</v>
      </c>
      <c r="AQ116" s="81">
        <v>0.3</v>
      </c>
      <c r="AR116" s="81">
        <v>0.3</v>
      </c>
      <c r="AS116" s="79" t="s">
        <v>89</v>
      </c>
      <c r="AT116" s="82" t="s">
        <v>90</v>
      </c>
      <c r="AU116" s="83" t="s">
        <v>91</v>
      </c>
      <c r="AV116" s="124" t="s">
        <v>887</v>
      </c>
      <c r="AW116" s="108">
        <v>44620</v>
      </c>
      <c r="AX116" s="110" t="s">
        <v>119</v>
      </c>
      <c r="AY116" s="110" t="s">
        <v>79</v>
      </c>
      <c r="AZ116" s="87">
        <v>1</v>
      </c>
      <c r="BA116" s="77" t="s">
        <v>13</v>
      </c>
      <c r="BB116" s="78">
        <v>-44619.1</v>
      </c>
      <c r="BC116" s="79" t="s">
        <v>4</v>
      </c>
      <c r="BD116" s="108">
        <v>44638</v>
      </c>
      <c r="BE116" s="124" t="s">
        <v>888</v>
      </c>
      <c r="BF116" s="110" t="s">
        <v>135</v>
      </c>
      <c r="BG116" s="87">
        <v>0.66</v>
      </c>
      <c r="BH116" s="79" t="s">
        <v>4</v>
      </c>
      <c r="BI116" s="84"/>
      <c r="BJ116" s="88" t="s">
        <v>19</v>
      </c>
      <c r="BK116" s="89" t="s">
        <v>889</v>
      </c>
      <c r="BL116" s="90">
        <v>44712</v>
      </c>
      <c r="BM116" s="91" t="s">
        <v>890</v>
      </c>
      <c r="BN116" s="92">
        <v>0.83</v>
      </c>
      <c r="BO116" s="77" t="str">
        <f t="shared" si="8"/>
        <v>AVANCE SIGNIFICATIVO</v>
      </c>
      <c r="BP116" s="78">
        <f t="shared" si="6"/>
        <v>-1122</v>
      </c>
      <c r="BQ116" s="79" t="str">
        <f t="shared" si="7"/>
        <v>VENCIDO</v>
      </c>
      <c r="BR116" s="93"/>
      <c r="BS116" s="93"/>
      <c r="BT116" s="93"/>
      <c r="BU116" s="93"/>
      <c r="BV116" s="94"/>
      <c r="BW116" s="93"/>
      <c r="BX116" s="93"/>
      <c r="BY116" s="1">
        <f t="shared" si="9"/>
        <v>105</v>
      </c>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row>
    <row r="117" spans="1:427" s="7" customFormat="1" ht="344.45" hidden="1" customHeight="1" x14ac:dyDescent="0.25">
      <c r="A117" s="65">
        <v>106</v>
      </c>
      <c r="B117" s="66" t="s">
        <v>636</v>
      </c>
      <c r="C117" s="65" t="s">
        <v>99</v>
      </c>
      <c r="D117" s="66" t="s">
        <v>100</v>
      </c>
      <c r="E117" s="69"/>
      <c r="F117" s="66" t="s">
        <v>636</v>
      </c>
      <c r="G117" s="65" t="s">
        <v>99</v>
      </c>
      <c r="H117" s="67" t="s">
        <v>100</v>
      </c>
      <c r="I117" s="67" t="s">
        <v>637</v>
      </c>
      <c r="J117" s="67" t="s">
        <v>644</v>
      </c>
      <c r="K117" s="67" t="s">
        <v>552</v>
      </c>
      <c r="L117" s="67" t="s">
        <v>104</v>
      </c>
      <c r="M117" s="67" t="s">
        <v>869</v>
      </c>
      <c r="N117" s="66" t="s">
        <v>891</v>
      </c>
      <c r="O117" s="66" t="s">
        <v>79</v>
      </c>
      <c r="P117" s="67" t="s">
        <v>871</v>
      </c>
      <c r="Q117" s="66">
        <v>2019</v>
      </c>
      <c r="R117" s="69" t="s">
        <v>892</v>
      </c>
      <c r="S117" s="143" t="s">
        <v>358</v>
      </c>
      <c r="T117" s="237" t="s">
        <v>893</v>
      </c>
      <c r="U117" s="66" t="s">
        <v>79</v>
      </c>
      <c r="V117" s="67" t="s">
        <v>79</v>
      </c>
      <c r="W117" s="67" t="s">
        <v>359</v>
      </c>
      <c r="X117" s="66" t="s">
        <v>79</v>
      </c>
      <c r="Y117" s="66" t="s">
        <v>79</v>
      </c>
      <c r="Z117" s="71">
        <v>43224</v>
      </c>
      <c r="AA117" s="71">
        <v>43589</v>
      </c>
      <c r="AB117" s="71"/>
      <c r="AC117" s="71" t="s">
        <v>84</v>
      </c>
      <c r="AD117" s="71" t="s">
        <v>113</v>
      </c>
      <c r="AE117" s="72">
        <f t="shared" si="5"/>
        <v>-1122</v>
      </c>
      <c r="AF117" s="73" t="s">
        <v>894</v>
      </c>
      <c r="AG117" s="74">
        <v>44385</v>
      </c>
      <c r="AH117" s="75" t="s">
        <v>84</v>
      </c>
      <c r="AI117" s="132" t="s">
        <v>895</v>
      </c>
      <c r="AJ117" s="76">
        <v>0.8</v>
      </c>
      <c r="AK117" s="77" t="s">
        <v>12</v>
      </c>
      <c r="AL117" s="78">
        <v>-862</v>
      </c>
      <c r="AM117" s="79" t="s">
        <v>4</v>
      </c>
      <c r="AN117" s="80">
        <v>44520</v>
      </c>
      <c r="AO117" s="79" t="s">
        <v>896</v>
      </c>
      <c r="AP117" s="79" t="s">
        <v>547</v>
      </c>
      <c r="AQ117" s="81">
        <v>0</v>
      </c>
      <c r="AR117" s="81">
        <v>0</v>
      </c>
      <c r="AS117" s="79" t="s">
        <v>89</v>
      </c>
      <c r="AT117" s="82" t="s">
        <v>90</v>
      </c>
      <c r="AU117" s="83" t="s">
        <v>91</v>
      </c>
      <c r="AV117" s="124" t="s">
        <v>887</v>
      </c>
      <c r="AW117" s="108">
        <v>44620</v>
      </c>
      <c r="AX117" s="110" t="s">
        <v>119</v>
      </c>
      <c r="AY117" s="110" t="s">
        <v>79</v>
      </c>
      <c r="AZ117" s="87">
        <v>1</v>
      </c>
      <c r="BA117" s="77" t="s">
        <v>13</v>
      </c>
      <c r="BB117" s="78">
        <v>-44619.199999999997</v>
      </c>
      <c r="BC117" s="79" t="s">
        <v>4</v>
      </c>
      <c r="BD117" s="108">
        <v>44638</v>
      </c>
      <c r="BE117" s="124" t="s">
        <v>897</v>
      </c>
      <c r="BF117" s="110" t="s">
        <v>135</v>
      </c>
      <c r="BG117" s="87">
        <v>0.66</v>
      </c>
      <c r="BH117" s="79" t="s">
        <v>4</v>
      </c>
      <c r="BI117" s="84"/>
      <c r="BJ117" s="88" t="s">
        <v>19</v>
      </c>
      <c r="BK117" s="89" t="s">
        <v>898</v>
      </c>
      <c r="BL117" s="90">
        <v>44712</v>
      </c>
      <c r="BM117" s="91" t="s">
        <v>890</v>
      </c>
      <c r="BN117" s="92">
        <v>0.83</v>
      </c>
      <c r="BO117" s="77" t="str">
        <f t="shared" si="8"/>
        <v>AVANCE SIGNIFICATIVO</v>
      </c>
      <c r="BP117" s="78">
        <f t="shared" si="6"/>
        <v>-1122</v>
      </c>
      <c r="BQ117" s="79" t="str">
        <f t="shared" si="7"/>
        <v>VENCIDO</v>
      </c>
      <c r="BR117" s="93"/>
      <c r="BS117" s="93"/>
      <c r="BT117" s="93"/>
      <c r="BU117" s="93"/>
      <c r="BV117" s="94"/>
      <c r="BW117" s="93"/>
      <c r="BX117" s="93"/>
      <c r="BY117" s="1">
        <f t="shared" si="9"/>
        <v>106</v>
      </c>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row>
    <row r="118" spans="1:427" s="7" customFormat="1" ht="178.5" x14ac:dyDescent="0.25">
      <c r="A118" s="65">
        <v>107</v>
      </c>
      <c r="B118" s="66" t="s">
        <v>178</v>
      </c>
      <c r="C118" s="66" t="s">
        <v>179</v>
      </c>
      <c r="D118" s="67" t="s">
        <v>180</v>
      </c>
      <c r="E118" s="69"/>
      <c r="F118" s="66" t="s">
        <v>899</v>
      </c>
      <c r="G118" s="119" t="s">
        <v>151</v>
      </c>
      <c r="H118" s="119" t="s">
        <v>152</v>
      </c>
      <c r="I118" s="67" t="s">
        <v>900</v>
      </c>
      <c r="J118" s="67" t="s">
        <v>901</v>
      </c>
      <c r="K118" s="67" t="s">
        <v>902</v>
      </c>
      <c r="L118" s="67" t="s">
        <v>855</v>
      </c>
      <c r="M118" s="67" t="s">
        <v>105</v>
      </c>
      <c r="N118" s="66" t="s">
        <v>903</v>
      </c>
      <c r="O118" s="66" t="s">
        <v>904</v>
      </c>
      <c r="P118" s="66">
        <v>96</v>
      </c>
      <c r="Q118" s="66">
        <v>2020</v>
      </c>
      <c r="R118" s="69" t="s">
        <v>905</v>
      </c>
      <c r="S118" s="69" t="s">
        <v>906</v>
      </c>
      <c r="T118" s="240" t="s">
        <v>907</v>
      </c>
      <c r="U118" s="66" t="s">
        <v>79</v>
      </c>
      <c r="V118" s="69" t="s">
        <v>79</v>
      </c>
      <c r="W118" s="69" t="s">
        <v>908</v>
      </c>
      <c r="X118" s="66" t="s">
        <v>79</v>
      </c>
      <c r="Y118" s="66" t="s">
        <v>79</v>
      </c>
      <c r="Z118" s="71">
        <v>43966</v>
      </c>
      <c r="AA118" s="71">
        <v>44285</v>
      </c>
      <c r="AB118" s="71"/>
      <c r="AC118" s="71" t="s">
        <v>84</v>
      </c>
      <c r="AD118" s="71" t="s">
        <v>84</v>
      </c>
      <c r="AE118" s="72">
        <f t="shared" si="5"/>
        <v>-426</v>
      </c>
      <c r="AF118" s="132" t="s">
        <v>909</v>
      </c>
      <c r="AG118" s="74">
        <v>44421</v>
      </c>
      <c r="AH118" s="75" t="s">
        <v>84</v>
      </c>
      <c r="AI118" s="73" t="s">
        <v>910</v>
      </c>
      <c r="AJ118" s="76">
        <v>0.5</v>
      </c>
      <c r="AK118" s="77" t="s">
        <v>11</v>
      </c>
      <c r="AL118" s="78">
        <v>-166</v>
      </c>
      <c r="AM118" s="79" t="s">
        <v>4</v>
      </c>
      <c r="AN118" s="74">
        <v>44523</v>
      </c>
      <c r="AO118" s="79" t="s">
        <v>114</v>
      </c>
      <c r="AP118" s="111" t="s">
        <v>115</v>
      </c>
      <c r="AQ118" s="76">
        <v>0</v>
      </c>
      <c r="AR118" s="76">
        <v>0</v>
      </c>
      <c r="AS118" s="79" t="s">
        <v>89</v>
      </c>
      <c r="AT118" s="75" t="s">
        <v>89</v>
      </c>
      <c r="AU118" s="96" t="s">
        <v>117</v>
      </c>
      <c r="AV118" s="86" t="s">
        <v>911</v>
      </c>
      <c r="AW118" s="85">
        <v>44620</v>
      </c>
      <c r="AX118" s="84" t="s">
        <v>912</v>
      </c>
      <c r="AY118" s="84" t="s">
        <v>79</v>
      </c>
      <c r="AZ118" s="122">
        <v>1</v>
      </c>
      <c r="BA118" s="77" t="s">
        <v>13</v>
      </c>
      <c r="BB118" s="78">
        <v>-44619.5</v>
      </c>
      <c r="BC118" s="79" t="s">
        <v>4</v>
      </c>
      <c r="BD118" s="84"/>
      <c r="BE118" s="84"/>
      <c r="BF118" s="84"/>
      <c r="BG118" s="84"/>
      <c r="BH118" s="79"/>
      <c r="BI118" s="84"/>
      <c r="BJ118" s="128" t="s">
        <v>195</v>
      </c>
      <c r="BK118" s="89" t="s">
        <v>913</v>
      </c>
      <c r="BL118" s="90">
        <v>44712</v>
      </c>
      <c r="BM118" s="91" t="s">
        <v>913</v>
      </c>
      <c r="BN118" s="92">
        <v>1</v>
      </c>
      <c r="BO118" s="77" t="str">
        <f t="shared" si="8"/>
        <v>CUMPLIMIENTO TOTAL</v>
      </c>
      <c r="BP118" s="78">
        <f t="shared" si="6"/>
        <v>-426</v>
      </c>
      <c r="BQ118" s="79" t="str">
        <f t="shared" si="7"/>
        <v>VENCIDO</v>
      </c>
      <c r="BR118" s="241">
        <v>44722</v>
      </c>
      <c r="BS118" s="93" t="s">
        <v>121</v>
      </c>
      <c r="BT118" s="103" t="s">
        <v>122</v>
      </c>
      <c r="BU118" s="93">
        <v>100</v>
      </c>
      <c r="BV118" s="94" t="s">
        <v>20</v>
      </c>
      <c r="BW118" s="93"/>
      <c r="BX118" s="93"/>
      <c r="BY118" s="1">
        <f t="shared" si="9"/>
        <v>107</v>
      </c>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row>
    <row r="119" spans="1:427" s="7" customFormat="1" ht="409.5" x14ac:dyDescent="0.25">
      <c r="A119" s="65">
        <v>108</v>
      </c>
      <c r="B119" s="66" t="s">
        <v>178</v>
      </c>
      <c r="C119" s="66" t="s">
        <v>179</v>
      </c>
      <c r="D119" s="67" t="s">
        <v>180</v>
      </c>
      <c r="E119" s="69"/>
      <c r="F119" s="66" t="s">
        <v>181</v>
      </c>
      <c r="G119" s="65" t="s">
        <v>99</v>
      </c>
      <c r="H119" s="67" t="s">
        <v>100</v>
      </c>
      <c r="I119" s="67" t="s">
        <v>914</v>
      </c>
      <c r="J119" s="67" t="s">
        <v>752</v>
      </c>
      <c r="K119" s="67" t="s">
        <v>915</v>
      </c>
      <c r="L119" s="67" t="s">
        <v>185</v>
      </c>
      <c r="M119" s="67" t="s">
        <v>105</v>
      </c>
      <c r="N119" s="66" t="s">
        <v>916</v>
      </c>
      <c r="O119" s="66" t="s">
        <v>917</v>
      </c>
      <c r="P119" s="66">
        <v>96</v>
      </c>
      <c r="Q119" s="66">
        <v>2020</v>
      </c>
      <c r="R119" s="69" t="s">
        <v>918</v>
      </c>
      <c r="S119" s="69" t="s">
        <v>919</v>
      </c>
      <c r="T119" s="69" t="s">
        <v>920</v>
      </c>
      <c r="U119" s="66" t="s">
        <v>79</v>
      </c>
      <c r="V119" s="69" t="s">
        <v>79</v>
      </c>
      <c r="W119" s="69" t="s">
        <v>921</v>
      </c>
      <c r="X119" s="66" t="s">
        <v>79</v>
      </c>
      <c r="Y119" s="66" t="s">
        <v>79</v>
      </c>
      <c r="Z119" s="71">
        <v>43966</v>
      </c>
      <c r="AA119" s="71">
        <v>44285</v>
      </c>
      <c r="AB119" s="71"/>
      <c r="AC119" s="71" t="s">
        <v>84</v>
      </c>
      <c r="AD119" s="71" t="s">
        <v>84</v>
      </c>
      <c r="AE119" s="72">
        <f t="shared" si="5"/>
        <v>-426</v>
      </c>
      <c r="AF119" s="73" t="s">
        <v>922</v>
      </c>
      <c r="AG119" s="74">
        <v>44386</v>
      </c>
      <c r="AH119" s="75" t="s">
        <v>84</v>
      </c>
      <c r="AI119" s="73" t="s">
        <v>923</v>
      </c>
      <c r="AJ119" s="76">
        <v>0.4</v>
      </c>
      <c r="AK119" s="77" t="s">
        <v>11</v>
      </c>
      <c r="AL119" s="78">
        <v>-166</v>
      </c>
      <c r="AM119" s="79" t="s">
        <v>4</v>
      </c>
      <c r="AN119" s="74">
        <v>44522</v>
      </c>
      <c r="AO119" s="79" t="s">
        <v>114</v>
      </c>
      <c r="AP119" s="111" t="s">
        <v>115</v>
      </c>
      <c r="AQ119" s="76">
        <v>0</v>
      </c>
      <c r="AR119" s="76">
        <v>0</v>
      </c>
      <c r="AS119" s="79" t="s">
        <v>89</v>
      </c>
      <c r="AT119" s="75" t="s">
        <v>89</v>
      </c>
      <c r="AU119" s="96" t="s">
        <v>117</v>
      </c>
      <c r="AV119" s="86" t="s">
        <v>924</v>
      </c>
      <c r="AW119" s="205">
        <v>44620</v>
      </c>
      <c r="AX119" s="121" t="s">
        <v>113</v>
      </c>
      <c r="AY119" s="124" t="s">
        <v>79</v>
      </c>
      <c r="AZ119" s="188">
        <v>1</v>
      </c>
      <c r="BA119" s="77" t="s">
        <v>13</v>
      </c>
      <c r="BB119" s="78">
        <v>-44619.6</v>
      </c>
      <c r="BC119" s="79" t="s">
        <v>4</v>
      </c>
      <c r="BD119" s="84"/>
      <c r="BE119" s="84"/>
      <c r="BF119" s="84"/>
      <c r="BG119" s="84"/>
      <c r="BH119" s="79"/>
      <c r="BI119" s="84"/>
      <c r="BJ119" s="128" t="s">
        <v>195</v>
      </c>
      <c r="BK119" s="89" t="s">
        <v>196</v>
      </c>
      <c r="BL119" s="90">
        <v>44712</v>
      </c>
      <c r="BM119" s="91" t="s">
        <v>79</v>
      </c>
      <c r="BN119" s="92">
        <v>1</v>
      </c>
      <c r="BO119" s="77" t="str">
        <f t="shared" si="8"/>
        <v>CUMPLIMIENTO TOTAL</v>
      </c>
      <c r="BP119" s="78">
        <f t="shared" si="6"/>
        <v>-426</v>
      </c>
      <c r="BQ119" s="79" t="str">
        <f t="shared" si="7"/>
        <v>VENCIDO</v>
      </c>
      <c r="BR119" s="102">
        <v>44722</v>
      </c>
      <c r="BS119" s="93" t="s">
        <v>121</v>
      </c>
      <c r="BT119" s="103" t="s">
        <v>122</v>
      </c>
      <c r="BU119" s="93">
        <v>100</v>
      </c>
      <c r="BV119" s="94" t="s">
        <v>20</v>
      </c>
      <c r="BW119" s="93"/>
      <c r="BX119" s="93"/>
      <c r="BY119" s="1">
        <f t="shared" si="9"/>
        <v>108</v>
      </c>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row>
    <row r="120" spans="1:427" s="7" customFormat="1" ht="409.5" x14ac:dyDescent="0.25">
      <c r="A120" s="65">
        <v>109</v>
      </c>
      <c r="B120" s="66" t="s">
        <v>178</v>
      </c>
      <c r="C120" s="66" t="s">
        <v>179</v>
      </c>
      <c r="D120" s="67" t="s">
        <v>180</v>
      </c>
      <c r="E120" s="69"/>
      <c r="F120" s="66" t="s">
        <v>181</v>
      </c>
      <c r="G120" s="65" t="s">
        <v>99</v>
      </c>
      <c r="H120" s="67" t="s">
        <v>100</v>
      </c>
      <c r="I120" s="67" t="s">
        <v>181</v>
      </c>
      <c r="J120" s="67" t="s">
        <v>752</v>
      </c>
      <c r="K120" s="67" t="s">
        <v>925</v>
      </c>
      <c r="L120" s="67" t="s">
        <v>185</v>
      </c>
      <c r="M120" s="67" t="s">
        <v>105</v>
      </c>
      <c r="N120" s="66" t="s">
        <v>926</v>
      </c>
      <c r="O120" s="66" t="s">
        <v>927</v>
      </c>
      <c r="P120" s="66">
        <v>96</v>
      </c>
      <c r="Q120" s="66">
        <v>2020</v>
      </c>
      <c r="R120" s="69" t="s">
        <v>928</v>
      </c>
      <c r="S120" s="69" t="s">
        <v>929</v>
      </c>
      <c r="T120" s="69" t="s">
        <v>920</v>
      </c>
      <c r="U120" s="66" t="s">
        <v>79</v>
      </c>
      <c r="V120" s="69" t="s">
        <v>79</v>
      </c>
      <c r="W120" s="69" t="s">
        <v>921</v>
      </c>
      <c r="X120" s="66" t="s">
        <v>79</v>
      </c>
      <c r="Y120" s="66" t="s">
        <v>79</v>
      </c>
      <c r="Z120" s="71">
        <v>43966</v>
      </c>
      <c r="AA120" s="71">
        <v>44285</v>
      </c>
      <c r="AB120" s="71"/>
      <c r="AC120" s="71" t="s">
        <v>84</v>
      </c>
      <c r="AD120" s="71" t="s">
        <v>84</v>
      </c>
      <c r="AE120" s="72">
        <f t="shared" si="5"/>
        <v>-426</v>
      </c>
      <c r="AF120" s="73" t="s">
        <v>922</v>
      </c>
      <c r="AG120" s="74">
        <v>44386</v>
      </c>
      <c r="AH120" s="75" t="s">
        <v>84</v>
      </c>
      <c r="AI120" s="73" t="s">
        <v>923</v>
      </c>
      <c r="AJ120" s="76">
        <v>0.4</v>
      </c>
      <c r="AK120" s="77" t="s">
        <v>11</v>
      </c>
      <c r="AL120" s="78">
        <v>-166</v>
      </c>
      <c r="AM120" s="79" t="s">
        <v>4</v>
      </c>
      <c r="AN120" s="74">
        <v>44523</v>
      </c>
      <c r="AO120" s="79" t="s">
        <v>114</v>
      </c>
      <c r="AP120" s="111" t="s">
        <v>115</v>
      </c>
      <c r="AQ120" s="76">
        <v>0</v>
      </c>
      <c r="AR120" s="76">
        <v>0</v>
      </c>
      <c r="AS120" s="79" t="s">
        <v>89</v>
      </c>
      <c r="AT120" s="75" t="s">
        <v>89</v>
      </c>
      <c r="AU120" s="96" t="s">
        <v>117</v>
      </c>
      <c r="AV120" s="86" t="s">
        <v>924</v>
      </c>
      <c r="AW120" s="205">
        <v>44620</v>
      </c>
      <c r="AX120" s="121" t="s">
        <v>113</v>
      </c>
      <c r="AY120" s="124" t="s">
        <v>79</v>
      </c>
      <c r="AZ120" s="188">
        <v>1</v>
      </c>
      <c r="BA120" s="77" t="s">
        <v>13</v>
      </c>
      <c r="BB120" s="78">
        <v>-44619.6</v>
      </c>
      <c r="BC120" s="79" t="s">
        <v>4</v>
      </c>
      <c r="BD120" s="84"/>
      <c r="BE120" s="84"/>
      <c r="BF120" s="84"/>
      <c r="BG120" s="84"/>
      <c r="BH120" s="79"/>
      <c r="BI120" s="84"/>
      <c r="BJ120" s="128" t="s">
        <v>195</v>
      </c>
      <c r="BK120" s="89" t="s">
        <v>196</v>
      </c>
      <c r="BL120" s="90">
        <v>44712</v>
      </c>
      <c r="BM120" s="91" t="s">
        <v>79</v>
      </c>
      <c r="BN120" s="92">
        <v>1</v>
      </c>
      <c r="BO120" s="77" t="str">
        <f t="shared" si="8"/>
        <v>CUMPLIMIENTO TOTAL</v>
      </c>
      <c r="BP120" s="78">
        <f t="shared" si="6"/>
        <v>-426</v>
      </c>
      <c r="BQ120" s="79" t="str">
        <f t="shared" si="7"/>
        <v>VENCIDO</v>
      </c>
      <c r="BR120" s="102">
        <v>44722</v>
      </c>
      <c r="BS120" s="93" t="s">
        <v>121</v>
      </c>
      <c r="BT120" s="103" t="s">
        <v>122</v>
      </c>
      <c r="BU120" s="93">
        <v>100</v>
      </c>
      <c r="BV120" s="94" t="s">
        <v>20</v>
      </c>
      <c r="BW120" s="93"/>
      <c r="BX120" s="93"/>
      <c r="BY120" s="1">
        <f t="shared" si="9"/>
        <v>109</v>
      </c>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row>
    <row r="121" spans="1:427" s="7" customFormat="1" ht="409.5" x14ac:dyDescent="0.25">
      <c r="A121" s="65">
        <v>110</v>
      </c>
      <c r="B121" s="66" t="s">
        <v>178</v>
      </c>
      <c r="C121" s="66" t="s">
        <v>179</v>
      </c>
      <c r="D121" s="67" t="s">
        <v>180</v>
      </c>
      <c r="E121" s="69"/>
      <c r="F121" s="66" t="s">
        <v>181</v>
      </c>
      <c r="G121" s="65" t="s">
        <v>99</v>
      </c>
      <c r="H121" s="67" t="s">
        <v>100</v>
      </c>
      <c r="I121" s="67" t="s">
        <v>181</v>
      </c>
      <c r="J121" s="67" t="s">
        <v>752</v>
      </c>
      <c r="K121" s="67" t="s">
        <v>925</v>
      </c>
      <c r="L121" s="67" t="s">
        <v>185</v>
      </c>
      <c r="M121" s="67" t="s">
        <v>105</v>
      </c>
      <c r="N121" s="66" t="s">
        <v>930</v>
      </c>
      <c r="O121" s="66" t="s">
        <v>931</v>
      </c>
      <c r="P121" s="66">
        <v>96</v>
      </c>
      <c r="Q121" s="66">
        <v>2020</v>
      </c>
      <c r="R121" s="69" t="s">
        <v>932</v>
      </c>
      <c r="S121" s="69" t="s">
        <v>929</v>
      </c>
      <c r="T121" s="69" t="s">
        <v>933</v>
      </c>
      <c r="U121" s="66" t="s">
        <v>79</v>
      </c>
      <c r="V121" s="69" t="s">
        <v>79</v>
      </c>
      <c r="W121" s="69" t="s">
        <v>934</v>
      </c>
      <c r="X121" s="66" t="s">
        <v>79</v>
      </c>
      <c r="Y121" s="66" t="s">
        <v>79</v>
      </c>
      <c r="Z121" s="71">
        <v>43966</v>
      </c>
      <c r="AA121" s="71">
        <v>44285</v>
      </c>
      <c r="AB121" s="71"/>
      <c r="AC121" s="71" t="s">
        <v>84</v>
      </c>
      <c r="AD121" s="71" t="s">
        <v>84</v>
      </c>
      <c r="AE121" s="72">
        <f t="shared" si="5"/>
        <v>-426</v>
      </c>
      <c r="AF121" s="73" t="s">
        <v>922</v>
      </c>
      <c r="AG121" s="74">
        <v>44386</v>
      </c>
      <c r="AH121" s="75" t="s">
        <v>84</v>
      </c>
      <c r="AI121" s="73" t="s">
        <v>923</v>
      </c>
      <c r="AJ121" s="76">
        <v>0.4</v>
      </c>
      <c r="AK121" s="77" t="s">
        <v>11</v>
      </c>
      <c r="AL121" s="78">
        <v>-166</v>
      </c>
      <c r="AM121" s="79" t="s">
        <v>4</v>
      </c>
      <c r="AN121" s="74">
        <v>44523</v>
      </c>
      <c r="AO121" s="79" t="s">
        <v>114</v>
      </c>
      <c r="AP121" s="111" t="s">
        <v>115</v>
      </c>
      <c r="AQ121" s="76">
        <v>0</v>
      </c>
      <c r="AR121" s="76">
        <v>0</v>
      </c>
      <c r="AS121" s="79" t="s">
        <v>89</v>
      </c>
      <c r="AT121" s="75" t="s">
        <v>89</v>
      </c>
      <c r="AU121" s="96" t="s">
        <v>117</v>
      </c>
      <c r="AV121" s="86" t="s">
        <v>924</v>
      </c>
      <c r="AW121" s="205">
        <v>44620</v>
      </c>
      <c r="AX121" s="121" t="s">
        <v>113</v>
      </c>
      <c r="AY121" s="124" t="s">
        <v>79</v>
      </c>
      <c r="AZ121" s="188">
        <v>1</v>
      </c>
      <c r="BA121" s="77" t="s">
        <v>13</v>
      </c>
      <c r="BB121" s="78">
        <v>-44619.6</v>
      </c>
      <c r="BC121" s="79" t="s">
        <v>4</v>
      </c>
      <c r="BD121" s="84"/>
      <c r="BE121" s="84"/>
      <c r="BF121" s="84"/>
      <c r="BG121" s="84"/>
      <c r="BH121" s="79"/>
      <c r="BI121" s="84"/>
      <c r="BJ121" s="128" t="s">
        <v>195</v>
      </c>
      <c r="BK121" s="89" t="s">
        <v>196</v>
      </c>
      <c r="BL121" s="90">
        <v>44712</v>
      </c>
      <c r="BM121" s="91" t="s">
        <v>79</v>
      </c>
      <c r="BN121" s="92">
        <v>1</v>
      </c>
      <c r="BO121" s="77" t="str">
        <f t="shared" si="8"/>
        <v>CUMPLIMIENTO TOTAL</v>
      </c>
      <c r="BP121" s="78">
        <f t="shared" si="6"/>
        <v>-426</v>
      </c>
      <c r="BQ121" s="79" t="str">
        <f t="shared" si="7"/>
        <v>VENCIDO</v>
      </c>
      <c r="BR121" s="102">
        <v>44722</v>
      </c>
      <c r="BS121" s="93" t="s">
        <v>121</v>
      </c>
      <c r="BT121" s="103" t="s">
        <v>122</v>
      </c>
      <c r="BU121" s="93">
        <v>100</v>
      </c>
      <c r="BV121" s="94" t="s">
        <v>20</v>
      </c>
      <c r="BW121" s="93"/>
      <c r="BX121" s="93"/>
      <c r="BY121" s="1">
        <f t="shared" si="9"/>
        <v>110</v>
      </c>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row>
    <row r="122" spans="1:427" s="7" customFormat="1" ht="409.5" x14ac:dyDescent="0.25">
      <c r="A122" s="65">
        <v>111</v>
      </c>
      <c r="B122" s="66" t="s">
        <v>178</v>
      </c>
      <c r="C122" s="66" t="s">
        <v>179</v>
      </c>
      <c r="D122" s="67" t="s">
        <v>180</v>
      </c>
      <c r="E122" s="69"/>
      <c r="F122" s="66" t="s">
        <v>181</v>
      </c>
      <c r="G122" s="65" t="s">
        <v>99</v>
      </c>
      <c r="H122" s="67" t="s">
        <v>100</v>
      </c>
      <c r="I122" s="67" t="s">
        <v>181</v>
      </c>
      <c r="J122" s="67" t="s">
        <v>752</v>
      </c>
      <c r="K122" s="67" t="s">
        <v>925</v>
      </c>
      <c r="L122" s="67" t="s">
        <v>185</v>
      </c>
      <c r="M122" s="67" t="s">
        <v>105</v>
      </c>
      <c r="N122" s="66" t="s">
        <v>935</v>
      </c>
      <c r="O122" s="66" t="s">
        <v>936</v>
      </c>
      <c r="P122" s="66">
        <v>96</v>
      </c>
      <c r="Q122" s="66">
        <v>2020</v>
      </c>
      <c r="R122" s="69" t="s">
        <v>937</v>
      </c>
      <c r="S122" s="69" t="s">
        <v>929</v>
      </c>
      <c r="T122" s="69" t="s">
        <v>938</v>
      </c>
      <c r="U122" s="66" t="s">
        <v>79</v>
      </c>
      <c r="V122" s="69" t="s">
        <v>79</v>
      </c>
      <c r="W122" s="69" t="s">
        <v>934</v>
      </c>
      <c r="X122" s="66" t="s">
        <v>79</v>
      </c>
      <c r="Y122" s="66" t="s">
        <v>79</v>
      </c>
      <c r="Z122" s="71">
        <v>43966</v>
      </c>
      <c r="AA122" s="71">
        <v>44285</v>
      </c>
      <c r="AB122" s="71"/>
      <c r="AC122" s="71" t="s">
        <v>84</v>
      </c>
      <c r="AD122" s="71" t="s">
        <v>84</v>
      </c>
      <c r="AE122" s="72">
        <f t="shared" si="5"/>
        <v>-426</v>
      </c>
      <c r="AF122" s="73" t="s">
        <v>939</v>
      </c>
      <c r="AG122" s="74">
        <v>44386</v>
      </c>
      <c r="AH122" s="75" t="s">
        <v>84</v>
      </c>
      <c r="AI122" s="79" t="s">
        <v>940</v>
      </c>
      <c r="AJ122" s="76">
        <v>0</v>
      </c>
      <c r="AK122" s="77" t="s">
        <v>9</v>
      </c>
      <c r="AL122" s="78">
        <v>-166</v>
      </c>
      <c r="AM122" s="79" t="s">
        <v>4</v>
      </c>
      <c r="AN122" s="74">
        <v>44523</v>
      </c>
      <c r="AO122" s="79" t="s">
        <v>114</v>
      </c>
      <c r="AP122" s="111" t="s">
        <v>115</v>
      </c>
      <c r="AQ122" s="76">
        <v>0</v>
      </c>
      <c r="AR122" s="76">
        <v>0</v>
      </c>
      <c r="AS122" s="79" t="s">
        <v>89</v>
      </c>
      <c r="AT122" s="75" t="s">
        <v>89</v>
      </c>
      <c r="AU122" s="96" t="s">
        <v>117</v>
      </c>
      <c r="AV122" s="214" t="s">
        <v>941</v>
      </c>
      <c r="AW122" s="205">
        <v>44620</v>
      </c>
      <c r="AX122" s="121" t="s">
        <v>113</v>
      </c>
      <c r="AY122" s="124" t="s">
        <v>79</v>
      </c>
      <c r="AZ122" s="188">
        <v>1</v>
      </c>
      <c r="BA122" s="77" t="s">
        <v>13</v>
      </c>
      <c r="BB122" s="78">
        <v>-44620</v>
      </c>
      <c r="BC122" s="79" t="s">
        <v>4</v>
      </c>
      <c r="BD122" s="84"/>
      <c r="BE122" s="84"/>
      <c r="BF122" s="84"/>
      <c r="BG122" s="84"/>
      <c r="BH122" s="79"/>
      <c r="BI122" s="84"/>
      <c r="BJ122" s="128" t="s">
        <v>195</v>
      </c>
      <c r="BK122" s="89" t="s">
        <v>196</v>
      </c>
      <c r="BL122" s="90">
        <v>44712</v>
      </c>
      <c r="BM122" s="91" t="s">
        <v>79</v>
      </c>
      <c r="BN122" s="92">
        <v>1</v>
      </c>
      <c r="BO122" s="77" t="str">
        <f t="shared" si="8"/>
        <v>CUMPLIMIENTO TOTAL</v>
      </c>
      <c r="BP122" s="78">
        <f t="shared" si="6"/>
        <v>-426</v>
      </c>
      <c r="BQ122" s="79" t="str">
        <f t="shared" si="7"/>
        <v>VENCIDO</v>
      </c>
      <c r="BR122" s="102">
        <v>44722</v>
      </c>
      <c r="BS122" s="93" t="s">
        <v>121</v>
      </c>
      <c r="BT122" s="103" t="s">
        <v>122</v>
      </c>
      <c r="BU122" s="93">
        <v>100</v>
      </c>
      <c r="BV122" s="94" t="s">
        <v>20</v>
      </c>
      <c r="BW122" s="93"/>
      <c r="BX122" s="93"/>
      <c r="BY122" s="1">
        <f t="shared" si="9"/>
        <v>111</v>
      </c>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row>
    <row r="123" spans="1:427" s="7" customFormat="1" ht="331.5" x14ac:dyDescent="0.25">
      <c r="A123" s="65">
        <v>112</v>
      </c>
      <c r="B123" s="66" t="s">
        <v>178</v>
      </c>
      <c r="C123" s="66" t="s">
        <v>179</v>
      </c>
      <c r="D123" s="67" t="s">
        <v>180</v>
      </c>
      <c r="E123" s="69" t="s">
        <v>942</v>
      </c>
      <c r="F123" s="67" t="s">
        <v>150</v>
      </c>
      <c r="G123" s="119" t="s">
        <v>151</v>
      </c>
      <c r="H123" s="67" t="s">
        <v>152</v>
      </c>
      <c r="I123" s="67" t="s">
        <v>943</v>
      </c>
      <c r="J123" s="67" t="s">
        <v>493</v>
      </c>
      <c r="K123" s="67" t="s">
        <v>944</v>
      </c>
      <c r="L123" s="67" t="s">
        <v>76</v>
      </c>
      <c r="M123" s="67" t="s">
        <v>105</v>
      </c>
      <c r="N123" s="66" t="s">
        <v>945</v>
      </c>
      <c r="O123" s="66" t="s">
        <v>946</v>
      </c>
      <c r="P123" s="66">
        <v>96</v>
      </c>
      <c r="Q123" s="66">
        <v>2020</v>
      </c>
      <c r="R123" s="69" t="s">
        <v>947</v>
      </c>
      <c r="S123" s="69" t="s">
        <v>948</v>
      </c>
      <c r="T123" s="69" t="s">
        <v>949</v>
      </c>
      <c r="U123" s="66" t="s">
        <v>79</v>
      </c>
      <c r="V123" s="69" t="s">
        <v>79</v>
      </c>
      <c r="W123" s="69" t="s">
        <v>950</v>
      </c>
      <c r="X123" s="66" t="s">
        <v>79</v>
      </c>
      <c r="Y123" s="66" t="s">
        <v>79</v>
      </c>
      <c r="Z123" s="71">
        <v>43966</v>
      </c>
      <c r="AA123" s="71">
        <v>44104</v>
      </c>
      <c r="AB123" s="71"/>
      <c r="AC123" s="71" t="s">
        <v>84</v>
      </c>
      <c r="AD123" s="71" t="s">
        <v>84</v>
      </c>
      <c r="AE123" s="72">
        <f t="shared" si="5"/>
        <v>-607</v>
      </c>
      <c r="AF123" s="132" t="s">
        <v>951</v>
      </c>
      <c r="AG123" s="74">
        <v>44439</v>
      </c>
      <c r="AH123" s="75" t="s">
        <v>84</v>
      </c>
      <c r="AI123" s="239" t="s">
        <v>952</v>
      </c>
      <c r="AJ123" s="76">
        <v>0.5</v>
      </c>
      <c r="AK123" s="77" t="s">
        <v>11</v>
      </c>
      <c r="AL123" s="78">
        <v>-347</v>
      </c>
      <c r="AM123" s="79" t="s">
        <v>4</v>
      </c>
      <c r="AN123" s="74">
        <v>44523</v>
      </c>
      <c r="AO123" s="79" t="s">
        <v>114</v>
      </c>
      <c r="AP123" s="111" t="s">
        <v>115</v>
      </c>
      <c r="AQ123" s="76">
        <v>0</v>
      </c>
      <c r="AR123" s="76">
        <v>0</v>
      </c>
      <c r="AS123" s="79" t="s">
        <v>89</v>
      </c>
      <c r="AT123" s="75" t="s">
        <v>89</v>
      </c>
      <c r="AU123" s="96" t="s">
        <v>117</v>
      </c>
      <c r="AV123" s="86" t="s">
        <v>953</v>
      </c>
      <c r="AW123" s="85">
        <v>44620</v>
      </c>
      <c r="AX123" s="84" t="s">
        <v>119</v>
      </c>
      <c r="AY123" s="84" t="s">
        <v>79</v>
      </c>
      <c r="AZ123" s="122">
        <v>1</v>
      </c>
      <c r="BA123" s="77" t="s">
        <v>13</v>
      </c>
      <c r="BB123" s="78">
        <v>-44619.5</v>
      </c>
      <c r="BC123" s="79" t="s">
        <v>4</v>
      </c>
      <c r="BD123" s="84"/>
      <c r="BE123" s="84"/>
      <c r="BF123" s="84"/>
      <c r="BG123" s="84"/>
      <c r="BH123" s="79"/>
      <c r="BI123" s="84"/>
      <c r="BJ123" s="128" t="s">
        <v>195</v>
      </c>
      <c r="BK123" s="89" t="s">
        <v>954</v>
      </c>
      <c r="BL123" s="90">
        <v>44712</v>
      </c>
      <c r="BM123" s="91" t="s">
        <v>79</v>
      </c>
      <c r="BN123" s="92">
        <v>1</v>
      </c>
      <c r="BO123" s="77" t="str">
        <f t="shared" si="8"/>
        <v>CUMPLIMIENTO TOTAL</v>
      </c>
      <c r="BP123" s="78">
        <f t="shared" si="6"/>
        <v>-607</v>
      </c>
      <c r="BQ123" s="79" t="str">
        <f t="shared" si="7"/>
        <v>VENCIDO</v>
      </c>
      <c r="BR123" s="102">
        <v>44722</v>
      </c>
      <c r="BS123" s="93" t="s">
        <v>121</v>
      </c>
      <c r="BT123" s="103" t="s">
        <v>122</v>
      </c>
      <c r="BU123" s="93">
        <v>100</v>
      </c>
      <c r="BV123" s="94" t="s">
        <v>20</v>
      </c>
      <c r="BW123" s="93"/>
      <c r="BX123" s="93"/>
      <c r="BY123" s="1">
        <f t="shared" si="9"/>
        <v>112</v>
      </c>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row>
    <row r="124" spans="1:427" s="7" customFormat="1" ht="174.75" customHeight="1" x14ac:dyDescent="0.25">
      <c r="A124" s="65">
        <v>113</v>
      </c>
      <c r="B124" s="66" t="s">
        <v>181</v>
      </c>
      <c r="C124" s="65" t="s">
        <v>99</v>
      </c>
      <c r="D124" s="66" t="s">
        <v>100</v>
      </c>
      <c r="E124" s="69"/>
      <c r="F124" s="67" t="s">
        <v>97</v>
      </c>
      <c r="G124" s="65" t="s">
        <v>99</v>
      </c>
      <c r="H124" s="67" t="s">
        <v>100</v>
      </c>
      <c r="I124" s="67" t="s">
        <v>101</v>
      </c>
      <c r="J124" s="127" t="s">
        <v>183</v>
      </c>
      <c r="K124" s="127" t="s">
        <v>955</v>
      </c>
      <c r="L124" s="67" t="s">
        <v>185</v>
      </c>
      <c r="M124" s="67" t="s">
        <v>105</v>
      </c>
      <c r="N124" s="66" t="s">
        <v>956</v>
      </c>
      <c r="O124" s="66" t="s">
        <v>957</v>
      </c>
      <c r="P124" s="66">
        <v>98</v>
      </c>
      <c r="Q124" s="66">
        <v>2020</v>
      </c>
      <c r="R124" s="69" t="s">
        <v>958</v>
      </c>
      <c r="S124" s="69" t="s">
        <v>959</v>
      </c>
      <c r="T124" s="69" t="s">
        <v>960</v>
      </c>
      <c r="U124" s="66" t="s">
        <v>79</v>
      </c>
      <c r="V124" s="69" t="s">
        <v>79</v>
      </c>
      <c r="W124" s="69" t="s">
        <v>961</v>
      </c>
      <c r="X124" s="66" t="s">
        <v>79</v>
      </c>
      <c r="Y124" s="66" t="s">
        <v>79</v>
      </c>
      <c r="Z124" s="71">
        <v>44027</v>
      </c>
      <c r="AA124" s="71">
        <v>44135</v>
      </c>
      <c r="AB124" s="71"/>
      <c r="AC124" s="71" t="s">
        <v>84</v>
      </c>
      <c r="AD124" s="71" t="s">
        <v>84</v>
      </c>
      <c r="AE124" s="72">
        <f t="shared" si="5"/>
        <v>-576</v>
      </c>
      <c r="AF124" s="73" t="s">
        <v>962</v>
      </c>
      <c r="AG124" s="74">
        <v>44386</v>
      </c>
      <c r="AH124" s="75" t="s">
        <v>84</v>
      </c>
      <c r="AI124" s="239" t="s">
        <v>963</v>
      </c>
      <c r="AJ124" s="76">
        <v>0.5</v>
      </c>
      <c r="AK124" s="77" t="s">
        <v>11</v>
      </c>
      <c r="AL124" s="78">
        <v>-316</v>
      </c>
      <c r="AM124" s="79" t="s">
        <v>4</v>
      </c>
      <c r="AN124" s="74">
        <v>44515</v>
      </c>
      <c r="AO124" s="79" t="s">
        <v>114</v>
      </c>
      <c r="AP124" s="111" t="s">
        <v>115</v>
      </c>
      <c r="AQ124" s="76">
        <v>0</v>
      </c>
      <c r="AR124" s="76">
        <v>0</v>
      </c>
      <c r="AS124" s="79" t="s">
        <v>89</v>
      </c>
      <c r="AT124" s="75" t="s">
        <v>89</v>
      </c>
      <c r="AU124" s="96" t="s">
        <v>117</v>
      </c>
      <c r="AV124" s="121" t="s">
        <v>964</v>
      </c>
      <c r="AW124" s="205">
        <v>44620</v>
      </c>
      <c r="AX124" s="121" t="s">
        <v>113</v>
      </c>
      <c r="AY124" s="124" t="s">
        <v>79</v>
      </c>
      <c r="AZ124" s="188">
        <v>1</v>
      </c>
      <c r="BA124" s="77" t="s">
        <v>13</v>
      </c>
      <c r="BB124" s="78">
        <v>-44619.5</v>
      </c>
      <c r="BC124" s="79" t="s">
        <v>4</v>
      </c>
      <c r="BD124" s="84"/>
      <c r="BE124" s="84"/>
      <c r="BF124" s="84"/>
      <c r="BG124" s="84"/>
      <c r="BH124" s="79"/>
      <c r="BI124" s="84"/>
      <c r="BJ124" s="128" t="s">
        <v>195</v>
      </c>
      <c r="BK124" s="89" t="s">
        <v>120</v>
      </c>
      <c r="BL124" s="90">
        <v>44712</v>
      </c>
      <c r="BM124" s="91">
        <v>0</v>
      </c>
      <c r="BN124" s="92">
        <v>1</v>
      </c>
      <c r="BO124" s="77" t="str">
        <f t="shared" si="8"/>
        <v>CUMPLIMIENTO TOTAL</v>
      </c>
      <c r="BP124" s="78">
        <f t="shared" si="6"/>
        <v>-576</v>
      </c>
      <c r="BQ124" s="79" t="str">
        <f t="shared" si="7"/>
        <v>VENCIDO</v>
      </c>
      <c r="BR124" s="102">
        <v>44722</v>
      </c>
      <c r="BS124" s="93" t="s">
        <v>121</v>
      </c>
      <c r="BT124" s="103" t="s">
        <v>122</v>
      </c>
      <c r="BU124" s="93">
        <v>100</v>
      </c>
      <c r="BV124" s="94" t="s">
        <v>20</v>
      </c>
      <c r="BW124" s="93"/>
      <c r="BX124" s="93"/>
      <c r="BY124" s="1">
        <f t="shared" si="9"/>
        <v>113</v>
      </c>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row>
    <row r="125" spans="1:427" s="7" customFormat="1" ht="280.5" x14ac:dyDescent="0.25">
      <c r="A125" s="65">
        <v>114</v>
      </c>
      <c r="B125" s="66" t="s">
        <v>181</v>
      </c>
      <c r="C125" s="65" t="s">
        <v>99</v>
      </c>
      <c r="D125" s="66" t="s">
        <v>100</v>
      </c>
      <c r="E125" s="69" t="s">
        <v>965</v>
      </c>
      <c r="F125" s="105" t="s">
        <v>97</v>
      </c>
      <c r="G125" s="67" t="s">
        <v>99</v>
      </c>
      <c r="H125" s="67" t="s">
        <v>100</v>
      </c>
      <c r="I125" s="67" t="s">
        <v>101</v>
      </c>
      <c r="J125" s="127" t="s">
        <v>183</v>
      </c>
      <c r="K125" s="127" t="s">
        <v>955</v>
      </c>
      <c r="L125" s="67" t="s">
        <v>104</v>
      </c>
      <c r="M125" s="67" t="s">
        <v>105</v>
      </c>
      <c r="N125" s="66" t="s">
        <v>966</v>
      </c>
      <c r="O125" s="66" t="s">
        <v>957</v>
      </c>
      <c r="P125" s="66">
        <v>98</v>
      </c>
      <c r="Q125" s="66">
        <v>2020</v>
      </c>
      <c r="R125" s="69" t="s">
        <v>958</v>
      </c>
      <c r="S125" s="69" t="s">
        <v>959</v>
      </c>
      <c r="T125" s="69" t="s">
        <v>967</v>
      </c>
      <c r="U125" s="66" t="s">
        <v>79</v>
      </c>
      <c r="V125" s="69" t="s">
        <v>79</v>
      </c>
      <c r="W125" s="69" t="s">
        <v>968</v>
      </c>
      <c r="X125" s="66" t="s">
        <v>79</v>
      </c>
      <c r="Y125" s="66" t="s">
        <v>79</v>
      </c>
      <c r="Z125" s="71">
        <v>44027</v>
      </c>
      <c r="AA125" s="71">
        <v>44195</v>
      </c>
      <c r="AB125" s="71"/>
      <c r="AC125" s="71" t="s">
        <v>84</v>
      </c>
      <c r="AD125" s="71" t="s">
        <v>84</v>
      </c>
      <c r="AE125" s="72">
        <f t="shared" si="5"/>
        <v>-516</v>
      </c>
      <c r="AF125" s="78" t="s">
        <v>969</v>
      </c>
      <c r="AG125" s="74">
        <v>44385</v>
      </c>
      <c r="AH125" s="75" t="s">
        <v>113</v>
      </c>
      <c r="AI125" s="75" t="s">
        <v>79</v>
      </c>
      <c r="AJ125" s="76">
        <v>1</v>
      </c>
      <c r="AK125" s="77" t="s">
        <v>13</v>
      </c>
      <c r="AL125" s="78">
        <v>-256</v>
      </c>
      <c r="AM125" s="79" t="s">
        <v>4</v>
      </c>
      <c r="AN125" s="74">
        <v>44515</v>
      </c>
      <c r="AO125" s="79" t="s">
        <v>114</v>
      </c>
      <c r="AP125" s="111" t="s">
        <v>115</v>
      </c>
      <c r="AQ125" s="76">
        <v>0</v>
      </c>
      <c r="AR125" s="76">
        <v>0</v>
      </c>
      <c r="AS125" s="79" t="s">
        <v>89</v>
      </c>
      <c r="AT125" s="75" t="s">
        <v>89</v>
      </c>
      <c r="AU125" s="242" t="s">
        <v>117</v>
      </c>
      <c r="AV125" s="124" t="s">
        <v>970</v>
      </c>
      <c r="AW125" s="108">
        <v>44620</v>
      </c>
      <c r="AX125" s="110" t="s">
        <v>971</v>
      </c>
      <c r="AY125" s="110" t="s">
        <v>79</v>
      </c>
      <c r="AZ125" s="87">
        <v>1</v>
      </c>
      <c r="BA125" s="77" t="s">
        <v>13</v>
      </c>
      <c r="BB125" s="78">
        <v>-44619</v>
      </c>
      <c r="BC125" s="79" t="s">
        <v>4</v>
      </c>
      <c r="BD125" s="84"/>
      <c r="BE125" s="84"/>
      <c r="BF125" s="84"/>
      <c r="BG125" s="84"/>
      <c r="BH125" s="79"/>
      <c r="BI125" s="84"/>
      <c r="BJ125" s="128" t="s">
        <v>195</v>
      </c>
      <c r="BK125" s="89" t="s">
        <v>120</v>
      </c>
      <c r="BL125" s="90">
        <v>44712</v>
      </c>
      <c r="BM125" s="91">
        <v>0</v>
      </c>
      <c r="BN125" s="92">
        <v>1</v>
      </c>
      <c r="BO125" s="77" t="str">
        <f t="shared" si="8"/>
        <v>CUMPLIMIENTO TOTAL</v>
      </c>
      <c r="BP125" s="78">
        <f t="shared" si="6"/>
        <v>-516</v>
      </c>
      <c r="BQ125" s="79" t="str">
        <f t="shared" si="7"/>
        <v>VENCIDO</v>
      </c>
      <c r="BR125" s="102">
        <v>44722</v>
      </c>
      <c r="BS125" s="93" t="s">
        <v>121</v>
      </c>
      <c r="BT125" s="103" t="s">
        <v>122</v>
      </c>
      <c r="BU125" s="93">
        <v>100</v>
      </c>
      <c r="BV125" s="94" t="s">
        <v>20</v>
      </c>
      <c r="BW125" s="93"/>
      <c r="BX125" s="93"/>
      <c r="BY125" s="1">
        <f t="shared" si="9"/>
        <v>114</v>
      </c>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row>
    <row r="126" spans="1:427" s="7" customFormat="1" ht="165.75" x14ac:dyDescent="0.25">
      <c r="A126" s="65">
        <v>115</v>
      </c>
      <c r="B126" s="66" t="s">
        <v>181</v>
      </c>
      <c r="C126" s="65" t="s">
        <v>99</v>
      </c>
      <c r="D126" s="66" t="s">
        <v>100</v>
      </c>
      <c r="E126" s="69"/>
      <c r="F126" s="66" t="s">
        <v>181</v>
      </c>
      <c r="G126" s="65" t="s">
        <v>99</v>
      </c>
      <c r="H126" s="67" t="s">
        <v>100</v>
      </c>
      <c r="I126" s="67" t="s">
        <v>182</v>
      </c>
      <c r="J126" s="126" t="s">
        <v>183</v>
      </c>
      <c r="K126" s="127" t="s">
        <v>711</v>
      </c>
      <c r="L126" s="67" t="s">
        <v>185</v>
      </c>
      <c r="M126" s="67" t="s">
        <v>105</v>
      </c>
      <c r="N126" s="66" t="s">
        <v>972</v>
      </c>
      <c r="O126" s="66" t="s">
        <v>973</v>
      </c>
      <c r="P126" s="66">
        <v>98</v>
      </c>
      <c r="Q126" s="66">
        <v>2020</v>
      </c>
      <c r="R126" s="69" t="s">
        <v>974</v>
      </c>
      <c r="S126" s="69" t="s">
        <v>975</v>
      </c>
      <c r="T126" s="69" t="s">
        <v>976</v>
      </c>
      <c r="U126" s="66" t="s">
        <v>79</v>
      </c>
      <c r="V126" s="69" t="s">
        <v>79</v>
      </c>
      <c r="W126" s="69" t="s">
        <v>977</v>
      </c>
      <c r="X126" s="66" t="s">
        <v>79</v>
      </c>
      <c r="Y126" s="66" t="s">
        <v>79</v>
      </c>
      <c r="Z126" s="71">
        <v>44027</v>
      </c>
      <c r="AA126" s="71">
        <v>44367</v>
      </c>
      <c r="AB126" s="71"/>
      <c r="AC126" s="71" t="s">
        <v>84</v>
      </c>
      <c r="AD126" s="71" t="s">
        <v>84</v>
      </c>
      <c r="AE126" s="72">
        <f t="shared" si="5"/>
        <v>-344</v>
      </c>
      <c r="AF126" s="112" t="s">
        <v>978</v>
      </c>
      <c r="AG126" s="74">
        <v>44356</v>
      </c>
      <c r="AH126" s="75" t="s">
        <v>84</v>
      </c>
      <c r="AI126" s="79" t="s">
        <v>979</v>
      </c>
      <c r="AJ126" s="76">
        <v>0</v>
      </c>
      <c r="AK126" s="77" t="s">
        <v>9</v>
      </c>
      <c r="AL126" s="78">
        <v>-84</v>
      </c>
      <c r="AM126" s="79" t="s">
        <v>4</v>
      </c>
      <c r="AN126" s="74">
        <v>44515</v>
      </c>
      <c r="AO126" s="79" t="s">
        <v>114</v>
      </c>
      <c r="AP126" s="111" t="s">
        <v>115</v>
      </c>
      <c r="AQ126" s="76">
        <v>0</v>
      </c>
      <c r="AR126" s="76">
        <v>0</v>
      </c>
      <c r="AS126" s="79" t="s">
        <v>89</v>
      </c>
      <c r="AT126" s="75" t="s">
        <v>89</v>
      </c>
      <c r="AU126" s="96" t="s">
        <v>117</v>
      </c>
      <c r="AV126" s="121" t="s">
        <v>980</v>
      </c>
      <c r="AW126" s="85">
        <v>44620</v>
      </c>
      <c r="AX126" s="84" t="s">
        <v>119</v>
      </c>
      <c r="AY126" s="84" t="s">
        <v>79</v>
      </c>
      <c r="AZ126" s="122">
        <v>1</v>
      </c>
      <c r="BA126" s="77" t="s">
        <v>13</v>
      </c>
      <c r="BB126" s="78">
        <v>-44620</v>
      </c>
      <c r="BC126" s="79" t="s">
        <v>4</v>
      </c>
      <c r="BD126" s="84"/>
      <c r="BE126" s="84"/>
      <c r="BF126" s="84"/>
      <c r="BG126" s="84"/>
      <c r="BH126" s="79"/>
      <c r="BI126" s="84"/>
      <c r="BJ126" s="128" t="s">
        <v>195</v>
      </c>
      <c r="BK126" s="89" t="s">
        <v>196</v>
      </c>
      <c r="BL126" s="90">
        <v>44712</v>
      </c>
      <c r="BM126" s="91" t="s">
        <v>79</v>
      </c>
      <c r="BN126" s="92">
        <v>1</v>
      </c>
      <c r="BO126" s="77" t="str">
        <f t="shared" si="8"/>
        <v>CUMPLIMIENTO TOTAL</v>
      </c>
      <c r="BP126" s="78">
        <f t="shared" si="6"/>
        <v>-344</v>
      </c>
      <c r="BQ126" s="79" t="str">
        <f t="shared" si="7"/>
        <v>VENCIDO</v>
      </c>
      <c r="BR126" s="102">
        <v>44722</v>
      </c>
      <c r="BS126" s="93" t="s">
        <v>121</v>
      </c>
      <c r="BT126" s="103" t="s">
        <v>122</v>
      </c>
      <c r="BU126" s="93">
        <v>100</v>
      </c>
      <c r="BV126" s="94" t="s">
        <v>20</v>
      </c>
      <c r="BW126" s="93"/>
      <c r="BX126" s="93"/>
      <c r="BY126" s="1">
        <f t="shared" si="9"/>
        <v>115</v>
      </c>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row>
    <row r="127" spans="1:427" s="7" customFormat="1" ht="165.75" x14ac:dyDescent="0.25">
      <c r="A127" s="65">
        <v>116</v>
      </c>
      <c r="B127" s="66" t="s">
        <v>181</v>
      </c>
      <c r="C127" s="65" t="s">
        <v>99</v>
      </c>
      <c r="D127" s="66" t="s">
        <v>100</v>
      </c>
      <c r="E127" s="69"/>
      <c r="F127" s="66" t="s">
        <v>181</v>
      </c>
      <c r="G127" s="65" t="s">
        <v>99</v>
      </c>
      <c r="H127" s="67" t="s">
        <v>100</v>
      </c>
      <c r="I127" s="67" t="s">
        <v>182</v>
      </c>
      <c r="J127" s="126" t="s">
        <v>183</v>
      </c>
      <c r="K127" s="127" t="s">
        <v>711</v>
      </c>
      <c r="L127" s="67" t="s">
        <v>185</v>
      </c>
      <c r="M127" s="67" t="s">
        <v>105</v>
      </c>
      <c r="N127" s="66" t="s">
        <v>981</v>
      </c>
      <c r="O127" s="66" t="s">
        <v>982</v>
      </c>
      <c r="P127" s="66">
        <v>98</v>
      </c>
      <c r="Q127" s="66">
        <v>2020</v>
      </c>
      <c r="R127" s="69" t="s">
        <v>983</v>
      </c>
      <c r="S127" s="69" t="s">
        <v>975</v>
      </c>
      <c r="T127" s="69" t="s">
        <v>976</v>
      </c>
      <c r="U127" s="66" t="s">
        <v>79</v>
      </c>
      <c r="V127" s="69" t="s">
        <v>79</v>
      </c>
      <c r="W127" s="69" t="s">
        <v>977</v>
      </c>
      <c r="X127" s="66" t="s">
        <v>79</v>
      </c>
      <c r="Y127" s="66" t="s">
        <v>79</v>
      </c>
      <c r="Z127" s="71">
        <v>44027</v>
      </c>
      <c r="AA127" s="71">
        <v>44367</v>
      </c>
      <c r="AB127" s="71"/>
      <c r="AC127" s="71" t="s">
        <v>84</v>
      </c>
      <c r="AD127" s="71" t="s">
        <v>84</v>
      </c>
      <c r="AE127" s="72">
        <f t="shared" si="5"/>
        <v>-344</v>
      </c>
      <c r="AF127" s="112" t="s">
        <v>978</v>
      </c>
      <c r="AG127" s="74">
        <v>44356</v>
      </c>
      <c r="AH127" s="75" t="s">
        <v>84</v>
      </c>
      <c r="AI127" s="79" t="s">
        <v>979</v>
      </c>
      <c r="AJ127" s="76">
        <v>0</v>
      </c>
      <c r="AK127" s="77" t="s">
        <v>9</v>
      </c>
      <c r="AL127" s="78">
        <v>-84</v>
      </c>
      <c r="AM127" s="79" t="s">
        <v>4</v>
      </c>
      <c r="AN127" s="74">
        <v>44515</v>
      </c>
      <c r="AO127" s="79" t="s">
        <v>114</v>
      </c>
      <c r="AP127" s="111" t="s">
        <v>115</v>
      </c>
      <c r="AQ127" s="76">
        <v>0</v>
      </c>
      <c r="AR127" s="76">
        <v>0</v>
      </c>
      <c r="AS127" s="79" t="s">
        <v>89</v>
      </c>
      <c r="AT127" s="75" t="s">
        <v>89</v>
      </c>
      <c r="AU127" s="96" t="s">
        <v>117</v>
      </c>
      <c r="AV127" s="121" t="s">
        <v>980</v>
      </c>
      <c r="AW127" s="85">
        <v>44620</v>
      </c>
      <c r="AX127" s="84" t="s">
        <v>119</v>
      </c>
      <c r="AY127" s="84" t="s">
        <v>79</v>
      </c>
      <c r="AZ127" s="122">
        <v>1</v>
      </c>
      <c r="BA127" s="77" t="s">
        <v>13</v>
      </c>
      <c r="BB127" s="78">
        <v>-44620</v>
      </c>
      <c r="BC127" s="79" t="s">
        <v>4</v>
      </c>
      <c r="BD127" s="84"/>
      <c r="BE127" s="84"/>
      <c r="BF127" s="84"/>
      <c r="BG127" s="84"/>
      <c r="BH127" s="79"/>
      <c r="BI127" s="84"/>
      <c r="BJ127" s="128" t="s">
        <v>195</v>
      </c>
      <c r="BK127" s="89" t="s">
        <v>196</v>
      </c>
      <c r="BL127" s="90">
        <v>44712</v>
      </c>
      <c r="BM127" s="91" t="s">
        <v>79</v>
      </c>
      <c r="BN127" s="92">
        <v>1</v>
      </c>
      <c r="BO127" s="77" t="str">
        <f t="shared" si="8"/>
        <v>CUMPLIMIENTO TOTAL</v>
      </c>
      <c r="BP127" s="78">
        <f t="shared" si="6"/>
        <v>-344</v>
      </c>
      <c r="BQ127" s="79" t="str">
        <f t="shared" si="7"/>
        <v>VENCIDO</v>
      </c>
      <c r="BR127" s="102">
        <v>44722</v>
      </c>
      <c r="BS127" s="93" t="s">
        <v>121</v>
      </c>
      <c r="BT127" s="103" t="s">
        <v>122</v>
      </c>
      <c r="BU127" s="93">
        <v>100</v>
      </c>
      <c r="BV127" s="94" t="s">
        <v>20</v>
      </c>
      <c r="BW127" s="93"/>
      <c r="BX127" s="93"/>
      <c r="BY127" s="1">
        <f t="shared" si="9"/>
        <v>116</v>
      </c>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row>
    <row r="128" spans="1:427" s="7" customFormat="1" ht="166.5" thickBot="1" x14ac:dyDescent="0.3">
      <c r="A128" s="65">
        <v>117</v>
      </c>
      <c r="B128" s="66" t="s">
        <v>181</v>
      </c>
      <c r="C128" s="65" t="s">
        <v>99</v>
      </c>
      <c r="D128" s="66" t="s">
        <v>100</v>
      </c>
      <c r="E128" s="69"/>
      <c r="F128" s="66" t="s">
        <v>181</v>
      </c>
      <c r="G128" s="65" t="s">
        <v>99</v>
      </c>
      <c r="H128" s="67" t="s">
        <v>100</v>
      </c>
      <c r="I128" s="67" t="s">
        <v>182</v>
      </c>
      <c r="J128" s="126" t="s">
        <v>183</v>
      </c>
      <c r="K128" s="127" t="s">
        <v>711</v>
      </c>
      <c r="L128" s="67" t="s">
        <v>185</v>
      </c>
      <c r="M128" s="67" t="s">
        <v>105</v>
      </c>
      <c r="N128" s="66" t="s">
        <v>984</v>
      </c>
      <c r="O128" s="66" t="s">
        <v>985</v>
      </c>
      <c r="P128" s="66">
        <v>98</v>
      </c>
      <c r="Q128" s="66">
        <v>2020</v>
      </c>
      <c r="R128" s="69" t="s">
        <v>986</v>
      </c>
      <c r="S128" s="69" t="s">
        <v>975</v>
      </c>
      <c r="T128" s="69" t="s">
        <v>976</v>
      </c>
      <c r="U128" s="66" t="s">
        <v>79</v>
      </c>
      <c r="V128" s="69" t="s">
        <v>79</v>
      </c>
      <c r="W128" s="69" t="s">
        <v>977</v>
      </c>
      <c r="X128" s="66" t="s">
        <v>79</v>
      </c>
      <c r="Y128" s="66" t="s">
        <v>79</v>
      </c>
      <c r="Z128" s="71">
        <v>44027</v>
      </c>
      <c r="AA128" s="71">
        <v>44367</v>
      </c>
      <c r="AB128" s="71"/>
      <c r="AC128" s="71" t="s">
        <v>84</v>
      </c>
      <c r="AD128" s="71" t="s">
        <v>84</v>
      </c>
      <c r="AE128" s="72">
        <f t="shared" si="5"/>
        <v>-344</v>
      </c>
      <c r="AF128" s="112" t="s">
        <v>978</v>
      </c>
      <c r="AG128" s="74">
        <v>44356</v>
      </c>
      <c r="AH128" s="75" t="s">
        <v>84</v>
      </c>
      <c r="AI128" s="79" t="s">
        <v>979</v>
      </c>
      <c r="AJ128" s="76">
        <v>0</v>
      </c>
      <c r="AK128" s="77" t="s">
        <v>9</v>
      </c>
      <c r="AL128" s="78">
        <v>-84</v>
      </c>
      <c r="AM128" s="79" t="s">
        <v>4</v>
      </c>
      <c r="AN128" s="74">
        <v>44515</v>
      </c>
      <c r="AO128" s="79" t="s">
        <v>114</v>
      </c>
      <c r="AP128" s="120" t="s">
        <v>115</v>
      </c>
      <c r="AQ128" s="76">
        <v>0</v>
      </c>
      <c r="AR128" s="76">
        <v>0</v>
      </c>
      <c r="AS128" s="79" t="s">
        <v>89</v>
      </c>
      <c r="AT128" s="75" t="s">
        <v>89</v>
      </c>
      <c r="AU128" s="96" t="s">
        <v>117</v>
      </c>
      <c r="AV128" s="121" t="s">
        <v>980</v>
      </c>
      <c r="AW128" s="85">
        <v>44620</v>
      </c>
      <c r="AX128" s="84" t="s">
        <v>119</v>
      </c>
      <c r="AY128" s="84" t="s">
        <v>79</v>
      </c>
      <c r="AZ128" s="122">
        <v>1</v>
      </c>
      <c r="BA128" s="77" t="s">
        <v>13</v>
      </c>
      <c r="BB128" s="78">
        <v>-44620</v>
      </c>
      <c r="BC128" s="79" t="s">
        <v>4</v>
      </c>
      <c r="BD128" s="84"/>
      <c r="BE128" s="84"/>
      <c r="BF128" s="84"/>
      <c r="BG128" s="84"/>
      <c r="BH128" s="79"/>
      <c r="BI128" s="84"/>
      <c r="BJ128" s="128" t="s">
        <v>195</v>
      </c>
      <c r="BK128" s="89" t="s">
        <v>196</v>
      </c>
      <c r="BL128" s="90">
        <v>44712</v>
      </c>
      <c r="BM128" s="91" t="s">
        <v>79</v>
      </c>
      <c r="BN128" s="92">
        <v>1</v>
      </c>
      <c r="BO128" s="77" t="str">
        <f t="shared" si="8"/>
        <v>CUMPLIMIENTO TOTAL</v>
      </c>
      <c r="BP128" s="78">
        <f t="shared" si="6"/>
        <v>-344</v>
      </c>
      <c r="BQ128" s="79" t="str">
        <f t="shared" si="7"/>
        <v>VENCIDO</v>
      </c>
      <c r="BR128" s="102">
        <v>44722</v>
      </c>
      <c r="BS128" s="93" t="s">
        <v>121</v>
      </c>
      <c r="BT128" s="103" t="s">
        <v>122</v>
      </c>
      <c r="BU128" s="93">
        <v>100</v>
      </c>
      <c r="BV128" s="94" t="s">
        <v>20</v>
      </c>
      <c r="BW128" s="93"/>
      <c r="BX128" s="93"/>
      <c r="BY128" s="1">
        <f t="shared" si="9"/>
        <v>117</v>
      </c>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row>
    <row r="129" spans="1:427" s="7" customFormat="1" ht="409.6" thickBot="1" x14ac:dyDescent="0.3">
      <c r="A129" s="65">
        <v>118</v>
      </c>
      <c r="B129" s="66" t="s">
        <v>197</v>
      </c>
      <c r="C129" s="65" t="s">
        <v>99</v>
      </c>
      <c r="D129" s="66" t="s">
        <v>100</v>
      </c>
      <c r="E129" s="69" t="s">
        <v>987</v>
      </c>
      <c r="F129" s="67" t="s">
        <v>750</v>
      </c>
      <c r="G129" s="65" t="s">
        <v>99</v>
      </c>
      <c r="H129" s="67" t="s">
        <v>100</v>
      </c>
      <c r="I129" s="67" t="s">
        <v>751</v>
      </c>
      <c r="J129" s="126" t="s">
        <v>183</v>
      </c>
      <c r="K129" s="127" t="s">
        <v>711</v>
      </c>
      <c r="L129" s="67" t="s">
        <v>353</v>
      </c>
      <c r="M129" s="67" t="s">
        <v>105</v>
      </c>
      <c r="N129" s="66" t="s">
        <v>988</v>
      </c>
      <c r="O129" s="66" t="s">
        <v>989</v>
      </c>
      <c r="P129" s="66">
        <v>99</v>
      </c>
      <c r="Q129" s="66">
        <v>2020</v>
      </c>
      <c r="R129" s="69" t="s">
        <v>990</v>
      </c>
      <c r="S129" s="69" t="s">
        <v>991</v>
      </c>
      <c r="T129" s="69" t="s">
        <v>992</v>
      </c>
      <c r="U129" s="66" t="s">
        <v>79</v>
      </c>
      <c r="V129" s="69" t="s">
        <v>79</v>
      </c>
      <c r="W129" s="69" t="s">
        <v>993</v>
      </c>
      <c r="X129" s="66" t="s">
        <v>79</v>
      </c>
      <c r="Y129" s="66" t="s">
        <v>79</v>
      </c>
      <c r="Z129" s="71">
        <v>44084</v>
      </c>
      <c r="AA129" s="71">
        <v>44428</v>
      </c>
      <c r="AB129" s="71"/>
      <c r="AC129" s="71" t="s">
        <v>84</v>
      </c>
      <c r="AD129" s="71" t="s">
        <v>84</v>
      </c>
      <c r="AE129" s="72">
        <f t="shared" si="5"/>
        <v>-283</v>
      </c>
      <c r="AF129" s="73" t="s">
        <v>994</v>
      </c>
      <c r="AG129" s="74">
        <v>44386</v>
      </c>
      <c r="AH129" s="75" t="s">
        <v>84</v>
      </c>
      <c r="AI129" s="112" t="s">
        <v>995</v>
      </c>
      <c r="AJ129" s="76">
        <v>0.4</v>
      </c>
      <c r="AK129" s="77" t="s">
        <v>11</v>
      </c>
      <c r="AL129" s="78">
        <v>-23</v>
      </c>
      <c r="AM129" s="79" t="s">
        <v>4</v>
      </c>
      <c r="AN129" s="79" t="s">
        <v>133</v>
      </c>
      <c r="AO129" s="79" t="s">
        <v>133</v>
      </c>
      <c r="AP129" s="79" t="s">
        <v>133</v>
      </c>
      <c r="AQ129" s="81">
        <v>0</v>
      </c>
      <c r="AR129" s="76">
        <v>0</v>
      </c>
      <c r="AS129" s="79" t="s">
        <v>89</v>
      </c>
      <c r="AT129" s="75" t="s">
        <v>91</v>
      </c>
      <c r="AU129" s="83" t="s">
        <v>91</v>
      </c>
      <c r="AV129" s="86" t="s">
        <v>996</v>
      </c>
      <c r="AW129" s="205">
        <v>44620</v>
      </c>
      <c r="AX129" s="121" t="s">
        <v>113</v>
      </c>
      <c r="AY129" s="124" t="s">
        <v>79</v>
      </c>
      <c r="AZ129" s="188">
        <v>1</v>
      </c>
      <c r="BA129" s="77" t="s">
        <v>13</v>
      </c>
      <c r="BB129" s="78">
        <v>-44619.6</v>
      </c>
      <c r="BC129" s="79" t="s">
        <v>4</v>
      </c>
      <c r="BD129" s="84"/>
      <c r="BE129" s="84"/>
      <c r="BF129" s="84"/>
      <c r="BG129" s="84"/>
      <c r="BH129" s="79"/>
      <c r="BI129" s="84"/>
      <c r="BJ129" s="128" t="s">
        <v>195</v>
      </c>
      <c r="BK129" s="89" t="s">
        <v>997</v>
      </c>
      <c r="BL129" s="90">
        <v>44712</v>
      </c>
      <c r="BM129" s="91" t="s">
        <v>480</v>
      </c>
      <c r="BN129" s="92">
        <v>1</v>
      </c>
      <c r="BO129" s="77" t="str">
        <f t="shared" si="8"/>
        <v>CUMPLIMIENTO TOTAL</v>
      </c>
      <c r="BP129" s="78">
        <f t="shared" si="6"/>
        <v>-283</v>
      </c>
      <c r="BQ129" s="79" t="str">
        <f t="shared" si="7"/>
        <v>VENCIDO</v>
      </c>
      <c r="BR129" s="102">
        <v>44607</v>
      </c>
      <c r="BS129" s="243" t="s">
        <v>998</v>
      </c>
      <c r="BT129" s="93" t="s">
        <v>122</v>
      </c>
      <c r="BU129" s="104" t="s">
        <v>999</v>
      </c>
      <c r="BV129" s="94" t="s">
        <v>20</v>
      </c>
      <c r="BX129" s="93"/>
      <c r="BY129" s="1">
        <f t="shared" si="9"/>
        <v>118</v>
      </c>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row>
    <row r="130" spans="1:427" s="7" customFormat="1" ht="409.6" thickBot="1" x14ac:dyDescent="0.3">
      <c r="A130" s="65">
        <v>119</v>
      </c>
      <c r="B130" s="66" t="s">
        <v>197</v>
      </c>
      <c r="C130" s="65" t="s">
        <v>99</v>
      </c>
      <c r="D130" s="66" t="s">
        <v>100</v>
      </c>
      <c r="E130" s="69" t="s">
        <v>1000</v>
      </c>
      <c r="F130" s="66" t="s">
        <v>197</v>
      </c>
      <c r="G130" s="65" t="s">
        <v>99</v>
      </c>
      <c r="H130" s="67" t="s">
        <v>100</v>
      </c>
      <c r="I130" s="66" t="s">
        <v>197</v>
      </c>
      <c r="J130" s="126" t="s">
        <v>183</v>
      </c>
      <c r="K130" s="127" t="s">
        <v>711</v>
      </c>
      <c r="L130" s="67" t="s">
        <v>185</v>
      </c>
      <c r="M130" s="67" t="s">
        <v>105</v>
      </c>
      <c r="N130" s="66" t="s">
        <v>1001</v>
      </c>
      <c r="O130" s="66" t="s">
        <v>989</v>
      </c>
      <c r="P130" s="66">
        <v>99</v>
      </c>
      <c r="Q130" s="66">
        <v>2020</v>
      </c>
      <c r="R130" s="69" t="s">
        <v>990</v>
      </c>
      <c r="S130" s="69" t="s">
        <v>1002</v>
      </c>
      <c r="T130" s="69" t="s">
        <v>1003</v>
      </c>
      <c r="U130" s="66" t="s">
        <v>79</v>
      </c>
      <c r="V130" s="69" t="s">
        <v>79</v>
      </c>
      <c r="W130" s="69" t="s">
        <v>1004</v>
      </c>
      <c r="X130" s="66" t="s">
        <v>79</v>
      </c>
      <c r="Y130" s="66" t="s">
        <v>79</v>
      </c>
      <c r="Z130" s="71">
        <v>44084</v>
      </c>
      <c r="AA130" s="71">
        <v>44428</v>
      </c>
      <c r="AB130" s="71"/>
      <c r="AC130" s="71" t="s">
        <v>84</v>
      </c>
      <c r="AD130" s="71" t="s">
        <v>84</v>
      </c>
      <c r="AE130" s="72">
        <f t="shared" si="5"/>
        <v>-283</v>
      </c>
      <c r="AF130" s="112" t="s">
        <v>1005</v>
      </c>
      <c r="AG130" s="74">
        <v>44375</v>
      </c>
      <c r="AH130" s="75" t="s">
        <v>84</v>
      </c>
      <c r="AI130" s="112" t="s">
        <v>1006</v>
      </c>
      <c r="AJ130" s="76">
        <v>0</v>
      </c>
      <c r="AK130" s="77" t="s">
        <v>9</v>
      </c>
      <c r="AL130" s="78">
        <v>-23</v>
      </c>
      <c r="AM130" s="79" t="s">
        <v>4</v>
      </c>
      <c r="AN130" s="79" t="s">
        <v>133</v>
      </c>
      <c r="AO130" s="79" t="s">
        <v>133</v>
      </c>
      <c r="AP130" s="79" t="s">
        <v>133</v>
      </c>
      <c r="AQ130" s="81">
        <v>0</v>
      </c>
      <c r="AR130" s="76">
        <v>0</v>
      </c>
      <c r="AS130" s="79" t="s">
        <v>89</v>
      </c>
      <c r="AT130" s="75" t="s">
        <v>91</v>
      </c>
      <c r="AU130" s="83" t="s">
        <v>91</v>
      </c>
      <c r="AV130" s="86" t="s">
        <v>1007</v>
      </c>
      <c r="AW130" s="133">
        <v>44620</v>
      </c>
      <c r="AX130" s="99" t="s">
        <v>113</v>
      </c>
      <c r="AY130" s="99" t="s">
        <v>79</v>
      </c>
      <c r="AZ130" s="101">
        <v>1</v>
      </c>
      <c r="BA130" s="77" t="s">
        <v>13</v>
      </c>
      <c r="BB130" s="78">
        <v>-44620</v>
      </c>
      <c r="BC130" s="79" t="s">
        <v>4</v>
      </c>
      <c r="BD130" s="130"/>
      <c r="BE130" s="84"/>
      <c r="BF130" s="115" t="s">
        <v>215</v>
      </c>
      <c r="BG130" s="84"/>
      <c r="BH130" s="79"/>
      <c r="BI130" s="84"/>
      <c r="BJ130" s="128" t="s">
        <v>195</v>
      </c>
      <c r="BK130" s="89" t="s">
        <v>208</v>
      </c>
      <c r="BL130" s="90">
        <v>44712</v>
      </c>
      <c r="BM130" s="91" t="s">
        <v>209</v>
      </c>
      <c r="BN130" s="92">
        <v>1</v>
      </c>
      <c r="BO130" s="77" t="str">
        <f t="shared" si="8"/>
        <v>CUMPLIMIENTO TOTAL</v>
      </c>
      <c r="BP130" s="78">
        <f t="shared" si="6"/>
        <v>-283</v>
      </c>
      <c r="BQ130" s="79" t="str">
        <f t="shared" si="7"/>
        <v>VENCIDO</v>
      </c>
      <c r="BR130" s="102">
        <v>44607</v>
      </c>
      <c r="BS130" s="243" t="s">
        <v>1008</v>
      </c>
      <c r="BT130" s="93" t="s">
        <v>122</v>
      </c>
      <c r="BU130" s="104" t="s">
        <v>999</v>
      </c>
      <c r="BV130" s="94" t="s">
        <v>20</v>
      </c>
      <c r="BW130" s="93"/>
      <c r="BX130" s="93"/>
      <c r="BY130" s="1">
        <f t="shared" si="9"/>
        <v>119</v>
      </c>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row>
    <row r="131" spans="1:427" s="7" customFormat="1" ht="357.75" thickBot="1" x14ac:dyDescent="0.3">
      <c r="A131" s="65">
        <v>120</v>
      </c>
      <c r="B131" s="66" t="s">
        <v>197</v>
      </c>
      <c r="C131" s="65" t="s">
        <v>99</v>
      </c>
      <c r="D131" s="66" t="s">
        <v>100</v>
      </c>
      <c r="E131" s="69" t="s">
        <v>1009</v>
      </c>
      <c r="F131" s="145" t="s">
        <v>348</v>
      </c>
      <c r="G131" s="146" t="s">
        <v>349</v>
      </c>
      <c r="H131" s="66" t="s">
        <v>350</v>
      </c>
      <c r="I131" s="147" t="s">
        <v>1010</v>
      </c>
      <c r="J131" s="126" t="s">
        <v>183</v>
      </c>
      <c r="K131" s="127" t="s">
        <v>711</v>
      </c>
      <c r="L131" s="67" t="s">
        <v>353</v>
      </c>
      <c r="M131" s="67" t="s">
        <v>105</v>
      </c>
      <c r="N131" s="66" t="s">
        <v>1011</v>
      </c>
      <c r="O131" s="66" t="s">
        <v>989</v>
      </c>
      <c r="P131" s="66">
        <v>99</v>
      </c>
      <c r="Q131" s="66">
        <v>2020</v>
      </c>
      <c r="R131" s="69" t="s">
        <v>990</v>
      </c>
      <c r="S131" s="69" t="s">
        <v>1002</v>
      </c>
      <c r="T131" s="69" t="s">
        <v>1012</v>
      </c>
      <c r="U131" s="66" t="s">
        <v>79</v>
      </c>
      <c r="V131" s="69" t="s">
        <v>79</v>
      </c>
      <c r="W131" s="69" t="s">
        <v>1013</v>
      </c>
      <c r="X131" s="66" t="s">
        <v>79</v>
      </c>
      <c r="Y131" s="66" t="s">
        <v>79</v>
      </c>
      <c r="Z131" s="71">
        <v>44084</v>
      </c>
      <c r="AA131" s="71">
        <v>44428</v>
      </c>
      <c r="AB131" s="71"/>
      <c r="AC131" s="71" t="s">
        <v>84</v>
      </c>
      <c r="AD131" s="71" t="s">
        <v>84</v>
      </c>
      <c r="AE131" s="72">
        <f t="shared" si="5"/>
        <v>-283</v>
      </c>
      <c r="AF131" s="132" t="s">
        <v>1014</v>
      </c>
      <c r="AG131" s="74">
        <v>44368</v>
      </c>
      <c r="AH131" s="75" t="s">
        <v>84</v>
      </c>
      <c r="AI131" s="112" t="s">
        <v>1015</v>
      </c>
      <c r="AJ131" s="76">
        <v>0.5</v>
      </c>
      <c r="AK131" s="77" t="s">
        <v>11</v>
      </c>
      <c r="AL131" s="78">
        <v>-23</v>
      </c>
      <c r="AM131" s="79" t="s">
        <v>4</v>
      </c>
      <c r="AN131" s="79" t="s">
        <v>133</v>
      </c>
      <c r="AO131" s="79" t="s">
        <v>133</v>
      </c>
      <c r="AP131" s="79" t="s">
        <v>133</v>
      </c>
      <c r="AQ131" s="81">
        <v>0</v>
      </c>
      <c r="AR131" s="76">
        <v>0</v>
      </c>
      <c r="AS131" s="79" t="s">
        <v>89</v>
      </c>
      <c r="AT131" s="75" t="s">
        <v>91</v>
      </c>
      <c r="AU131" s="83" t="s">
        <v>91</v>
      </c>
      <c r="AV131" s="154" t="s">
        <v>388</v>
      </c>
      <c r="AW131" s="155">
        <v>44620</v>
      </c>
      <c r="AX131" s="156" t="s">
        <v>389</v>
      </c>
      <c r="AY131" s="100" t="s">
        <v>93</v>
      </c>
      <c r="AZ131" s="157">
        <v>0</v>
      </c>
      <c r="BA131" s="77" t="s">
        <v>9</v>
      </c>
      <c r="BB131" s="78">
        <v>-44619.5</v>
      </c>
      <c r="BC131" s="79" t="s">
        <v>4</v>
      </c>
      <c r="BD131" s="84"/>
      <c r="BE131" s="84"/>
      <c r="BF131" s="84"/>
      <c r="BG131" s="84"/>
      <c r="BH131" s="79"/>
      <c r="BI131" s="84"/>
      <c r="BJ131" s="88" t="s">
        <v>19</v>
      </c>
      <c r="BK131" s="89" t="s">
        <v>1016</v>
      </c>
      <c r="BL131" s="90">
        <v>44712</v>
      </c>
      <c r="BM131" s="91" t="s">
        <v>480</v>
      </c>
      <c r="BN131" s="92">
        <v>1</v>
      </c>
      <c r="BO131" s="77" t="str">
        <f t="shared" si="8"/>
        <v>CUMPLIMIENTO TOTAL</v>
      </c>
      <c r="BP131" s="78">
        <f t="shared" si="6"/>
        <v>-283</v>
      </c>
      <c r="BQ131" s="79" t="str">
        <f t="shared" si="7"/>
        <v>VENCIDO</v>
      </c>
      <c r="BR131" s="102">
        <v>44607</v>
      </c>
      <c r="BS131" s="243" t="s">
        <v>1017</v>
      </c>
      <c r="BT131" s="93" t="s">
        <v>122</v>
      </c>
      <c r="BU131" s="104" t="s">
        <v>999</v>
      </c>
      <c r="BV131" s="94" t="s">
        <v>20</v>
      </c>
      <c r="BW131" s="93"/>
      <c r="BX131" s="93"/>
      <c r="BY131" s="1">
        <f t="shared" si="9"/>
        <v>120</v>
      </c>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row>
    <row r="132" spans="1:427" s="7" customFormat="1" ht="225.75" thickBot="1" x14ac:dyDescent="0.3">
      <c r="A132" s="65">
        <v>121</v>
      </c>
      <c r="B132" s="66" t="s">
        <v>197</v>
      </c>
      <c r="C132" s="65" t="s">
        <v>99</v>
      </c>
      <c r="D132" s="66" t="s">
        <v>100</v>
      </c>
      <c r="E132" s="69"/>
      <c r="F132" s="66" t="s">
        <v>1018</v>
      </c>
      <c r="G132" s="244" t="s">
        <v>99</v>
      </c>
      <c r="H132" s="67" t="s">
        <v>100</v>
      </c>
      <c r="I132" s="67" t="s">
        <v>1019</v>
      </c>
      <c r="J132" s="67" t="s">
        <v>198</v>
      </c>
      <c r="K132" s="67" t="s">
        <v>267</v>
      </c>
      <c r="L132" s="67" t="s">
        <v>855</v>
      </c>
      <c r="M132" s="67" t="s">
        <v>105</v>
      </c>
      <c r="N132" s="66" t="s">
        <v>1020</v>
      </c>
      <c r="O132" s="66" t="s">
        <v>1021</v>
      </c>
      <c r="P132" s="66">
        <v>99</v>
      </c>
      <c r="Q132" s="66">
        <v>2020</v>
      </c>
      <c r="R132" s="69" t="s">
        <v>1022</v>
      </c>
      <c r="S132" s="69" t="s">
        <v>1023</v>
      </c>
      <c r="T132" s="69" t="s">
        <v>1024</v>
      </c>
      <c r="U132" s="66" t="s">
        <v>79</v>
      </c>
      <c r="V132" s="69" t="s">
        <v>79</v>
      </c>
      <c r="W132" s="69" t="s">
        <v>1025</v>
      </c>
      <c r="X132" s="66" t="s">
        <v>79</v>
      </c>
      <c r="Y132" s="66" t="s">
        <v>79</v>
      </c>
      <c r="Z132" s="71">
        <v>44084</v>
      </c>
      <c r="AA132" s="71">
        <v>44428</v>
      </c>
      <c r="AB132" s="71"/>
      <c r="AC132" s="71" t="s">
        <v>84</v>
      </c>
      <c r="AD132" s="71" t="s">
        <v>84</v>
      </c>
      <c r="AE132" s="72">
        <f t="shared" si="5"/>
        <v>-283</v>
      </c>
      <c r="AF132" s="112" t="s">
        <v>1026</v>
      </c>
      <c r="AG132" s="74">
        <v>44372</v>
      </c>
      <c r="AH132" s="75" t="s">
        <v>113</v>
      </c>
      <c r="AI132" s="75" t="s">
        <v>79</v>
      </c>
      <c r="AJ132" s="76">
        <v>1</v>
      </c>
      <c r="AK132" s="77" t="s">
        <v>13</v>
      </c>
      <c r="AL132" s="78">
        <v>-23</v>
      </c>
      <c r="AM132" s="79" t="s">
        <v>4</v>
      </c>
      <c r="AN132" s="79" t="s">
        <v>133</v>
      </c>
      <c r="AO132" s="79" t="s">
        <v>133</v>
      </c>
      <c r="AP132" s="79" t="s">
        <v>133</v>
      </c>
      <c r="AQ132" s="81">
        <v>0</v>
      </c>
      <c r="AR132" s="76">
        <v>0</v>
      </c>
      <c r="AS132" s="79" t="s">
        <v>89</v>
      </c>
      <c r="AT132" s="75" t="s">
        <v>91</v>
      </c>
      <c r="AU132" s="242" t="s">
        <v>117</v>
      </c>
      <c r="AV132" s="86" t="s">
        <v>1027</v>
      </c>
      <c r="AW132" s="130">
        <v>44620</v>
      </c>
      <c r="AX132" s="110" t="s">
        <v>971</v>
      </c>
      <c r="AY132" s="115" t="s">
        <v>79</v>
      </c>
      <c r="AZ132" s="87">
        <v>1</v>
      </c>
      <c r="BA132" s="77" t="s">
        <v>13</v>
      </c>
      <c r="BB132" s="78">
        <v>-44619</v>
      </c>
      <c r="BC132" s="79" t="s">
        <v>4</v>
      </c>
      <c r="BD132" s="84"/>
      <c r="BE132" s="84"/>
      <c r="BF132" s="84"/>
      <c r="BG132" s="84"/>
      <c r="BH132" s="79"/>
      <c r="BI132" s="84"/>
      <c r="BJ132" s="128" t="s">
        <v>195</v>
      </c>
      <c r="BK132" s="89" t="s">
        <v>1028</v>
      </c>
      <c r="BL132" s="90">
        <v>44712</v>
      </c>
      <c r="BM132" s="91" t="s">
        <v>473</v>
      </c>
      <c r="BN132" s="92">
        <v>1</v>
      </c>
      <c r="BO132" s="77" t="str">
        <f t="shared" si="8"/>
        <v>CUMPLIMIENTO TOTAL</v>
      </c>
      <c r="BP132" s="78">
        <f t="shared" si="6"/>
        <v>-283</v>
      </c>
      <c r="BQ132" s="79" t="str">
        <f t="shared" si="7"/>
        <v>VENCIDO</v>
      </c>
      <c r="BR132" s="102">
        <v>44607</v>
      </c>
      <c r="BS132" s="243" t="s">
        <v>1029</v>
      </c>
      <c r="BT132" s="93" t="s">
        <v>122</v>
      </c>
      <c r="BU132" s="104" t="s">
        <v>999</v>
      </c>
      <c r="BV132" s="94" t="s">
        <v>20</v>
      </c>
      <c r="BW132" s="93"/>
      <c r="BX132" s="93"/>
      <c r="BY132" s="1">
        <f t="shared" si="9"/>
        <v>121</v>
      </c>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row>
    <row r="133" spans="1:427" s="7" customFormat="1" ht="205.15" customHeight="1" thickBot="1" x14ac:dyDescent="0.3">
      <c r="A133" s="65">
        <v>122</v>
      </c>
      <c r="B133" s="66" t="s">
        <v>197</v>
      </c>
      <c r="C133" s="65" t="s">
        <v>99</v>
      </c>
      <c r="D133" s="66" t="s">
        <v>100</v>
      </c>
      <c r="E133" s="69" t="s">
        <v>1030</v>
      </c>
      <c r="F133" s="66" t="s">
        <v>197</v>
      </c>
      <c r="G133" s="65" t="s">
        <v>99</v>
      </c>
      <c r="H133" s="67" t="s">
        <v>100</v>
      </c>
      <c r="I133" s="66" t="s">
        <v>197</v>
      </c>
      <c r="J133" s="67" t="s">
        <v>74</v>
      </c>
      <c r="K133" s="67" t="s">
        <v>1031</v>
      </c>
      <c r="L133" s="67" t="s">
        <v>185</v>
      </c>
      <c r="M133" s="67" t="s">
        <v>105</v>
      </c>
      <c r="N133" s="66" t="s">
        <v>1032</v>
      </c>
      <c r="O133" s="66" t="s">
        <v>1033</v>
      </c>
      <c r="P133" s="66">
        <v>99</v>
      </c>
      <c r="Q133" s="66">
        <v>2020</v>
      </c>
      <c r="R133" s="69" t="s">
        <v>1034</v>
      </c>
      <c r="S133" s="69" t="s">
        <v>1035</v>
      </c>
      <c r="T133" s="69" t="s">
        <v>1036</v>
      </c>
      <c r="U133" s="66" t="s">
        <v>79</v>
      </c>
      <c r="V133" s="69" t="s">
        <v>79</v>
      </c>
      <c r="W133" s="69" t="s">
        <v>1037</v>
      </c>
      <c r="X133" s="66" t="s">
        <v>79</v>
      </c>
      <c r="Y133" s="66" t="s">
        <v>79</v>
      </c>
      <c r="Z133" s="71">
        <v>44084</v>
      </c>
      <c r="AA133" s="71">
        <v>44428</v>
      </c>
      <c r="AB133" s="71"/>
      <c r="AC133" s="71" t="s">
        <v>84</v>
      </c>
      <c r="AD133" s="71" t="s">
        <v>84</v>
      </c>
      <c r="AE133" s="72">
        <f t="shared" si="5"/>
        <v>-283</v>
      </c>
      <c r="AF133" s="112" t="s">
        <v>1038</v>
      </c>
      <c r="AG133" s="74">
        <v>44375</v>
      </c>
      <c r="AH133" s="75" t="s">
        <v>84</v>
      </c>
      <c r="AI133" s="112" t="s">
        <v>1039</v>
      </c>
      <c r="AJ133" s="76">
        <v>0.3</v>
      </c>
      <c r="AK133" s="77" t="s">
        <v>10</v>
      </c>
      <c r="AL133" s="78">
        <v>-23</v>
      </c>
      <c r="AM133" s="79" t="s">
        <v>4</v>
      </c>
      <c r="AN133" s="79" t="s">
        <v>133</v>
      </c>
      <c r="AO133" s="79" t="s">
        <v>133</v>
      </c>
      <c r="AP133" s="79" t="s">
        <v>133</v>
      </c>
      <c r="AQ133" s="81">
        <v>0</v>
      </c>
      <c r="AR133" s="76">
        <v>0</v>
      </c>
      <c r="AS133" s="79" t="s">
        <v>89</v>
      </c>
      <c r="AT133" s="75" t="s">
        <v>91</v>
      </c>
      <c r="AU133" s="83" t="s">
        <v>91</v>
      </c>
      <c r="AV133" s="86" t="s">
        <v>1040</v>
      </c>
      <c r="AW133" s="133">
        <v>44620</v>
      </c>
      <c r="AX133" s="99" t="s">
        <v>113</v>
      </c>
      <c r="AY133" s="99" t="s">
        <v>79</v>
      </c>
      <c r="AZ133" s="101">
        <v>1</v>
      </c>
      <c r="BA133" s="77" t="s">
        <v>13</v>
      </c>
      <c r="BB133" s="78">
        <v>-44619.7</v>
      </c>
      <c r="BC133" s="79" t="s">
        <v>4</v>
      </c>
      <c r="BD133" s="84"/>
      <c r="BE133" s="84"/>
      <c r="BF133" s="84"/>
      <c r="BG133" s="84"/>
      <c r="BH133" s="79"/>
      <c r="BI133" s="84"/>
      <c r="BJ133" s="128" t="s">
        <v>195</v>
      </c>
      <c r="BK133" s="89" t="s">
        <v>208</v>
      </c>
      <c r="BL133" s="90">
        <v>44712</v>
      </c>
      <c r="BM133" s="91" t="s">
        <v>209</v>
      </c>
      <c r="BN133" s="92">
        <v>1</v>
      </c>
      <c r="BO133" s="77" t="str">
        <f t="shared" si="8"/>
        <v>CUMPLIMIENTO TOTAL</v>
      </c>
      <c r="BP133" s="78">
        <f t="shared" si="6"/>
        <v>-283</v>
      </c>
      <c r="BQ133" s="79" t="str">
        <f t="shared" si="7"/>
        <v>VENCIDO</v>
      </c>
      <c r="BR133" s="102">
        <v>44607</v>
      </c>
      <c r="BS133" s="243" t="s">
        <v>1041</v>
      </c>
      <c r="BT133" s="93" t="s">
        <v>122</v>
      </c>
      <c r="BU133" s="104" t="s">
        <v>999</v>
      </c>
      <c r="BV133" s="94" t="s">
        <v>20</v>
      </c>
      <c r="BW133" s="93"/>
      <c r="BX133" s="93"/>
      <c r="BY133" s="1">
        <f t="shared" si="9"/>
        <v>122</v>
      </c>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row>
    <row r="134" spans="1:427" s="7" customFormat="1" ht="257.45" customHeight="1" x14ac:dyDescent="0.25">
      <c r="A134" s="65">
        <v>123</v>
      </c>
      <c r="B134" s="66" t="s">
        <v>791</v>
      </c>
      <c r="C134" s="65" t="s">
        <v>99</v>
      </c>
      <c r="D134" s="66" t="s">
        <v>100</v>
      </c>
      <c r="E134" s="118" t="s">
        <v>1042</v>
      </c>
      <c r="F134" s="66" t="s">
        <v>791</v>
      </c>
      <c r="G134" s="65" t="s">
        <v>99</v>
      </c>
      <c r="H134" s="67" t="s">
        <v>100</v>
      </c>
      <c r="I134" s="67" t="s">
        <v>792</v>
      </c>
      <c r="J134" s="70" t="s">
        <v>752</v>
      </c>
      <c r="K134" s="70" t="s">
        <v>1043</v>
      </c>
      <c r="L134" s="67" t="s">
        <v>185</v>
      </c>
      <c r="M134" s="67" t="s">
        <v>105</v>
      </c>
      <c r="N134" s="66" t="s">
        <v>1044</v>
      </c>
      <c r="O134" s="145" t="s">
        <v>1045</v>
      </c>
      <c r="P134" s="66">
        <v>102</v>
      </c>
      <c r="Q134" s="67">
        <v>2020</v>
      </c>
      <c r="R134" s="69" t="s">
        <v>1046</v>
      </c>
      <c r="S134" s="69" t="s">
        <v>1047</v>
      </c>
      <c r="T134" s="118" t="s">
        <v>1048</v>
      </c>
      <c r="U134" s="66" t="s">
        <v>79</v>
      </c>
      <c r="V134" s="69" t="s">
        <v>79</v>
      </c>
      <c r="W134" s="69" t="s">
        <v>1049</v>
      </c>
      <c r="X134" s="66" t="s">
        <v>79</v>
      </c>
      <c r="Y134" s="66" t="s">
        <v>79</v>
      </c>
      <c r="Z134" s="71">
        <v>44150</v>
      </c>
      <c r="AA134" s="71">
        <v>44469</v>
      </c>
      <c r="AB134" s="71"/>
      <c r="AC134" s="71" t="s">
        <v>84</v>
      </c>
      <c r="AD134" s="71" t="s">
        <v>84</v>
      </c>
      <c r="AE134" s="72">
        <f t="shared" si="5"/>
        <v>-242</v>
      </c>
      <c r="AF134" s="221" t="s">
        <v>1050</v>
      </c>
      <c r="AG134" s="74">
        <v>44418</v>
      </c>
      <c r="AH134" s="75" t="s">
        <v>84</v>
      </c>
      <c r="AI134" s="221" t="s">
        <v>1051</v>
      </c>
      <c r="AJ134" s="76">
        <v>0.2</v>
      </c>
      <c r="AK134" s="77" t="s">
        <v>10</v>
      </c>
      <c r="AL134" s="78">
        <v>18</v>
      </c>
      <c r="AM134" s="79" t="s">
        <v>6</v>
      </c>
      <c r="AN134" s="79" t="s">
        <v>133</v>
      </c>
      <c r="AO134" s="79" t="s">
        <v>133</v>
      </c>
      <c r="AP134" s="79" t="s">
        <v>133</v>
      </c>
      <c r="AQ134" s="81">
        <v>0</v>
      </c>
      <c r="AR134" s="76">
        <v>0</v>
      </c>
      <c r="AS134" s="79" t="s">
        <v>116</v>
      </c>
      <c r="AT134" s="75" t="s">
        <v>91</v>
      </c>
      <c r="AU134" s="83" t="s">
        <v>91</v>
      </c>
      <c r="AV134" s="86" t="s">
        <v>1052</v>
      </c>
      <c r="AW134" s="222">
        <v>44620</v>
      </c>
      <c r="AX134" s="223" t="s">
        <v>113</v>
      </c>
      <c r="AY134" s="100" t="s">
        <v>79</v>
      </c>
      <c r="AZ134" s="224">
        <v>1</v>
      </c>
      <c r="BA134" s="77" t="s">
        <v>13</v>
      </c>
      <c r="BB134" s="78">
        <v>-44619.8</v>
      </c>
      <c r="BC134" s="79" t="s">
        <v>4</v>
      </c>
      <c r="BD134" s="84"/>
      <c r="BE134" s="84"/>
      <c r="BF134" s="84"/>
      <c r="BG134" s="84"/>
      <c r="BH134" s="79"/>
      <c r="BI134" s="84"/>
      <c r="BJ134" s="128" t="s">
        <v>195</v>
      </c>
      <c r="BK134" s="89" t="s">
        <v>208</v>
      </c>
      <c r="BL134" s="90">
        <v>44712</v>
      </c>
      <c r="BM134" s="91" t="s">
        <v>209</v>
      </c>
      <c r="BN134" s="92">
        <v>1</v>
      </c>
      <c r="BO134" s="77" t="str">
        <f t="shared" si="8"/>
        <v>CUMPLIMIENTO TOTAL</v>
      </c>
      <c r="BP134" s="78">
        <f t="shared" si="6"/>
        <v>-242</v>
      </c>
      <c r="BQ134" s="79" t="str">
        <f t="shared" si="7"/>
        <v>VENCIDO</v>
      </c>
      <c r="BR134" s="102">
        <v>44607</v>
      </c>
      <c r="BS134" s="245" t="s">
        <v>1053</v>
      </c>
      <c r="BT134" s="93" t="s">
        <v>122</v>
      </c>
      <c r="BU134" s="104">
        <v>1</v>
      </c>
      <c r="BV134" s="94" t="s">
        <v>20</v>
      </c>
      <c r="BW134" s="93"/>
      <c r="BX134" s="93"/>
      <c r="BY134" s="1">
        <f t="shared" si="9"/>
        <v>123</v>
      </c>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row>
    <row r="135" spans="1:427" s="7" customFormat="1" ht="174.6" customHeight="1" x14ac:dyDescent="0.25">
      <c r="A135" s="65">
        <v>124</v>
      </c>
      <c r="B135" s="66" t="s">
        <v>791</v>
      </c>
      <c r="C135" s="65" t="s">
        <v>99</v>
      </c>
      <c r="D135" s="66" t="s">
        <v>100</v>
      </c>
      <c r="E135" s="118"/>
      <c r="F135" s="66" t="s">
        <v>791</v>
      </c>
      <c r="G135" s="65" t="s">
        <v>99</v>
      </c>
      <c r="H135" s="67" t="s">
        <v>100</v>
      </c>
      <c r="I135" s="67" t="s">
        <v>792</v>
      </c>
      <c r="J135" s="67" t="s">
        <v>598</v>
      </c>
      <c r="K135" s="67" t="s">
        <v>1054</v>
      </c>
      <c r="L135" s="67" t="s">
        <v>185</v>
      </c>
      <c r="M135" s="67" t="s">
        <v>105</v>
      </c>
      <c r="N135" s="246" t="s">
        <v>1055</v>
      </c>
      <c r="O135" s="145" t="s">
        <v>1056</v>
      </c>
      <c r="P135" s="66">
        <v>102</v>
      </c>
      <c r="Q135" s="67">
        <v>2020</v>
      </c>
      <c r="R135" s="69" t="s">
        <v>1057</v>
      </c>
      <c r="S135" s="67" t="s">
        <v>1058</v>
      </c>
      <c r="T135" s="118" t="s">
        <v>1059</v>
      </c>
      <c r="U135" s="66" t="s">
        <v>79</v>
      </c>
      <c r="V135" s="69" t="s">
        <v>79</v>
      </c>
      <c r="W135" s="69" t="s">
        <v>1060</v>
      </c>
      <c r="X135" s="66" t="s">
        <v>79</v>
      </c>
      <c r="Y135" s="66" t="s">
        <v>79</v>
      </c>
      <c r="Z135" s="71">
        <v>44150</v>
      </c>
      <c r="AA135" s="71">
        <v>44469</v>
      </c>
      <c r="AB135" s="71"/>
      <c r="AC135" s="71" t="s">
        <v>84</v>
      </c>
      <c r="AD135" s="71" t="s">
        <v>84</v>
      </c>
      <c r="AE135" s="72">
        <f t="shared" si="5"/>
        <v>-242</v>
      </c>
      <c r="AF135" s="221" t="s">
        <v>1061</v>
      </c>
      <c r="AG135" s="74">
        <v>44418</v>
      </c>
      <c r="AH135" s="75" t="s">
        <v>113</v>
      </c>
      <c r="AI135" s="75" t="s">
        <v>79</v>
      </c>
      <c r="AJ135" s="76">
        <v>1</v>
      </c>
      <c r="AK135" s="77" t="s">
        <v>13</v>
      </c>
      <c r="AL135" s="78">
        <v>18</v>
      </c>
      <c r="AM135" s="79" t="s">
        <v>6</v>
      </c>
      <c r="AN135" s="79" t="s">
        <v>133</v>
      </c>
      <c r="AO135" s="79" t="s">
        <v>133</v>
      </c>
      <c r="AP135" s="79" t="s">
        <v>133</v>
      </c>
      <c r="AQ135" s="81">
        <v>0</v>
      </c>
      <c r="AR135" s="76">
        <v>0</v>
      </c>
      <c r="AS135" s="79" t="s">
        <v>116</v>
      </c>
      <c r="AT135" s="75" t="s">
        <v>91</v>
      </c>
      <c r="AU135" s="242" t="s">
        <v>117</v>
      </c>
      <c r="AV135" s="86" t="s">
        <v>1062</v>
      </c>
      <c r="AW135" s="222">
        <v>44620</v>
      </c>
      <c r="AX135" s="223" t="s">
        <v>113</v>
      </c>
      <c r="AY135" s="100" t="s">
        <v>79</v>
      </c>
      <c r="AZ135" s="224">
        <v>1</v>
      </c>
      <c r="BA135" s="77" t="s">
        <v>13</v>
      </c>
      <c r="BB135" s="78">
        <v>-44619</v>
      </c>
      <c r="BC135" s="79" t="s">
        <v>4</v>
      </c>
      <c r="BD135" s="84"/>
      <c r="BE135" s="84"/>
      <c r="BF135" s="84"/>
      <c r="BG135" s="84"/>
      <c r="BH135" s="79"/>
      <c r="BI135" s="84"/>
      <c r="BJ135" s="128" t="s">
        <v>195</v>
      </c>
      <c r="BK135" s="89" t="s">
        <v>208</v>
      </c>
      <c r="BL135" s="90">
        <v>44712</v>
      </c>
      <c r="BM135" s="91" t="s">
        <v>209</v>
      </c>
      <c r="BN135" s="92">
        <v>1</v>
      </c>
      <c r="BO135" s="77" t="str">
        <f t="shared" si="8"/>
        <v>CUMPLIMIENTO TOTAL</v>
      </c>
      <c r="BP135" s="78">
        <f t="shared" si="6"/>
        <v>-242</v>
      </c>
      <c r="BQ135" s="79" t="str">
        <f t="shared" si="7"/>
        <v>VENCIDO</v>
      </c>
      <c r="BR135" s="102">
        <v>44607</v>
      </c>
      <c r="BS135" s="245" t="s">
        <v>1063</v>
      </c>
      <c r="BT135" s="93" t="s">
        <v>122</v>
      </c>
      <c r="BU135" s="104">
        <v>1</v>
      </c>
      <c r="BV135" s="94" t="s">
        <v>20</v>
      </c>
      <c r="BW135" s="93"/>
      <c r="BX135" s="93"/>
      <c r="BY135" s="1">
        <f t="shared" si="9"/>
        <v>124</v>
      </c>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row>
    <row r="136" spans="1:427" s="7" customFormat="1" ht="409.5" x14ac:dyDescent="0.25">
      <c r="A136" s="65">
        <v>125</v>
      </c>
      <c r="B136" s="66" t="s">
        <v>791</v>
      </c>
      <c r="C136" s="65" t="s">
        <v>99</v>
      </c>
      <c r="D136" s="66" t="s">
        <v>100</v>
      </c>
      <c r="E136" s="118" t="s">
        <v>1064</v>
      </c>
      <c r="F136" s="66" t="s">
        <v>791</v>
      </c>
      <c r="G136" s="65" t="s">
        <v>99</v>
      </c>
      <c r="H136" s="67" t="s">
        <v>100</v>
      </c>
      <c r="I136" s="67" t="s">
        <v>792</v>
      </c>
      <c r="J136" s="67" t="s">
        <v>598</v>
      </c>
      <c r="K136" s="67" t="s">
        <v>1054</v>
      </c>
      <c r="L136" s="67" t="s">
        <v>185</v>
      </c>
      <c r="M136" s="67" t="s">
        <v>105</v>
      </c>
      <c r="N136" s="66" t="s">
        <v>1065</v>
      </c>
      <c r="O136" s="145" t="s">
        <v>1056</v>
      </c>
      <c r="P136" s="66">
        <v>102</v>
      </c>
      <c r="Q136" s="67">
        <v>2020</v>
      </c>
      <c r="R136" s="69" t="s">
        <v>1057</v>
      </c>
      <c r="S136" s="67" t="s">
        <v>1058</v>
      </c>
      <c r="T136" s="118" t="s">
        <v>1066</v>
      </c>
      <c r="U136" s="66" t="s">
        <v>79</v>
      </c>
      <c r="V136" s="69" t="s">
        <v>79</v>
      </c>
      <c r="W136" s="69" t="s">
        <v>1067</v>
      </c>
      <c r="X136" s="66" t="s">
        <v>79</v>
      </c>
      <c r="Y136" s="66" t="s">
        <v>79</v>
      </c>
      <c r="Z136" s="71">
        <v>44150</v>
      </c>
      <c r="AA136" s="71">
        <v>44469</v>
      </c>
      <c r="AB136" s="71"/>
      <c r="AC136" s="71" t="s">
        <v>84</v>
      </c>
      <c r="AD136" s="71" t="s">
        <v>84</v>
      </c>
      <c r="AE136" s="72">
        <f t="shared" si="5"/>
        <v>-242</v>
      </c>
      <c r="AF136" s="221" t="s">
        <v>1068</v>
      </c>
      <c r="AG136" s="74">
        <v>44418</v>
      </c>
      <c r="AH136" s="75" t="s">
        <v>84</v>
      </c>
      <c r="AI136" s="221" t="s">
        <v>1069</v>
      </c>
      <c r="AJ136" s="76">
        <v>0.5</v>
      </c>
      <c r="AK136" s="77" t="s">
        <v>11</v>
      </c>
      <c r="AL136" s="78">
        <v>18</v>
      </c>
      <c r="AM136" s="79" t="s">
        <v>6</v>
      </c>
      <c r="AN136" s="79" t="s">
        <v>133</v>
      </c>
      <c r="AO136" s="79" t="s">
        <v>133</v>
      </c>
      <c r="AP136" s="79" t="s">
        <v>133</v>
      </c>
      <c r="AQ136" s="81">
        <v>0</v>
      </c>
      <c r="AR136" s="76">
        <v>0</v>
      </c>
      <c r="AS136" s="79" t="s">
        <v>116</v>
      </c>
      <c r="AT136" s="75" t="s">
        <v>91</v>
      </c>
      <c r="AU136" s="83" t="s">
        <v>91</v>
      </c>
      <c r="AV136" s="86" t="s">
        <v>1070</v>
      </c>
      <c r="AW136" s="222">
        <v>44620</v>
      </c>
      <c r="AX136" s="223" t="s">
        <v>113</v>
      </c>
      <c r="AY136" s="86" t="s">
        <v>1071</v>
      </c>
      <c r="AZ136" s="122">
        <v>0.5</v>
      </c>
      <c r="BA136" s="77" t="s">
        <v>11</v>
      </c>
      <c r="BB136" s="78">
        <v>-44619.5</v>
      </c>
      <c r="BC136" s="79" t="s">
        <v>4</v>
      </c>
      <c r="BD136" s="84"/>
      <c r="BE136" s="84"/>
      <c r="BF136" s="84"/>
      <c r="BG136" s="84"/>
      <c r="BH136" s="79"/>
      <c r="BI136" s="84"/>
      <c r="BJ136" s="88" t="s">
        <v>19</v>
      </c>
      <c r="BK136" s="89" t="s">
        <v>1072</v>
      </c>
      <c r="BL136" s="90">
        <v>44712</v>
      </c>
      <c r="BM136" s="91" t="s">
        <v>209</v>
      </c>
      <c r="BN136" s="92">
        <v>1</v>
      </c>
      <c r="BO136" s="77" t="str">
        <f t="shared" si="8"/>
        <v>CUMPLIMIENTO TOTAL</v>
      </c>
      <c r="BP136" s="78">
        <f t="shared" si="6"/>
        <v>-242</v>
      </c>
      <c r="BQ136" s="79" t="str">
        <f t="shared" si="7"/>
        <v>VENCIDO</v>
      </c>
      <c r="BR136" s="102">
        <v>44607</v>
      </c>
      <c r="BS136" s="245" t="s">
        <v>1073</v>
      </c>
      <c r="BT136" s="93" t="s">
        <v>122</v>
      </c>
      <c r="BU136" s="104">
        <v>0.5</v>
      </c>
      <c r="BV136" s="94" t="s">
        <v>4</v>
      </c>
      <c r="BW136" s="93"/>
      <c r="BX136" s="93"/>
      <c r="BY136" s="1">
        <f t="shared" si="9"/>
        <v>125</v>
      </c>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row>
    <row r="137" spans="1:427" s="7" customFormat="1" ht="409.5" x14ac:dyDescent="0.25">
      <c r="A137" s="65">
        <v>126</v>
      </c>
      <c r="B137" s="66" t="s">
        <v>791</v>
      </c>
      <c r="C137" s="65" t="s">
        <v>99</v>
      </c>
      <c r="D137" s="66" t="s">
        <v>100</v>
      </c>
      <c r="E137" s="118"/>
      <c r="F137" s="66" t="s">
        <v>791</v>
      </c>
      <c r="G137" s="65" t="s">
        <v>99</v>
      </c>
      <c r="H137" s="67" t="s">
        <v>100</v>
      </c>
      <c r="I137" s="67" t="s">
        <v>792</v>
      </c>
      <c r="J137" s="67" t="s">
        <v>598</v>
      </c>
      <c r="K137" s="67" t="s">
        <v>1054</v>
      </c>
      <c r="L137" s="67" t="s">
        <v>185</v>
      </c>
      <c r="M137" s="67" t="s">
        <v>105</v>
      </c>
      <c r="N137" s="246" t="s">
        <v>1074</v>
      </c>
      <c r="O137" s="145" t="s">
        <v>1056</v>
      </c>
      <c r="P137" s="66">
        <v>102</v>
      </c>
      <c r="Q137" s="67">
        <v>2020</v>
      </c>
      <c r="R137" s="69" t="s">
        <v>1057</v>
      </c>
      <c r="S137" s="67" t="s">
        <v>1058</v>
      </c>
      <c r="T137" s="118" t="s">
        <v>1075</v>
      </c>
      <c r="U137" s="66" t="s">
        <v>79</v>
      </c>
      <c r="V137" s="69" t="s">
        <v>79</v>
      </c>
      <c r="W137" s="69" t="s">
        <v>1076</v>
      </c>
      <c r="X137" s="66" t="s">
        <v>79</v>
      </c>
      <c r="Y137" s="66" t="s">
        <v>79</v>
      </c>
      <c r="Z137" s="71">
        <v>44150</v>
      </c>
      <c r="AA137" s="71">
        <v>44469</v>
      </c>
      <c r="AB137" s="71"/>
      <c r="AC137" s="71" t="s">
        <v>84</v>
      </c>
      <c r="AD137" s="71" t="s">
        <v>84</v>
      </c>
      <c r="AE137" s="72">
        <f t="shared" si="5"/>
        <v>-242</v>
      </c>
      <c r="AF137" s="221" t="s">
        <v>1077</v>
      </c>
      <c r="AG137" s="74">
        <v>44418</v>
      </c>
      <c r="AH137" s="75" t="s">
        <v>84</v>
      </c>
      <c r="AI137" s="221" t="s">
        <v>1078</v>
      </c>
      <c r="AJ137" s="76">
        <v>0.4</v>
      </c>
      <c r="AK137" s="77" t="s">
        <v>11</v>
      </c>
      <c r="AL137" s="78">
        <v>18</v>
      </c>
      <c r="AM137" s="79" t="s">
        <v>6</v>
      </c>
      <c r="AN137" s="79" t="s">
        <v>133</v>
      </c>
      <c r="AO137" s="79" t="s">
        <v>133</v>
      </c>
      <c r="AP137" s="79" t="s">
        <v>133</v>
      </c>
      <c r="AQ137" s="81">
        <v>0</v>
      </c>
      <c r="AR137" s="76">
        <v>0</v>
      </c>
      <c r="AS137" s="79" t="s">
        <v>116</v>
      </c>
      <c r="AT137" s="75" t="s">
        <v>91</v>
      </c>
      <c r="AU137" s="83" t="s">
        <v>91</v>
      </c>
      <c r="AV137" s="86" t="s">
        <v>1079</v>
      </c>
      <c r="AW137" s="222">
        <v>44620</v>
      </c>
      <c r="AX137" s="223" t="s">
        <v>113</v>
      </c>
      <c r="AY137" s="100" t="s">
        <v>79</v>
      </c>
      <c r="AZ137" s="224">
        <v>1</v>
      </c>
      <c r="BA137" s="77" t="s">
        <v>13</v>
      </c>
      <c r="BB137" s="78">
        <v>-44619.6</v>
      </c>
      <c r="BC137" s="79" t="s">
        <v>4</v>
      </c>
      <c r="BD137" s="84"/>
      <c r="BE137" s="84"/>
      <c r="BF137" s="84"/>
      <c r="BG137" s="84"/>
      <c r="BH137" s="79"/>
      <c r="BI137" s="84"/>
      <c r="BJ137" s="128" t="s">
        <v>195</v>
      </c>
      <c r="BK137" s="89" t="s">
        <v>208</v>
      </c>
      <c r="BL137" s="90">
        <v>44712</v>
      </c>
      <c r="BM137" s="91" t="s">
        <v>209</v>
      </c>
      <c r="BN137" s="92">
        <v>1</v>
      </c>
      <c r="BO137" s="77" t="str">
        <f t="shared" si="8"/>
        <v>CUMPLIMIENTO TOTAL</v>
      </c>
      <c r="BP137" s="78">
        <f t="shared" si="6"/>
        <v>-242</v>
      </c>
      <c r="BQ137" s="79" t="str">
        <f t="shared" si="7"/>
        <v>VENCIDO</v>
      </c>
      <c r="BR137" s="102">
        <v>44607</v>
      </c>
      <c r="BS137" s="247" t="s">
        <v>1080</v>
      </c>
      <c r="BT137" s="93" t="s">
        <v>122</v>
      </c>
      <c r="BU137" s="104">
        <v>1</v>
      </c>
      <c r="BV137" s="94" t="s">
        <v>20</v>
      </c>
      <c r="BW137" s="93"/>
      <c r="BX137" s="93"/>
      <c r="BY137" s="1">
        <f t="shared" si="9"/>
        <v>126</v>
      </c>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row>
    <row r="138" spans="1:427" s="7" customFormat="1" ht="409.5" x14ac:dyDescent="0.25">
      <c r="A138" s="65">
        <v>127</v>
      </c>
      <c r="B138" s="66" t="s">
        <v>791</v>
      </c>
      <c r="C138" s="65" t="s">
        <v>99</v>
      </c>
      <c r="D138" s="66" t="s">
        <v>100</v>
      </c>
      <c r="E138" s="118"/>
      <c r="F138" s="66" t="s">
        <v>791</v>
      </c>
      <c r="G138" s="65" t="s">
        <v>99</v>
      </c>
      <c r="H138" s="67" t="s">
        <v>100</v>
      </c>
      <c r="I138" s="67" t="s">
        <v>792</v>
      </c>
      <c r="J138" s="67" t="s">
        <v>598</v>
      </c>
      <c r="K138" s="67" t="s">
        <v>1054</v>
      </c>
      <c r="L138" s="67" t="s">
        <v>185</v>
      </c>
      <c r="M138" s="67" t="s">
        <v>105</v>
      </c>
      <c r="N138" s="66" t="s">
        <v>1081</v>
      </c>
      <c r="O138" s="145" t="s">
        <v>1056</v>
      </c>
      <c r="P138" s="66">
        <v>102</v>
      </c>
      <c r="Q138" s="67">
        <v>2020</v>
      </c>
      <c r="R138" s="69" t="s">
        <v>1057</v>
      </c>
      <c r="S138" s="67" t="s">
        <v>1058</v>
      </c>
      <c r="T138" s="118" t="s">
        <v>1082</v>
      </c>
      <c r="U138" s="66" t="s">
        <v>79</v>
      </c>
      <c r="V138" s="69" t="s">
        <v>79</v>
      </c>
      <c r="W138" s="69" t="s">
        <v>1083</v>
      </c>
      <c r="X138" s="66" t="s">
        <v>79</v>
      </c>
      <c r="Y138" s="66" t="s">
        <v>79</v>
      </c>
      <c r="Z138" s="71">
        <v>44150</v>
      </c>
      <c r="AA138" s="71">
        <v>44469</v>
      </c>
      <c r="AB138" s="71"/>
      <c r="AC138" s="71" t="s">
        <v>84</v>
      </c>
      <c r="AD138" s="71" t="s">
        <v>84</v>
      </c>
      <c r="AE138" s="72">
        <f t="shared" si="5"/>
        <v>-242</v>
      </c>
      <c r="AF138" s="221" t="s">
        <v>1084</v>
      </c>
      <c r="AG138" s="74">
        <v>44418</v>
      </c>
      <c r="AH138" s="75" t="s">
        <v>84</v>
      </c>
      <c r="AI138" s="221" t="s">
        <v>1085</v>
      </c>
      <c r="AJ138" s="76">
        <v>0</v>
      </c>
      <c r="AK138" s="77" t="s">
        <v>9</v>
      </c>
      <c r="AL138" s="78">
        <v>18</v>
      </c>
      <c r="AM138" s="79" t="s">
        <v>6</v>
      </c>
      <c r="AN138" s="79" t="s">
        <v>133</v>
      </c>
      <c r="AO138" s="79" t="s">
        <v>133</v>
      </c>
      <c r="AP138" s="79" t="s">
        <v>133</v>
      </c>
      <c r="AQ138" s="81">
        <v>0</v>
      </c>
      <c r="AR138" s="76">
        <v>0</v>
      </c>
      <c r="AS138" s="79" t="s">
        <v>116</v>
      </c>
      <c r="AT138" s="75" t="s">
        <v>91</v>
      </c>
      <c r="AU138" s="83" t="s">
        <v>91</v>
      </c>
      <c r="AV138" s="86" t="s">
        <v>1086</v>
      </c>
      <c r="AW138" s="222">
        <v>44620</v>
      </c>
      <c r="AX138" s="223" t="s">
        <v>113</v>
      </c>
      <c r="AY138" s="100" t="s">
        <v>79</v>
      </c>
      <c r="AZ138" s="224">
        <v>1</v>
      </c>
      <c r="BA138" s="77" t="s">
        <v>13</v>
      </c>
      <c r="BB138" s="78">
        <v>-44620</v>
      </c>
      <c r="BC138" s="79" t="s">
        <v>4</v>
      </c>
      <c r="BD138" s="84"/>
      <c r="BE138" s="84"/>
      <c r="BF138" s="84"/>
      <c r="BG138" s="84"/>
      <c r="BH138" s="79"/>
      <c r="BI138" s="84"/>
      <c r="BJ138" s="128" t="s">
        <v>195</v>
      </c>
      <c r="BK138" s="89" t="s">
        <v>208</v>
      </c>
      <c r="BL138" s="90">
        <v>44712</v>
      </c>
      <c r="BM138" s="91" t="s">
        <v>209</v>
      </c>
      <c r="BN138" s="92">
        <v>1</v>
      </c>
      <c r="BO138" s="77" t="str">
        <f t="shared" si="8"/>
        <v>CUMPLIMIENTO TOTAL</v>
      </c>
      <c r="BP138" s="78">
        <f t="shared" si="6"/>
        <v>-242</v>
      </c>
      <c r="BQ138" s="79" t="str">
        <f t="shared" si="7"/>
        <v>VENCIDO</v>
      </c>
      <c r="BR138" s="102">
        <v>44607</v>
      </c>
      <c r="BS138" s="247" t="s">
        <v>1087</v>
      </c>
      <c r="BT138" s="93" t="s">
        <v>122</v>
      </c>
      <c r="BU138" s="104">
        <v>0</v>
      </c>
      <c r="BV138" s="94" t="s">
        <v>4</v>
      </c>
      <c r="BW138" s="93"/>
      <c r="BX138" s="93"/>
      <c r="BY138" s="1">
        <f t="shared" si="9"/>
        <v>127</v>
      </c>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row>
    <row r="139" spans="1:427" s="7" customFormat="1" ht="409.5" x14ac:dyDescent="0.25">
      <c r="A139" s="65">
        <v>128</v>
      </c>
      <c r="B139" s="66" t="s">
        <v>791</v>
      </c>
      <c r="C139" s="65" t="s">
        <v>99</v>
      </c>
      <c r="D139" s="66" t="s">
        <v>100</v>
      </c>
      <c r="E139" s="118"/>
      <c r="F139" s="66" t="s">
        <v>181</v>
      </c>
      <c r="G139" s="65" t="s">
        <v>99</v>
      </c>
      <c r="H139" s="67" t="s">
        <v>100</v>
      </c>
      <c r="I139" s="67" t="s">
        <v>182</v>
      </c>
      <c r="J139" s="67" t="s">
        <v>1088</v>
      </c>
      <c r="K139" s="67" t="s">
        <v>1089</v>
      </c>
      <c r="L139" s="67" t="s">
        <v>185</v>
      </c>
      <c r="M139" s="67" t="s">
        <v>105</v>
      </c>
      <c r="N139" s="66" t="s">
        <v>1090</v>
      </c>
      <c r="O139" s="145" t="s">
        <v>1091</v>
      </c>
      <c r="P139" s="66">
        <v>102</v>
      </c>
      <c r="Q139" s="67">
        <v>2020</v>
      </c>
      <c r="R139" s="69" t="s">
        <v>1092</v>
      </c>
      <c r="S139" s="67" t="s">
        <v>1093</v>
      </c>
      <c r="T139" s="118" t="s">
        <v>1094</v>
      </c>
      <c r="U139" s="66" t="s">
        <v>79</v>
      </c>
      <c r="V139" s="69" t="s">
        <v>79</v>
      </c>
      <c r="W139" s="69" t="s">
        <v>1095</v>
      </c>
      <c r="X139" s="66" t="s">
        <v>79</v>
      </c>
      <c r="Y139" s="66" t="s">
        <v>79</v>
      </c>
      <c r="Z139" s="71">
        <v>44150</v>
      </c>
      <c r="AA139" s="71">
        <v>44489</v>
      </c>
      <c r="AB139" s="71"/>
      <c r="AC139" s="71" t="s">
        <v>84</v>
      </c>
      <c r="AD139" s="71" t="s">
        <v>84</v>
      </c>
      <c r="AE139" s="72">
        <f t="shared" si="5"/>
        <v>-222</v>
      </c>
      <c r="AF139" s="112" t="s">
        <v>1096</v>
      </c>
      <c r="AG139" s="74">
        <v>44356</v>
      </c>
      <c r="AH139" s="75" t="s">
        <v>84</v>
      </c>
      <c r="AI139" s="79" t="s">
        <v>979</v>
      </c>
      <c r="AJ139" s="76">
        <v>0</v>
      </c>
      <c r="AK139" s="77" t="s">
        <v>9</v>
      </c>
      <c r="AL139" s="78">
        <v>38</v>
      </c>
      <c r="AM139" s="79" t="s">
        <v>6</v>
      </c>
      <c r="AN139" s="79" t="s">
        <v>133</v>
      </c>
      <c r="AO139" s="79" t="s">
        <v>133</v>
      </c>
      <c r="AP139" s="79" t="s">
        <v>133</v>
      </c>
      <c r="AQ139" s="81">
        <v>0</v>
      </c>
      <c r="AR139" s="76">
        <v>0</v>
      </c>
      <c r="AS139" s="79" t="s">
        <v>116</v>
      </c>
      <c r="AT139" s="75" t="s">
        <v>91</v>
      </c>
      <c r="AU139" s="83" t="s">
        <v>91</v>
      </c>
      <c r="AV139" s="121" t="s">
        <v>1097</v>
      </c>
      <c r="AW139" s="85">
        <v>44620</v>
      </c>
      <c r="AX139" s="84" t="s">
        <v>119</v>
      </c>
      <c r="AY139" s="84" t="s">
        <v>79</v>
      </c>
      <c r="AZ139" s="122">
        <v>1</v>
      </c>
      <c r="BA139" s="77" t="s">
        <v>13</v>
      </c>
      <c r="BB139" s="78">
        <v>-44620</v>
      </c>
      <c r="BC139" s="79" t="s">
        <v>4</v>
      </c>
      <c r="BD139" s="84"/>
      <c r="BE139" s="84"/>
      <c r="BF139" s="84"/>
      <c r="BG139" s="84"/>
      <c r="BH139" s="79"/>
      <c r="BI139" s="84"/>
      <c r="BJ139" s="128" t="s">
        <v>195</v>
      </c>
      <c r="BK139" s="89" t="s">
        <v>208</v>
      </c>
      <c r="BL139" s="90">
        <v>44712</v>
      </c>
      <c r="BM139" s="91" t="s">
        <v>209</v>
      </c>
      <c r="BN139" s="92">
        <v>1</v>
      </c>
      <c r="BO139" s="77" t="str">
        <f t="shared" si="8"/>
        <v>CUMPLIMIENTO TOTAL</v>
      </c>
      <c r="BP139" s="78">
        <f t="shared" si="6"/>
        <v>-222</v>
      </c>
      <c r="BQ139" s="79" t="str">
        <f t="shared" si="7"/>
        <v>VENCIDO</v>
      </c>
      <c r="BR139" s="102">
        <v>44607</v>
      </c>
      <c r="BS139" s="247" t="s">
        <v>1098</v>
      </c>
      <c r="BT139" s="93" t="s">
        <v>122</v>
      </c>
      <c r="BU139" s="104">
        <v>1</v>
      </c>
      <c r="BV139" s="94" t="s">
        <v>20</v>
      </c>
      <c r="BW139" s="93"/>
      <c r="BX139" s="93"/>
      <c r="BY139" s="1">
        <f t="shared" si="9"/>
        <v>128</v>
      </c>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row>
    <row r="140" spans="1:427" s="7" customFormat="1" ht="382.5" x14ac:dyDescent="0.25">
      <c r="A140" s="65">
        <v>129</v>
      </c>
      <c r="B140" s="66" t="s">
        <v>791</v>
      </c>
      <c r="C140" s="65" t="s">
        <v>99</v>
      </c>
      <c r="D140" s="66" t="s">
        <v>100</v>
      </c>
      <c r="E140" s="118"/>
      <c r="F140" s="66" t="s">
        <v>181</v>
      </c>
      <c r="G140" s="65" t="s">
        <v>99</v>
      </c>
      <c r="H140" s="67" t="s">
        <v>100</v>
      </c>
      <c r="I140" s="67" t="s">
        <v>182</v>
      </c>
      <c r="J140" s="70" t="s">
        <v>1088</v>
      </c>
      <c r="K140" s="67" t="s">
        <v>1089</v>
      </c>
      <c r="L140" s="67" t="s">
        <v>185</v>
      </c>
      <c r="M140" s="67" t="s">
        <v>105</v>
      </c>
      <c r="N140" s="66" t="s">
        <v>1099</v>
      </c>
      <c r="O140" s="145" t="s">
        <v>1091</v>
      </c>
      <c r="P140" s="66">
        <v>102</v>
      </c>
      <c r="Q140" s="67">
        <v>2020</v>
      </c>
      <c r="R140" s="69" t="s">
        <v>1092</v>
      </c>
      <c r="S140" s="67" t="s">
        <v>1093</v>
      </c>
      <c r="T140" s="118" t="s">
        <v>1100</v>
      </c>
      <c r="U140" s="66" t="s">
        <v>79</v>
      </c>
      <c r="V140" s="69" t="s">
        <v>79</v>
      </c>
      <c r="W140" s="69" t="s">
        <v>1101</v>
      </c>
      <c r="X140" s="66" t="s">
        <v>79</v>
      </c>
      <c r="Y140" s="66" t="s">
        <v>79</v>
      </c>
      <c r="Z140" s="71">
        <v>44150</v>
      </c>
      <c r="AA140" s="71">
        <v>44489</v>
      </c>
      <c r="AB140" s="71"/>
      <c r="AC140" s="71" t="s">
        <v>84</v>
      </c>
      <c r="AD140" s="71" t="s">
        <v>84</v>
      </c>
      <c r="AE140" s="72">
        <f t="shared" ref="AE140:AE203" si="10">(IF(AU140=$U$8,$V$5,AA140-$L$5))</f>
        <v>-222</v>
      </c>
      <c r="AF140" s="112" t="s">
        <v>1102</v>
      </c>
      <c r="AG140" s="74">
        <v>44356</v>
      </c>
      <c r="AH140" s="75" t="s">
        <v>113</v>
      </c>
      <c r="AI140" s="75" t="s">
        <v>79</v>
      </c>
      <c r="AJ140" s="76">
        <v>1</v>
      </c>
      <c r="AK140" s="77" t="s">
        <v>13</v>
      </c>
      <c r="AL140" s="78">
        <v>38</v>
      </c>
      <c r="AM140" s="79" t="s">
        <v>6</v>
      </c>
      <c r="AN140" s="79" t="s">
        <v>133</v>
      </c>
      <c r="AO140" s="79" t="s">
        <v>133</v>
      </c>
      <c r="AP140" s="79" t="s">
        <v>133</v>
      </c>
      <c r="AQ140" s="81">
        <v>0</v>
      </c>
      <c r="AR140" s="76">
        <v>0</v>
      </c>
      <c r="AS140" s="79" t="s">
        <v>116</v>
      </c>
      <c r="AT140" s="75" t="s">
        <v>91</v>
      </c>
      <c r="AU140" s="242" t="s">
        <v>117</v>
      </c>
      <c r="AV140" s="121" t="s">
        <v>1103</v>
      </c>
      <c r="AW140" s="85">
        <v>44620</v>
      </c>
      <c r="AX140" s="84" t="s">
        <v>119</v>
      </c>
      <c r="AY140" s="84" t="s">
        <v>79</v>
      </c>
      <c r="AZ140" s="122">
        <v>1</v>
      </c>
      <c r="BA140" s="77" t="s">
        <v>13</v>
      </c>
      <c r="BB140" s="78">
        <v>-44619</v>
      </c>
      <c r="BC140" s="79" t="s">
        <v>4</v>
      </c>
      <c r="BD140" s="84"/>
      <c r="BE140" s="84"/>
      <c r="BF140" s="84"/>
      <c r="BG140" s="84"/>
      <c r="BH140" s="79"/>
      <c r="BI140" s="84"/>
      <c r="BJ140" s="128" t="s">
        <v>195</v>
      </c>
      <c r="BK140" s="89" t="s">
        <v>208</v>
      </c>
      <c r="BL140" s="90">
        <v>44712</v>
      </c>
      <c r="BM140" s="91" t="s">
        <v>209</v>
      </c>
      <c r="BN140" s="92">
        <v>1</v>
      </c>
      <c r="BO140" s="77" t="str">
        <f t="shared" si="8"/>
        <v>CUMPLIMIENTO TOTAL</v>
      </c>
      <c r="BP140" s="78">
        <f t="shared" ref="BP140:BP203" si="11">(IF(BJ140="CERRADO","NO APLICA ACCION CERRADA",AA140-$L$6))</f>
        <v>-222</v>
      </c>
      <c r="BQ140" s="79" t="str">
        <f t="shared" ref="BQ140:BQ203" si="12">(IF(BJ140="CERRADO","NO APLICA ACCION CERRADA",IF(AE140&lt;=0,"VENCIDO",IF(AE140&lt;=$Q$5,"POR VENCER","CON TIEMPO"))))</f>
        <v>VENCIDO</v>
      </c>
      <c r="BR140" s="102">
        <v>44607</v>
      </c>
      <c r="BS140" s="245" t="s">
        <v>1104</v>
      </c>
      <c r="BT140" s="93" t="s">
        <v>122</v>
      </c>
      <c r="BU140" s="104">
        <v>1</v>
      </c>
      <c r="BV140" s="94" t="s">
        <v>20</v>
      </c>
      <c r="BW140" s="93"/>
      <c r="BX140" s="93"/>
      <c r="BY140" s="1">
        <f t="shared" si="9"/>
        <v>129</v>
      </c>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row>
    <row r="141" spans="1:427" s="7" customFormat="1" ht="369.75" x14ac:dyDescent="0.25">
      <c r="A141" s="65">
        <v>130</v>
      </c>
      <c r="B141" s="66" t="s">
        <v>791</v>
      </c>
      <c r="C141" s="65" t="s">
        <v>99</v>
      </c>
      <c r="D141" s="66" t="s">
        <v>100</v>
      </c>
      <c r="E141" s="118"/>
      <c r="F141" s="105" t="s">
        <v>70</v>
      </c>
      <c r="G141" s="135" t="s">
        <v>71</v>
      </c>
      <c r="H141" s="67" t="s">
        <v>72</v>
      </c>
      <c r="I141" s="70"/>
      <c r="J141" s="67" t="s">
        <v>598</v>
      </c>
      <c r="K141" s="70" t="s">
        <v>1105</v>
      </c>
      <c r="L141" s="67" t="s">
        <v>76</v>
      </c>
      <c r="M141" s="67" t="s">
        <v>105</v>
      </c>
      <c r="N141" s="66" t="s">
        <v>1106</v>
      </c>
      <c r="O141" s="145" t="s">
        <v>1107</v>
      </c>
      <c r="P141" s="66">
        <v>102</v>
      </c>
      <c r="Q141" s="67">
        <v>2020</v>
      </c>
      <c r="R141" s="69" t="s">
        <v>1108</v>
      </c>
      <c r="S141" s="67" t="s">
        <v>1109</v>
      </c>
      <c r="T141" s="118" t="s">
        <v>1110</v>
      </c>
      <c r="U141" s="66" t="s">
        <v>79</v>
      </c>
      <c r="V141" s="69" t="s">
        <v>79</v>
      </c>
      <c r="W141" s="69" t="s">
        <v>1111</v>
      </c>
      <c r="X141" s="66" t="s">
        <v>79</v>
      </c>
      <c r="Y141" s="66" t="s">
        <v>79</v>
      </c>
      <c r="Z141" s="71">
        <v>44150</v>
      </c>
      <c r="AA141" s="71">
        <v>44469</v>
      </c>
      <c r="AB141" s="71"/>
      <c r="AC141" s="71" t="s">
        <v>84</v>
      </c>
      <c r="AD141" s="71" t="s">
        <v>84</v>
      </c>
      <c r="AE141" s="72">
        <f t="shared" si="10"/>
        <v>-242</v>
      </c>
      <c r="AF141" s="73" t="s">
        <v>591</v>
      </c>
      <c r="AG141" s="74">
        <v>44384</v>
      </c>
      <c r="AH141" s="75" t="s">
        <v>84</v>
      </c>
      <c r="AI141" s="79" t="s">
        <v>147</v>
      </c>
      <c r="AJ141" s="76">
        <v>0</v>
      </c>
      <c r="AK141" s="77" t="s">
        <v>9</v>
      </c>
      <c r="AL141" s="78">
        <v>18</v>
      </c>
      <c r="AM141" s="79" t="s">
        <v>6</v>
      </c>
      <c r="AN141" s="79" t="s">
        <v>133</v>
      </c>
      <c r="AO141" s="79" t="s">
        <v>133</v>
      </c>
      <c r="AP141" s="79" t="s">
        <v>133</v>
      </c>
      <c r="AQ141" s="81">
        <v>0</v>
      </c>
      <c r="AR141" s="76">
        <v>0</v>
      </c>
      <c r="AS141" s="79" t="s">
        <v>116</v>
      </c>
      <c r="AT141" s="75" t="s">
        <v>91</v>
      </c>
      <c r="AU141" s="83" t="s">
        <v>91</v>
      </c>
      <c r="AV141" s="97" t="s">
        <v>118</v>
      </c>
      <c r="AW141" s="98">
        <v>44620</v>
      </c>
      <c r="AX141" s="99" t="s">
        <v>119</v>
      </c>
      <c r="AY141" s="100" t="s">
        <v>93</v>
      </c>
      <c r="AZ141" s="101">
        <v>0</v>
      </c>
      <c r="BA141" s="77" t="s">
        <v>9</v>
      </c>
      <c r="BB141" s="78">
        <v>-44620</v>
      </c>
      <c r="BC141" s="79" t="s">
        <v>4</v>
      </c>
      <c r="BD141" s="84"/>
      <c r="BE141" s="84"/>
      <c r="BF141" s="84"/>
      <c r="BG141" s="84"/>
      <c r="BH141" s="79"/>
      <c r="BI141" s="84"/>
      <c r="BJ141" s="88" t="s">
        <v>19</v>
      </c>
      <c r="BK141" s="89" t="s">
        <v>1112</v>
      </c>
      <c r="BL141" s="90">
        <v>44712</v>
      </c>
      <c r="BM141" s="91" t="s">
        <v>473</v>
      </c>
      <c r="BN141" s="92">
        <v>1</v>
      </c>
      <c r="BO141" s="77" t="str">
        <f t="shared" ref="BO141:BO204" si="13">IF(BN141&lt;=0%,"SIN AVANCE",IF(BN141&lt;33%,"AVANCE MINIMO",IF(BN141&lt;66%,"AVANCE PARCIAL",IF(BN141&lt;=99.9%,"AVANCE SIGNIFICATIVO",IF(BN141=100%,"CUMPLIMIENTO TOTAL","ERROR")))))</f>
        <v>CUMPLIMIENTO TOTAL</v>
      </c>
      <c r="BP141" s="78">
        <f t="shared" si="11"/>
        <v>-242</v>
      </c>
      <c r="BQ141" s="79" t="str">
        <f t="shared" si="12"/>
        <v>VENCIDO</v>
      </c>
      <c r="BR141" s="102">
        <v>44607</v>
      </c>
      <c r="BS141" s="245" t="s">
        <v>1113</v>
      </c>
      <c r="BT141" s="93" t="s">
        <v>122</v>
      </c>
      <c r="BU141" s="104">
        <v>1</v>
      </c>
      <c r="BV141" s="94" t="s">
        <v>20</v>
      </c>
      <c r="BW141" s="93"/>
      <c r="BX141" s="93"/>
      <c r="BY141" s="1">
        <f t="shared" si="9"/>
        <v>130</v>
      </c>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row>
    <row r="142" spans="1:427" s="7" customFormat="1" ht="186.6" customHeight="1" x14ac:dyDescent="0.25">
      <c r="A142" s="65">
        <v>131</v>
      </c>
      <c r="B142" s="66" t="s">
        <v>791</v>
      </c>
      <c r="C142" s="65" t="s">
        <v>99</v>
      </c>
      <c r="D142" s="66" t="s">
        <v>100</v>
      </c>
      <c r="E142" s="118" t="s">
        <v>1042</v>
      </c>
      <c r="F142" s="66" t="s">
        <v>791</v>
      </c>
      <c r="G142" s="65" t="s">
        <v>99</v>
      </c>
      <c r="H142" s="67" t="s">
        <v>100</v>
      </c>
      <c r="I142" s="67" t="s">
        <v>792</v>
      </c>
      <c r="J142" s="67" t="s">
        <v>598</v>
      </c>
      <c r="K142" s="70" t="s">
        <v>1105</v>
      </c>
      <c r="L142" s="67" t="s">
        <v>185</v>
      </c>
      <c r="M142" s="67" t="s">
        <v>105</v>
      </c>
      <c r="N142" s="66" t="s">
        <v>1114</v>
      </c>
      <c r="O142" s="145" t="s">
        <v>1107</v>
      </c>
      <c r="P142" s="66">
        <v>102</v>
      </c>
      <c r="Q142" s="67">
        <v>2020</v>
      </c>
      <c r="R142" s="69" t="s">
        <v>1108</v>
      </c>
      <c r="S142" s="67" t="s">
        <v>1109</v>
      </c>
      <c r="T142" s="118" t="s">
        <v>1048</v>
      </c>
      <c r="U142" s="66" t="s">
        <v>79</v>
      </c>
      <c r="V142" s="69" t="s">
        <v>79</v>
      </c>
      <c r="W142" s="69" t="s">
        <v>1049</v>
      </c>
      <c r="X142" s="66" t="s">
        <v>79</v>
      </c>
      <c r="Y142" s="66" t="s">
        <v>79</v>
      </c>
      <c r="Z142" s="71">
        <v>44150</v>
      </c>
      <c r="AA142" s="71">
        <v>44469</v>
      </c>
      <c r="AB142" s="71"/>
      <c r="AC142" s="71" t="s">
        <v>84</v>
      </c>
      <c r="AD142" s="71" t="s">
        <v>84</v>
      </c>
      <c r="AE142" s="72">
        <f t="shared" si="10"/>
        <v>-242</v>
      </c>
      <c r="AF142" s="221" t="s">
        <v>1115</v>
      </c>
      <c r="AG142" s="74">
        <v>44418</v>
      </c>
      <c r="AH142" s="75" t="s">
        <v>84</v>
      </c>
      <c r="AI142" s="221" t="s">
        <v>1116</v>
      </c>
      <c r="AJ142" s="76">
        <v>0.2</v>
      </c>
      <c r="AK142" s="77" t="s">
        <v>10</v>
      </c>
      <c r="AL142" s="78">
        <v>18</v>
      </c>
      <c r="AM142" s="79" t="s">
        <v>6</v>
      </c>
      <c r="AN142" s="79" t="s">
        <v>133</v>
      </c>
      <c r="AO142" s="79" t="s">
        <v>133</v>
      </c>
      <c r="AP142" s="79" t="s">
        <v>133</v>
      </c>
      <c r="AQ142" s="81">
        <v>0</v>
      </c>
      <c r="AR142" s="76">
        <v>0</v>
      </c>
      <c r="AS142" s="79" t="s">
        <v>116</v>
      </c>
      <c r="AT142" s="75" t="s">
        <v>91</v>
      </c>
      <c r="AU142" s="83" t="s">
        <v>91</v>
      </c>
      <c r="AV142" s="86" t="s">
        <v>1117</v>
      </c>
      <c r="AW142" s="222">
        <v>44620</v>
      </c>
      <c r="AX142" s="223" t="s">
        <v>113</v>
      </c>
      <c r="AY142" s="100" t="s">
        <v>79</v>
      </c>
      <c r="AZ142" s="224">
        <v>1</v>
      </c>
      <c r="BA142" s="77" t="s">
        <v>13</v>
      </c>
      <c r="BB142" s="78">
        <v>-44619.8</v>
      </c>
      <c r="BC142" s="79" t="s">
        <v>4</v>
      </c>
      <c r="BD142" s="84"/>
      <c r="BE142" s="84"/>
      <c r="BF142" s="84"/>
      <c r="BG142" s="84"/>
      <c r="BH142" s="79"/>
      <c r="BI142" s="84"/>
      <c r="BJ142" s="128" t="s">
        <v>195</v>
      </c>
      <c r="BK142" s="89" t="s">
        <v>208</v>
      </c>
      <c r="BL142" s="90">
        <v>44712</v>
      </c>
      <c r="BM142" s="91" t="s">
        <v>209</v>
      </c>
      <c r="BN142" s="92">
        <v>1</v>
      </c>
      <c r="BO142" s="77" t="str">
        <f t="shared" si="13"/>
        <v>CUMPLIMIENTO TOTAL</v>
      </c>
      <c r="BP142" s="78">
        <f t="shared" si="11"/>
        <v>-242</v>
      </c>
      <c r="BQ142" s="79" t="str">
        <f t="shared" si="12"/>
        <v>VENCIDO</v>
      </c>
      <c r="BR142" s="102">
        <v>44607</v>
      </c>
      <c r="BS142" s="245" t="s">
        <v>1053</v>
      </c>
      <c r="BT142" s="93" t="s">
        <v>122</v>
      </c>
      <c r="BU142" s="104">
        <v>1</v>
      </c>
      <c r="BV142" s="94" t="s">
        <v>20</v>
      </c>
      <c r="BW142" s="93"/>
      <c r="BX142" s="93"/>
      <c r="BY142" s="1">
        <f t="shared" ref="BY142:BY205" si="14">BY141+1</f>
        <v>131</v>
      </c>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row>
    <row r="143" spans="1:427" s="7" customFormat="1" ht="176.45" customHeight="1" x14ac:dyDescent="0.25">
      <c r="A143" s="65">
        <v>132</v>
      </c>
      <c r="B143" s="66" t="s">
        <v>791</v>
      </c>
      <c r="C143" s="65" t="s">
        <v>99</v>
      </c>
      <c r="D143" s="66" t="s">
        <v>100</v>
      </c>
      <c r="E143" s="118" t="s">
        <v>1064</v>
      </c>
      <c r="F143" s="66" t="s">
        <v>791</v>
      </c>
      <c r="G143" s="65" t="s">
        <v>99</v>
      </c>
      <c r="H143" s="67" t="s">
        <v>100</v>
      </c>
      <c r="I143" s="67" t="s">
        <v>792</v>
      </c>
      <c r="J143" s="67" t="s">
        <v>598</v>
      </c>
      <c r="K143" s="70" t="s">
        <v>1105</v>
      </c>
      <c r="L143" s="67" t="s">
        <v>185</v>
      </c>
      <c r="M143" s="67" t="s">
        <v>105</v>
      </c>
      <c r="N143" s="66" t="s">
        <v>1118</v>
      </c>
      <c r="O143" s="145" t="s">
        <v>1107</v>
      </c>
      <c r="P143" s="66">
        <v>102</v>
      </c>
      <c r="Q143" s="67">
        <v>2020</v>
      </c>
      <c r="R143" s="69" t="s">
        <v>1108</v>
      </c>
      <c r="S143" s="67" t="s">
        <v>1109</v>
      </c>
      <c r="T143" s="118" t="s">
        <v>1066</v>
      </c>
      <c r="U143" s="66" t="s">
        <v>79</v>
      </c>
      <c r="V143" s="69" t="s">
        <v>79</v>
      </c>
      <c r="W143" s="69" t="s">
        <v>1067</v>
      </c>
      <c r="X143" s="66" t="s">
        <v>79</v>
      </c>
      <c r="Y143" s="66" t="s">
        <v>79</v>
      </c>
      <c r="Z143" s="71">
        <v>44150</v>
      </c>
      <c r="AA143" s="71">
        <v>44469</v>
      </c>
      <c r="AB143" s="71"/>
      <c r="AC143" s="71" t="s">
        <v>84</v>
      </c>
      <c r="AD143" s="71" t="s">
        <v>84</v>
      </c>
      <c r="AE143" s="72">
        <f t="shared" si="10"/>
        <v>-242</v>
      </c>
      <c r="AF143" s="221" t="s">
        <v>1119</v>
      </c>
      <c r="AG143" s="74">
        <v>44418</v>
      </c>
      <c r="AH143" s="75" t="s">
        <v>84</v>
      </c>
      <c r="AI143" s="221" t="s">
        <v>1120</v>
      </c>
      <c r="AJ143" s="76">
        <v>0.25</v>
      </c>
      <c r="AK143" s="77" t="s">
        <v>10</v>
      </c>
      <c r="AL143" s="78">
        <v>18</v>
      </c>
      <c r="AM143" s="79" t="s">
        <v>6</v>
      </c>
      <c r="AN143" s="79" t="s">
        <v>133</v>
      </c>
      <c r="AO143" s="79" t="s">
        <v>133</v>
      </c>
      <c r="AP143" s="79" t="s">
        <v>133</v>
      </c>
      <c r="AQ143" s="81">
        <v>0</v>
      </c>
      <c r="AR143" s="76">
        <v>0</v>
      </c>
      <c r="AS143" s="79" t="s">
        <v>116</v>
      </c>
      <c r="AT143" s="75" t="s">
        <v>91</v>
      </c>
      <c r="AU143" s="83" t="s">
        <v>91</v>
      </c>
      <c r="AV143" s="86" t="s">
        <v>1070</v>
      </c>
      <c r="AW143" s="222">
        <v>44620</v>
      </c>
      <c r="AX143" s="223" t="s">
        <v>113</v>
      </c>
      <c r="AY143" s="121" t="s">
        <v>1071</v>
      </c>
      <c r="AZ143" s="122">
        <v>0.5</v>
      </c>
      <c r="BA143" s="77" t="s">
        <v>11</v>
      </c>
      <c r="BB143" s="78">
        <v>-44619.75</v>
      </c>
      <c r="BC143" s="79" t="s">
        <v>4</v>
      </c>
      <c r="BD143" s="84"/>
      <c r="BE143" s="84"/>
      <c r="BF143" s="84"/>
      <c r="BG143" s="84"/>
      <c r="BH143" s="79"/>
      <c r="BI143" s="84"/>
      <c r="BJ143" s="88" t="s">
        <v>19</v>
      </c>
      <c r="BK143" s="89" t="s">
        <v>1072</v>
      </c>
      <c r="BL143" s="90">
        <v>44712</v>
      </c>
      <c r="BM143" s="91" t="s">
        <v>209</v>
      </c>
      <c r="BN143" s="92">
        <v>1</v>
      </c>
      <c r="BO143" s="77" t="str">
        <f t="shared" si="13"/>
        <v>CUMPLIMIENTO TOTAL</v>
      </c>
      <c r="BP143" s="78">
        <f t="shared" si="11"/>
        <v>-242</v>
      </c>
      <c r="BQ143" s="79" t="str">
        <f t="shared" si="12"/>
        <v>VENCIDO</v>
      </c>
      <c r="BR143" s="102">
        <v>44607</v>
      </c>
      <c r="BS143" s="245" t="s">
        <v>1121</v>
      </c>
      <c r="BT143" s="93" t="s">
        <v>122</v>
      </c>
      <c r="BU143" s="104">
        <v>0.5</v>
      </c>
      <c r="BV143" s="94" t="s">
        <v>4</v>
      </c>
      <c r="BW143" s="93"/>
      <c r="BX143" s="93"/>
      <c r="BY143" s="1">
        <f t="shared" si="14"/>
        <v>132</v>
      </c>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row>
    <row r="144" spans="1:427" s="7" customFormat="1" ht="167.45" customHeight="1" x14ac:dyDescent="0.25">
      <c r="A144" s="65">
        <v>133</v>
      </c>
      <c r="B144" s="66" t="s">
        <v>791</v>
      </c>
      <c r="C144" s="65" t="s">
        <v>99</v>
      </c>
      <c r="D144" s="66" t="s">
        <v>100</v>
      </c>
      <c r="E144" s="118"/>
      <c r="F144" s="66" t="s">
        <v>791</v>
      </c>
      <c r="G144" s="65" t="s">
        <v>99</v>
      </c>
      <c r="H144" s="67" t="s">
        <v>100</v>
      </c>
      <c r="I144" s="67" t="s">
        <v>792</v>
      </c>
      <c r="J144" s="67" t="s">
        <v>598</v>
      </c>
      <c r="K144" s="70" t="s">
        <v>1122</v>
      </c>
      <c r="L144" s="67" t="s">
        <v>185</v>
      </c>
      <c r="M144" s="67" t="s">
        <v>105</v>
      </c>
      <c r="N144" s="246" t="s">
        <v>1123</v>
      </c>
      <c r="O144" s="145" t="s">
        <v>1124</v>
      </c>
      <c r="P144" s="66">
        <v>102</v>
      </c>
      <c r="Q144" s="67">
        <v>2020</v>
      </c>
      <c r="R144" s="69" t="s">
        <v>1125</v>
      </c>
      <c r="S144" s="67" t="s">
        <v>1126</v>
      </c>
      <c r="T144" s="118" t="s">
        <v>1075</v>
      </c>
      <c r="U144" s="66" t="s">
        <v>79</v>
      </c>
      <c r="V144" s="69" t="s">
        <v>79</v>
      </c>
      <c r="W144" s="69" t="s">
        <v>1076</v>
      </c>
      <c r="X144" s="66" t="s">
        <v>79</v>
      </c>
      <c r="Y144" s="66" t="s">
        <v>79</v>
      </c>
      <c r="Z144" s="71">
        <v>44150</v>
      </c>
      <c r="AA144" s="71">
        <v>44469</v>
      </c>
      <c r="AB144" s="71"/>
      <c r="AC144" s="71" t="s">
        <v>84</v>
      </c>
      <c r="AD144" s="71" t="s">
        <v>84</v>
      </c>
      <c r="AE144" s="72">
        <f t="shared" si="10"/>
        <v>-242</v>
      </c>
      <c r="AF144" s="221" t="s">
        <v>1127</v>
      </c>
      <c r="AG144" s="74">
        <v>44418</v>
      </c>
      <c r="AH144" s="75" t="s">
        <v>84</v>
      </c>
      <c r="AI144" s="221" t="s">
        <v>1078</v>
      </c>
      <c r="AJ144" s="76">
        <v>0.4</v>
      </c>
      <c r="AK144" s="77" t="s">
        <v>11</v>
      </c>
      <c r="AL144" s="78">
        <v>18</v>
      </c>
      <c r="AM144" s="79" t="s">
        <v>6</v>
      </c>
      <c r="AN144" s="79" t="s">
        <v>133</v>
      </c>
      <c r="AO144" s="79" t="s">
        <v>133</v>
      </c>
      <c r="AP144" s="79" t="s">
        <v>133</v>
      </c>
      <c r="AQ144" s="81">
        <v>0</v>
      </c>
      <c r="AR144" s="76">
        <v>0</v>
      </c>
      <c r="AS144" s="79" t="s">
        <v>116</v>
      </c>
      <c r="AT144" s="75" t="s">
        <v>91</v>
      </c>
      <c r="AU144" s="83" t="s">
        <v>91</v>
      </c>
      <c r="AV144" s="86" t="s">
        <v>1128</v>
      </c>
      <c r="AW144" s="222">
        <v>44620</v>
      </c>
      <c r="AX144" s="223" t="s">
        <v>113</v>
      </c>
      <c r="AY144" s="100" t="s">
        <v>79</v>
      </c>
      <c r="AZ144" s="224">
        <v>1</v>
      </c>
      <c r="BA144" s="77" t="s">
        <v>13</v>
      </c>
      <c r="BB144" s="78">
        <v>-44619.6</v>
      </c>
      <c r="BC144" s="79" t="s">
        <v>4</v>
      </c>
      <c r="BD144" s="84"/>
      <c r="BE144" s="84"/>
      <c r="BF144" s="84"/>
      <c r="BG144" s="84"/>
      <c r="BH144" s="79"/>
      <c r="BI144" s="84"/>
      <c r="BJ144" s="128" t="s">
        <v>195</v>
      </c>
      <c r="BK144" s="89" t="s">
        <v>208</v>
      </c>
      <c r="BL144" s="90">
        <v>44712</v>
      </c>
      <c r="BM144" s="91" t="s">
        <v>209</v>
      </c>
      <c r="BN144" s="92">
        <v>1</v>
      </c>
      <c r="BO144" s="77" t="str">
        <f t="shared" si="13"/>
        <v>CUMPLIMIENTO TOTAL</v>
      </c>
      <c r="BP144" s="78">
        <f t="shared" si="11"/>
        <v>-242</v>
      </c>
      <c r="BQ144" s="79" t="str">
        <f t="shared" si="12"/>
        <v>VENCIDO</v>
      </c>
      <c r="BR144" s="102">
        <v>44607</v>
      </c>
      <c r="BS144" s="245" t="s">
        <v>1129</v>
      </c>
      <c r="BT144" s="93" t="s">
        <v>122</v>
      </c>
      <c r="BU144" s="104">
        <v>1</v>
      </c>
      <c r="BV144" s="94" t="s">
        <v>20</v>
      </c>
      <c r="BW144" s="93"/>
      <c r="BX144" s="93"/>
      <c r="BY144" s="1">
        <f t="shared" si="14"/>
        <v>133</v>
      </c>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row>
    <row r="145" spans="1:427" s="7" customFormat="1" ht="141.6" customHeight="1" x14ac:dyDescent="0.25">
      <c r="A145" s="65">
        <v>134</v>
      </c>
      <c r="B145" s="66" t="s">
        <v>791</v>
      </c>
      <c r="C145" s="65" t="s">
        <v>99</v>
      </c>
      <c r="D145" s="66" t="s">
        <v>100</v>
      </c>
      <c r="E145" s="118"/>
      <c r="F145" s="66" t="s">
        <v>791</v>
      </c>
      <c r="G145" s="65" t="s">
        <v>99</v>
      </c>
      <c r="H145" s="67" t="s">
        <v>100</v>
      </c>
      <c r="I145" s="67" t="s">
        <v>792</v>
      </c>
      <c r="J145" s="67" t="s">
        <v>598</v>
      </c>
      <c r="K145" s="70" t="s">
        <v>1130</v>
      </c>
      <c r="L145" s="67" t="s">
        <v>185</v>
      </c>
      <c r="M145" s="67" t="s">
        <v>105</v>
      </c>
      <c r="N145" s="66" t="s">
        <v>1131</v>
      </c>
      <c r="O145" s="145" t="s">
        <v>1132</v>
      </c>
      <c r="P145" s="66">
        <v>102</v>
      </c>
      <c r="Q145" s="67">
        <v>2020</v>
      </c>
      <c r="R145" s="69" t="s">
        <v>1133</v>
      </c>
      <c r="S145" s="67" t="s">
        <v>1134</v>
      </c>
      <c r="T145" s="118" t="s">
        <v>1135</v>
      </c>
      <c r="U145" s="66" t="s">
        <v>79</v>
      </c>
      <c r="V145" s="69" t="s">
        <v>79</v>
      </c>
      <c r="W145" s="69" t="s">
        <v>1136</v>
      </c>
      <c r="X145" s="66" t="s">
        <v>79</v>
      </c>
      <c r="Y145" s="66" t="s">
        <v>79</v>
      </c>
      <c r="Z145" s="71">
        <v>44150</v>
      </c>
      <c r="AA145" s="71">
        <v>44469</v>
      </c>
      <c r="AB145" s="71"/>
      <c r="AC145" s="71" t="s">
        <v>84</v>
      </c>
      <c r="AD145" s="71" t="s">
        <v>84</v>
      </c>
      <c r="AE145" s="72">
        <f t="shared" si="10"/>
        <v>-242</v>
      </c>
      <c r="AF145" s="221" t="s">
        <v>1137</v>
      </c>
      <c r="AG145" s="74">
        <v>44418</v>
      </c>
      <c r="AH145" s="75" t="s">
        <v>84</v>
      </c>
      <c r="AI145" s="221" t="s">
        <v>1138</v>
      </c>
      <c r="AJ145" s="76">
        <v>0.5</v>
      </c>
      <c r="AK145" s="77" t="s">
        <v>11</v>
      </c>
      <c r="AL145" s="78">
        <v>18</v>
      </c>
      <c r="AM145" s="79" t="s">
        <v>6</v>
      </c>
      <c r="AN145" s="79" t="s">
        <v>133</v>
      </c>
      <c r="AO145" s="79" t="s">
        <v>133</v>
      </c>
      <c r="AP145" s="79" t="s">
        <v>133</v>
      </c>
      <c r="AQ145" s="81">
        <v>0</v>
      </c>
      <c r="AR145" s="76">
        <v>0</v>
      </c>
      <c r="AS145" s="79" t="s">
        <v>116</v>
      </c>
      <c r="AT145" s="75" t="s">
        <v>91</v>
      </c>
      <c r="AU145" s="83" t="s">
        <v>91</v>
      </c>
      <c r="AV145" s="86" t="s">
        <v>1139</v>
      </c>
      <c r="AW145" s="222">
        <v>44620</v>
      </c>
      <c r="AX145" s="223" t="s">
        <v>113</v>
      </c>
      <c r="AY145" s="100" t="s">
        <v>79</v>
      </c>
      <c r="AZ145" s="224">
        <v>1</v>
      </c>
      <c r="BA145" s="77" t="s">
        <v>13</v>
      </c>
      <c r="BB145" s="78">
        <v>-44619.5</v>
      </c>
      <c r="BC145" s="79" t="s">
        <v>4</v>
      </c>
      <c r="BD145" s="84"/>
      <c r="BE145" s="84"/>
      <c r="BF145" s="84"/>
      <c r="BG145" s="84"/>
      <c r="BH145" s="79"/>
      <c r="BI145" s="84"/>
      <c r="BJ145" s="128" t="s">
        <v>195</v>
      </c>
      <c r="BK145" s="89" t="s">
        <v>208</v>
      </c>
      <c r="BL145" s="90">
        <v>44712</v>
      </c>
      <c r="BM145" s="91" t="s">
        <v>209</v>
      </c>
      <c r="BN145" s="92">
        <v>1</v>
      </c>
      <c r="BO145" s="77" t="str">
        <f t="shared" si="13"/>
        <v>CUMPLIMIENTO TOTAL</v>
      </c>
      <c r="BP145" s="78">
        <f t="shared" si="11"/>
        <v>-242</v>
      </c>
      <c r="BQ145" s="79" t="str">
        <f t="shared" si="12"/>
        <v>VENCIDO</v>
      </c>
      <c r="BR145" s="102">
        <v>44607</v>
      </c>
      <c r="BS145" s="245" t="s">
        <v>1140</v>
      </c>
      <c r="BT145" s="93" t="s">
        <v>122</v>
      </c>
      <c r="BU145" s="104">
        <v>1</v>
      </c>
      <c r="BV145" s="94" t="s">
        <v>20</v>
      </c>
      <c r="BW145" s="93"/>
      <c r="BX145" s="93"/>
      <c r="BY145" s="1">
        <f t="shared" si="14"/>
        <v>134</v>
      </c>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row>
    <row r="146" spans="1:427" s="7" customFormat="1" ht="153" customHeight="1" thickBot="1" x14ac:dyDescent="0.3">
      <c r="A146" s="65">
        <v>135</v>
      </c>
      <c r="B146" s="66" t="s">
        <v>791</v>
      </c>
      <c r="C146" s="65" t="s">
        <v>99</v>
      </c>
      <c r="D146" s="66" t="s">
        <v>100</v>
      </c>
      <c r="E146" s="118" t="s">
        <v>1141</v>
      </c>
      <c r="F146" s="105" t="s">
        <v>1142</v>
      </c>
      <c r="G146" s="196" t="s">
        <v>99</v>
      </c>
      <c r="H146" s="67" t="s">
        <v>100</v>
      </c>
      <c r="I146" s="135" t="s">
        <v>1143</v>
      </c>
      <c r="J146" s="67" t="s">
        <v>598</v>
      </c>
      <c r="K146" s="67" t="s">
        <v>1144</v>
      </c>
      <c r="L146" s="67" t="s">
        <v>1145</v>
      </c>
      <c r="M146" s="67" t="s">
        <v>105</v>
      </c>
      <c r="N146" s="66" t="s">
        <v>1146</v>
      </c>
      <c r="O146" s="145" t="s">
        <v>1147</v>
      </c>
      <c r="P146" s="66">
        <v>102</v>
      </c>
      <c r="Q146" s="67">
        <v>2020</v>
      </c>
      <c r="R146" s="69" t="s">
        <v>1148</v>
      </c>
      <c r="S146" s="67" t="s">
        <v>1149</v>
      </c>
      <c r="T146" s="118" t="s">
        <v>1150</v>
      </c>
      <c r="U146" s="66" t="s">
        <v>79</v>
      </c>
      <c r="V146" s="69" t="s">
        <v>79</v>
      </c>
      <c r="W146" s="69" t="s">
        <v>1151</v>
      </c>
      <c r="X146" s="248">
        <v>1</v>
      </c>
      <c r="Y146" s="66" t="s">
        <v>79</v>
      </c>
      <c r="Z146" s="71">
        <v>44150</v>
      </c>
      <c r="AA146" s="71">
        <v>44438</v>
      </c>
      <c r="AB146" s="71"/>
      <c r="AC146" s="71" t="s">
        <v>84</v>
      </c>
      <c r="AD146" s="71" t="s">
        <v>84</v>
      </c>
      <c r="AE146" s="72">
        <f t="shared" si="10"/>
        <v>-273</v>
      </c>
      <c r="AF146" s="73" t="s">
        <v>1152</v>
      </c>
      <c r="AG146" s="74">
        <v>44383</v>
      </c>
      <c r="AH146" s="75" t="s">
        <v>84</v>
      </c>
      <c r="AI146" s="132" t="s">
        <v>1153</v>
      </c>
      <c r="AJ146" s="76">
        <v>0.6</v>
      </c>
      <c r="AK146" s="77" t="s">
        <v>11</v>
      </c>
      <c r="AL146" s="78">
        <v>-13</v>
      </c>
      <c r="AM146" s="79" t="s">
        <v>4</v>
      </c>
      <c r="AN146" s="79" t="s">
        <v>133</v>
      </c>
      <c r="AO146" s="79" t="s">
        <v>133</v>
      </c>
      <c r="AP146" s="79" t="s">
        <v>133</v>
      </c>
      <c r="AQ146" s="81">
        <v>0</v>
      </c>
      <c r="AR146" s="76">
        <v>0</v>
      </c>
      <c r="AS146" s="79" t="s">
        <v>89</v>
      </c>
      <c r="AT146" s="75" t="s">
        <v>91</v>
      </c>
      <c r="AU146" s="83" t="s">
        <v>91</v>
      </c>
      <c r="AV146" s="124" t="s">
        <v>1154</v>
      </c>
      <c r="AW146" s="108">
        <v>44620</v>
      </c>
      <c r="AX146" s="110" t="s">
        <v>119</v>
      </c>
      <c r="AY146" s="110" t="s">
        <v>79</v>
      </c>
      <c r="AZ146" s="87">
        <v>1</v>
      </c>
      <c r="BA146" s="77" t="s">
        <v>13</v>
      </c>
      <c r="BB146" s="78">
        <v>-44619.4</v>
      </c>
      <c r="BC146" s="79" t="s">
        <v>4</v>
      </c>
      <c r="BD146" s="84"/>
      <c r="BE146" s="84"/>
      <c r="BF146" s="84"/>
      <c r="BG146" s="84"/>
      <c r="BH146" s="79"/>
      <c r="BI146" s="84"/>
      <c r="BJ146" s="128" t="s">
        <v>195</v>
      </c>
      <c r="BK146" s="89" t="s">
        <v>1155</v>
      </c>
      <c r="BL146" s="90">
        <v>44712</v>
      </c>
      <c r="BM146" s="91" t="s">
        <v>473</v>
      </c>
      <c r="BN146" s="92">
        <v>1</v>
      </c>
      <c r="BO146" s="77" t="str">
        <f t="shared" si="13"/>
        <v>CUMPLIMIENTO TOTAL</v>
      </c>
      <c r="BP146" s="78">
        <f t="shared" si="11"/>
        <v>-273</v>
      </c>
      <c r="BQ146" s="79" t="str">
        <f t="shared" si="12"/>
        <v>VENCIDO</v>
      </c>
      <c r="BR146" s="102">
        <v>44607</v>
      </c>
      <c r="BS146" s="245" t="s">
        <v>1156</v>
      </c>
      <c r="BT146" s="93" t="s">
        <v>122</v>
      </c>
      <c r="BU146" s="104">
        <v>1</v>
      </c>
      <c r="BV146" s="94" t="s">
        <v>20</v>
      </c>
      <c r="BW146" s="93"/>
      <c r="BX146" s="93"/>
      <c r="BY146" s="1">
        <f t="shared" si="14"/>
        <v>135</v>
      </c>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row>
    <row r="147" spans="1:427" s="7" customFormat="1" ht="94.9" customHeight="1" thickBot="1" x14ac:dyDescent="0.3">
      <c r="A147" s="65">
        <v>136</v>
      </c>
      <c r="B147" s="117" t="s">
        <v>715</v>
      </c>
      <c r="C147" s="135" t="s">
        <v>71</v>
      </c>
      <c r="D147" s="67" t="s">
        <v>72</v>
      </c>
      <c r="E147" s="118"/>
      <c r="F147" s="105" t="s">
        <v>1142</v>
      </c>
      <c r="G147" s="196" t="s">
        <v>99</v>
      </c>
      <c r="H147" s="67" t="s">
        <v>100</v>
      </c>
      <c r="I147" s="135" t="s">
        <v>1143</v>
      </c>
      <c r="J147" s="67" t="s">
        <v>598</v>
      </c>
      <c r="K147" s="70" t="s">
        <v>1157</v>
      </c>
      <c r="L147" s="67" t="s">
        <v>1145</v>
      </c>
      <c r="M147" s="67" t="s">
        <v>105</v>
      </c>
      <c r="N147" s="66" t="s">
        <v>1158</v>
      </c>
      <c r="O147" s="145" t="s">
        <v>1021</v>
      </c>
      <c r="P147" s="66">
        <v>105</v>
      </c>
      <c r="Q147" s="67">
        <v>2020</v>
      </c>
      <c r="R147" s="69" t="s">
        <v>1159</v>
      </c>
      <c r="S147" s="67" t="s">
        <v>1160</v>
      </c>
      <c r="T147" s="118" t="s">
        <v>1161</v>
      </c>
      <c r="U147" s="66" t="s">
        <v>79</v>
      </c>
      <c r="V147" s="69" t="s">
        <v>79</v>
      </c>
      <c r="W147" s="69" t="s">
        <v>1162</v>
      </c>
      <c r="X147" s="248">
        <v>1</v>
      </c>
      <c r="Y147" s="66" t="s">
        <v>79</v>
      </c>
      <c r="Z147" s="71">
        <v>44211</v>
      </c>
      <c r="AA147" s="71">
        <v>44550</v>
      </c>
      <c r="AB147" s="71"/>
      <c r="AC147" s="71" t="s">
        <v>84</v>
      </c>
      <c r="AD147" s="71" t="s">
        <v>84</v>
      </c>
      <c r="AE147" s="72">
        <f t="shared" si="10"/>
        <v>-161</v>
      </c>
      <c r="AF147" s="73" t="s">
        <v>1163</v>
      </c>
      <c r="AG147" s="74">
        <v>44383</v>
      </c>
      <c r="AH147" s="75" t="s">
        <v>113</v>
      </c>
      <c r="AI147" s="75" t="s">
        <v>79</v>
      </c>
      <c r="AJ147" s="76">
        <v>1</v>
      </c>
      <c r="AK147" s="77" t="s">
        <v>13</v>
      </c>
      <c r="AL147" s="78">
        <v>99</v>
      </c>
      <c r="AM147" s="79" t="s">
        <v>6</v>
      </c>
      <c r="AN147" s="79" t="s">
        <v>133</v>
      </c>
      <c r="AO147" s="79" t="s">
        <v>133</v>
      </c>
      <c r="AP147" s="79" t="s">
        <v>133</v>
      </c>
      <c r="AQ147" s="81">
        <v>0</v>
      </c>
      <c r="AR147" s="76">
        <v>0</v>
      </c>
      <c r="AS147" s="79" t="s">
        <v>116</v>
      </c>
      <c r="AT147" s="75" t="s">
        <v>91</v>
      </c>
      <c r="AU147" s="242" t="s">
        <v>117</v>
      </c>
      <c r="AV147" s="124" t="s">
        <v>1164</v>
      </c>
      <c r="AW147" s="108">
        <v>44620</v>
      </c>
      <c r="AX147" s="110" t="s">
        <v>119</v>
      </c>
      <c r="AY147" s="110" t="s">
        <v>79</v>
      </c>
      <c r="AZ147" s="87">
        <v>1</v>
      </c>
      <c r="BA147" s="77" t="s">
        <v>13</v>
      </c>
      <c r="BB147" s="78">
        <v>-44619</v>
      </c>
      <c r="BC147" s="79" t="s">
        <v>4</v>
      </c>
      <c r="BD147" s="84"/>
      <c r="BE147" s="84"/>
      <c r="BF147" s="84"/>
      <c r="BG147" s="84"/>
      <c r="BH147" s="79"/>
      <c r="BI147" s="84"/>
      <c r="BJ147" s="128" t="s">
        <v>195</v>
      </c>
      <c r="BK147" s="89" t="s">
        <v>1155</v>
      </c>
      <c r="BL147" s="90">
        <v>44712</v>
      </c>
      <c r="BM147" s="91" t="s">
        <v>473</v>
      </c>
      <c r="BN147" s="92">
        <v>1</v>
      </c>
      <c r="BO147" s="77" t="str">
        <f t="shared" si="13"/>
        <v>CUMPLIMIENTO TOTAL</v>
      </c>
      <c r="BP147" s="78">
        <f t="shared" si="11"/>
        <v>-161</v>
      </c>
      <c r="BQ147" s="79" t="str">
        <f t="shared" si="12"/>
        <v>VENCIDO</v>
      </c>
      <c r="BR147" s="249">
        <v>44607</v>
      </c>
      <c r="BS147" s="243" t="s">
        <v>1165</v>
      </c>
      <c r="BT147" s="250" t="s">
        <v>122</v>
      </c>
      <c r="BU147" s="251">
        <v>1</v>
      </c>
      <c r="BV147" s="94" t="s">
        <v>20</v>
      </c>
      <c r="BW147" s="93"/>
      <c r="BX147" s="93"/>
      <c r="BY147" s="1">
        <f t="shared" si="14"/>
        <v>136</v>
      </c>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row>
    <row r="148" spans="1:427" s="7" customFormat="1" ht="127.9" customHeight="1" thickBot="1" x14ac:dyDescent="0.3">
      <c r="A148" s="65">
        <v>137</v>
      </c>
      <c r="B148" s="117" t="s">
        <v>715</v>
      </c>
      <c r="C148" s="135" t="s">
        <v>71</v>
      </c>
      <c r="D148" s="67" t="s">
        <v>72</v>
      </c>
      <c r="E148" s="118"/>
      <c r="F148" s="66" t="s">
        <v>791</v>
      </c>
      <c r="G148" s="65" t="s">
        <v>99</v>
      </c>
      <c r="H148" s="67" t="s">
        <v>100</v>
      </c>
      <c r="I148" s="67" t="s">
        <v>792</v>
      </c>
      <c r="J148" s="67" t="s">
        <v>598</v>
      </c>
      <c r="K148" s="70" t="s">
        <v>1157</v>
      </c>
      <c r="L148" s="67" t="s">
        <v>185</v>
      </c>
      <c r="M148" s="67" t="s">
        <v>105</v>
      </c>
      <c r="N148" s="66" t="s">
        <v>1166</v>
      </c>
      <c r="O148" s="145" t="s">
        <v>1021</v>
      </c>
      <c r="P148" s="66">
        <v>105</v>
      </c>
      <c r="Q148" s="67">
        <v>2020</v>
      </c>
      <c r="R148" s="69" t="s">
        <v>1159</v>
      </c>
      <c r="S148" s="67" t="s">
        <v>1160</v>
      </c>
      <c r="T148" s="252" t="s">
        <v>1167</v>
      </c>
      <c r="U148" s="66" t="s">
        <v>79</v>
      </c>
      <c r="V148" s="69" t="s">
        <v>79</v>
      </c>
      <c r="W148" s="69" t="s">
        <v>1168</v>
      </c>
      <c r="X148" s="66" t="s">
        <v>79</v>
      </c>
      <c r="Y148" s="66" t="s">
        <v>79</v>
      </c>
      <c r="Z148" s="71">
        <v>44211</v>
      </c>
      <c r="AA148" s="71">
        <v>44550</v>
      </c>
      <c r="AB148" s="71"/>
      <c r="AC148" s="71" t="s">
        <v>84</v>
      </c>
      <c r="AD148" s="71" t="s">
        <v>84</v>
      </c>
      <c r="AE148" s="72">
        <f t="shared" si="10"/>
        <v>-161</v>
      </c>
      <c r="AF148" s="221" t="s">
        <v>1169</v>
      </c>
      <c r="AG148" s="74">
        <v>44418</v>
      </c>
      <c r="AH148" s="75" t="s">
        <v>84</v>
      </c>
      <c r="AI148" s="221" t="s">
        <v>1085</v>
      </c>
      <c r="AJ148" s="76">
        <v>0</v>
      </c>
      <c r="AK148" s="77" t="s">
        <v>9</v>
      </c>
      <c r="AL148" s="78">
        <v>99</v>
      </c>
      <c r="AM148" s="79" t="s">
        <v>6</v>
      </c>
      <c r="AN148" s="79" t="s">
        <v>133</v>
      </c>
      <c r="AO148" s="79" t="s">
        <v>133</v>
      </c>
      <c r="AP148" s="79" t="s">
        <v>133</v>
      </c>
      <c r="AQ148" s="81">
        <v>0</v>
      </c>
      <c r="AR148" s="76">
        <v>0</v>
      </c>
      <c r="AS148" s="79" t="s">
        <v>116</v>
      </c>
      <c r="AT148" s="75" t="s">
        <v>91</v>
      </c>
      <c r="AU148" s="83" t="s">
        <v>91</v>
      </c>
      <c r="AV148" s="86" t="s">
        <v>1170</v>
      </c>
      <c r="AW148" s="222">
        <v>44620</v>
      </c>
      <c r="AX148" s="223" t="s">
        <v>113</v>
      </c>
      <c r="AY148" s="100" t="s">
        <v>79</v>
      </c>
      <c r="AZ148" s="224">
        <v>1</v>
      </c>
      <c r="BA148" s="77" t="s">
        <v>13</v>
      </c>
      <c r="BB148" s="78">
        <v>-44620</v>
      </c>
      <c r="BC148" s="79" t="s">
        <v>4</v>
      </c>
      <c r="BD148" s="84"/>
      <c r="BE148" s="84"/>
      <c r="BF148" s="84"/>
      <c r="BG148" s="84"/>
      <c r="BH148" s="79"/>
      <c r="BI148" s="84"/>
      <c r="BJ148" s="128" t="s">
        <v>195</v>
      </c>
      <c r="BK148" s="89" t="s">
        <v>208</v>
      </c>
      <c r="BL148" s="90">
        <v>44712</v>
      </c>
      <c r="BM148" s="91" t="s">
        <v>209</v>
      </c>
      <c r="BN148" s="92">
        <v>1</v>
      </c>
      <c r="BO148" s="77" t="str">
        <f t="shared" si="13"/>
        <v>CUMPLIMIENTO TOTAL</v>
      </c>
      <c r="BP148" s="78">
        <f t="shared" si="11"/>
        <v>-161</v>
      </c>
      <c r="BQ148" s="79" t="str">
        <f t="shared" si="12"/>
        <v>VENCIDO</v>
      </c>
      <c r="BR148" s="249">
        <v>44607</v>
      </c>
      <c r="BS148" s="243" t="s">
        <v>1171</v>
      </c>
      <c r="BT148" s="250" t="s">
        <v>122</v>
      </c>
      <c r="BU148" s="251">
        <v>1</v>
      </c>
      <c r="BV148" s="94" t="s">
        <v>20</v>
      </c>
      <c r="BW148" s="93"/>
      <c r="BX148" s="93"/>
      <c r="BY148" s="1">
        <f t="shared" si="14"/>
        <v>137</v>
      </c>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row>
    <row r="149" spans="1:427" s="7" customFormat="1" ht="80.45" customHeight="1" thickBot="1" x14ac:dyDescent="0.3">
      <c r="A149" s="65">
        <v>138</v>
      </c>
      <c r="B149" s="117" t="s">
        <v>715</v>
      </c>
      <c r="C149" s="135" t="s">
        <v>71</v>
      </c>
      <c r="D149" s="67" t="s">
        <v>72</v>
      </c>
      <c r="E149" s="118"/>
      <c r="F149" s="105" t="s">
        <v>97</v>
      </c>
      <c r="G149" s="67" t="s">
        <v>99</v>
      </c>
      <c r="H149" s="67" t="s">
        <v>100</v>
      </c>
      <c r="I149" s="67" t="s">
        <v>101</v>
      </c>
      <c r="J149" s="67" t="s">
        <v>183</v>
      </c>
      <c r="K149" s="67" t="s">
        <v>955</v>
      </c>
      <c r="L149" s="67" t="s">
        <v>104</v>
      </c>
      <c r="M149" s="67" t="s">
        <v>105</v>
      </c>
      <c r="N149" s="66" t="s">
        <v>1172</v>
      </c>
      <c r="O149" s="145" t="s">
        <v>1033</v>
      </c>
      <c r="P149" s="66">
        <v>105</v>
      </c>
      <c r="Q149" s="67">
        <v>2020</v>
      </c>
      <c r="R149" s="69" t="s">
        <v>1173</v>
      </c>
      <c r="S149" s="67" t="s">
        <v>1174</v>
      </c>
      <c r="T149" s="252" t="s">
        <v>1175</v>
      </c>
      <c r="U149" s="66" t="s">
        <v>79</v>
      </c>
      <c r="V149" s="69" t="s">
        <v>79</v>
      </c>
      <c r="W149" s="69" t="s">
        <v>1176</v>
      </c>
      <c r="X149" s="66" t="s">
        <v>79</v>
      </c>
      <c r="Y149" s="66" t="s">
        <v>79</v>
      </c>
      <c r="Z149" s="71">
        <v>44211</v>
      </c>
      <c r="AA149" s="71">
        <v>44550</v>
      </c>
      <c r="AB149" s="71"/>
      <c r="AC149" s="71" t="s">
        <v>84</v>
      </c>
      <c r="AD149" s="71" t="s">
        <v>84</v>
      </c>
      <c r="AE149" s="72">
        <f t="shared" si="10"/>
        <v>-161</v>
      </c>
      <c r="AF149" s="187" t="s">
        <v>1177</v>
      </c>
      <c r="AG149" s="74">
        <v>44385</v>
      </c>
      <c r="AH149" s="75" t="s">
        <v>84</v>
      </c>
      <c r="AI149" s="132" t="s">
        <v>1178</v>
      </c>
      <c r="AJ149" s="76">
        <v>1</v>
      </c>
      <c r="AK149" s="77" t="s">
        <v>13</v>
      </c>
      <c r="AL149" s="78">
        <v>99</v>
      </c>
      <c r="AM149" s="79" t="s">
        <v>6</v>
      </c>
      <c r="AN149" s="79" t="s">
        <v>133</v>
      </c>
      <c r="AO149" s="79" t="s">
        <v>133</v>
      </c>
      <c r="AP149" s="79" t="s">
        <v>133</v>
      </c>
      <c r="AQ149" s="81">
        <v>0</v>
      </c>
      <c r="AR149" s="76">
        <v>0</v>
      </c>
      <c r="AS149" s="79" t="s">
        <v>116</v>
      </c>
      <c r="AT149" s="75" t="s">
        <v>91</v>
      </c>
      <c r="AU149" s="242" t="s">
        <v>117</v>
      </c>
      <c r="AV149" s="124" t="s">
        <v>970</v>
      </c>
      <c r="AW149" s="108">
        <v>44620</v>
      </c>
      <c r="AX149" s="110" t="s">
        <v>971</v>
      </c>
      <c r="AY149" s="110" t="s">
        <v>79</v>
      </c>
      <c r="AZ149" s="87">
        <v>1</v>
      </c>
      <c r="BA149" s="77" t="s">
        <v>13</v>
      </c>
      <c r="BB149" s="78">
        <v>-44619</v>
      </c>
      <c r="BC149" s="79" t="s">
        <v>4</v>
      </c>
      <c r="BD149" s="84"/>
      <c r="BE149" s="84"/>
      <c r="BF149" s="84"/>
      <c r="BG149" s="84"/>
      <c r="BH149" s="79"/>
      <c r="BI149" s="84"/>
      <c r="BJ149" s="128" t="s">
        <v>195</v>
      </c>
      <c r="BK149" s="89" t="s">
        <v>120</v>
      </c>
      <c r="BL149" s="90">
        <v>44712</v>
      </c>
      <c r="BM149" s="91">
        <v>0</v>
      </c>
      <c r="BN149" s="92">
        <v>1</v>
      </c>
      <c r="BO149" s="77" t="str">
        <f t="shared" si="13"/>
        <v>CUMPLIMIENTO TOTAL</v>
      </c>
      <c r="BP149" s="78">
        <f t="shared" si="11"/>
        <v>-161</v>
      </c>
      <c r="BQ149" s="79" t="str">
        <f t="shared" si="12"/>
        <v>VENCIDO</v>
      </c>
      <c r="BR149" s="249">
        <v>44607</v>
      </c>
      <c r="BS149" s="243" t="s">
        <v>1179</v>
      </c>
      <c r="BT149" s="250" t="s">
        <v>122</v>
      </c>
      <c r="BU149" s="251">
        <v>1</v>
      </c>
      <c r="BV149" s="94" t="s">
        <v>20</v>
      </c>
      <c r="BW149" s="93"/>
      <c r="BX149" s="93"/>
      <c r="BY149" s="1">
        <f t="shared" si="14"/>
        <v>138</v>
      </c>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row>
    <row r="150" spans="1:427" s="7" customFormat="1" ht="93.6" customHeight="1" thickBot="1" x14ac:dyDescent="0.3">
      <c r="A150" s="65">
        <v>139</v>
      </c>
      <c r="B150" s="117" t="s">
        <v>715</v>
      </c>
      <c r="C150" s="135" t="s">
        <v>71</v>
      </c>
      <c r="D150" s="67" t="s">
        <v>72</v>
      </c>
      <c r="E150" s="118"/>
      <c r="F150" s="105" t="s">
        <v>97</v>
      </c>
      <c r="G150" s="67" t="s">
        <v>99</v>
      </c>
      <c r="H150" s="67" t="s">
        <v>100</v>
      </c>
      <c r="I150" s="67" t="s">
        <v>101</v>
      </c>
      <c r="J150" s="67" t="s">
        <v>183</v>
      </c>
      <c r="K150" s="67" t="s">
        <v>955</v>
      </c>
      <c r="L150" s="67" t="s">
        <v>104</v>
      </c>
      <c r="M150" s="67" t="s">
        <v>105</v>
      </c>
      <c r="N150" s="66" t="s">
        <v>1180</v>
      </c>
      <c r="O150" s="145" t="s">
        <v>1033</v>
      </c>
      <c r="P150" s="66">
        <v>105</v>
      </c>
      <c r="Q150" s="67">
        <v>2020</v>
      </c>
      <c r="R150" s="69" t="s">
        <v>1173</v>
      </c>
      <c r="S150" s="67" t="s">
        <v>1174</v>
      </c>
      <c r="T150" s="118" t="s">
        <v>1181</v>
      </c>
      <c r="U150" s="66" t="s">
        <v>79</v>
      </c>
      <c r="V150" s="69" t="s">
        <v>79</v>
      </c>
      <c r="W150" s="69" t="s">
        <v>1182</v>
      </c>
      <c r="X150" s="66" t="s">
        <v>79</v>
      </c>
      <c r="Y150" s="66" t="s">
        <v>79</v>
      </c>
      <c r="Z150" s="71">
        <v>44211</v>
      </c>
      <c r="AA150" s="71">
        <v>44550</v>
      </c>
      <c r="AB150" s="71"/>
      <c r="AC150" s="71" t="s">
        <v>84</v>
      </c>
      <c r="AD150" s="71" t="s">
        <v>84</v>
      </c>
      <c r="AE150" s="72">
        <f t="shared" si="10"/>
        <v>-161</v>
      </c>
      <c r="AF150" s="78" t="s">
        <v>1183</v>
      </c>
      <c r="AG150" s="74">
        <v>44385</v>
      </c>
      <c r="AH150" s="75" t="s">
        <v>84</v>
      </c>
      <c r="AI150" s="78" t="s">
        <v>1184</v>
      </c>
      <c r="AJ150" s="76">
        <v>0.42</v>
      </c>
      <c r="AK150" s="77" t="s">
        <v>11</v>
      </c>
      <c r="AL150" s="78">
        <v>99</v>
      </c>
      <c r="AM150" s="79" t="s">
        <v>6</v>
      </c>
      <c r="AN150" s="79" t="s">
        <v>133</v>
      </c>
      <c r="AO150" s="79" t="s">
        <v>133</v>
      </c>
      <c r="AP150" s="79" t="s">
        <v>133</v>
      </c>
      <c r="AQ150" s="81">
        <v>0</v>
      </c>
      <c r="AR150" s="76">
        <v>0</v>
      </c>
      <c r="AS150" s="79" t="s">
        <v>116</v>
      </c>
      <c r="AT150" s="75" t="s">
        <v>91</v>
      </c>
      <c r="AU150" s="83" t="s">
        <v>91</v>
      </c>
      <c r="AV150" s="86" t="s">
        <v>1185</v>
      </c>
      <c r="AW150" s="108">
        <v>44620</v>
      </c>
      <c r="AX150" s="110" t="s">
        <v>971</v>
      </c>
      <c r="AY150" s="110" t="s">
        <v>79</v>
      </c>
      <c r="AZ150" s="87">
        <v>1</v>
      </c>
      <c r="BA150" s="77" t="s">
        <v>13</v>
      </c>
      <c r="BB150" s="78">
        <v>-44619.58</v>
      </c>
      <c r="BC150" s="79" t="s">
        <v>4</v>
      </c>
      <c r="BD150" s="84"/>
      <c r="BE150" s="84"/>
      <c r="BF150" s="84"/>
      <c r="BG150" s="84"/>
      <c r="BH150" s="79"/>
      <c r="BI150" s="84"/>
      <c r="BJ150" s="128" t="s">
        <v>195</v>
      </c>
      <c r="BK150" s="89" t="s">
        <v>120</v>
      </c>
      <c r="BL150" s="90">
        <v>44712</v>
      </c>
      <c r="BM150" s="91">
        <v>0</v>
      </c>
      <c r="BN150" s="92">
        <v>1</v>
      </c>
      <c r="BO150" s="77" t="str">
        <f t="shared" si="13"/>
        <v>CUMPLIMIENTO TOTAL</v>
      </c>
      <c r="BP150" s="78">
        <f t="shared" si="11"/>
        <v>-161</v>
      </c>
      <c r="BQ150" s="79" t="str">
        <f t="shared" si="12"/>
        <v>VENCIDO</v>
      </c>
      <c r="BR150" s="249">
        <v>44607</v>
      </c>
      <c r="BS150" s="253" t="s">
        <v>1186</v>
      </c>
      <c r="BT150" s="250" t="s">
        <v>122</v>
      </c>
      <c r="BU150" s="251">
        <v>1</v>
      </c>
      <c r="BV150" s="94" t="s">
        <v>20</v>
      </c>
      <c r="BW150" s="93"/>
      <c r="BX150" s="93"/>
      <c r="BY150" s="1">
        <f t="shared" si="14"/>
        <v>139</v>
      </c>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row>
    <row r="151" spans="1:427" s="7" customFormat="1" ht="285.75" thickBot="1" x14ac:dyDescent="0.3">
      <c r="A151" s="65">
        <v>140</v>
      </c>
      <c r="B151" s="117" t="s">
        <v>715</v>
      </c>
      <c r="C151" s="135" t="s">
        <v>71</v>
      </c>
      <c r="D151" s="67" t="s">
        <v>72</v>
      </c>
      <c r="E151" s="118" t="s">
        <v>1187</v>
      </c>
      <c r="F151" s="105" t="s">
        <v>97</v>
      </c>
      <c r="G151" s="67" t="s">
        <v>99</v>
      </c>
      <c r="H151" s="67" t="s">
        <v>100</v>
      </c>
      <c r="I151" s="67" t="s">
        <v>101</v>
      </c>
      <c r="J151" s="70" t="s">
        <v>442</v>
      </c>
      <c r="K151" s="70" t="s">
        <v>481</v>
      </c>
      <c r="L151" s="67" t="s">
        <v>104</v>
      </c>
      <c r="M151" s="67" t="s">
        <v>105</v>
      </c>
      <c r="N151" s="66" t="s">
        <v>1188</v>
      </c>
      <c r="O151" s="145" t="s">
        <v>1189</v>
      </c>
      <c r="P151" s="66">
        <v>105</v>
      </c>
      <c r="Q151" s="67">
        <v>2020</v>
      </c>
      <c r="R151" s="69" t="s">
        <v>1190</v>
      </c>
      <c r="S151" s="67" t="s">
        <v>1191</v>
      </c>
      <c r="T151" s="118" t="s">
        <v>1192</v>
      </c>
      <c r="U151" s="66" t="s">
        <v>79</v>
      </c>
      <c r="V151" s="69" t="s">
        <v>79</v>
      </c>
      <c r="W151" s="69" t="s">
        <v>1193</v>
      </c>
      <c r="X151" s="66" t="s">
        <v>79</v>
      </c>
      <c r="Y151" s="66" t="s">
        <v>79</v>
      </c>
      <c r="Z151" s="71">
        <v>44211</v>
      </c>
      <c r="AA151" s="71">
        <v>44550</v>
      </c>
      <c r="AB151" s="71"/>
      <c r="AC151" s="71" t="s">
        <v>84</v>
      </c>
      <c r="AD151" s="71" t="s">
        <v>84</v>
      </c>
      <c r="AE151" s="72">
        <f t="shared" si="10"/>
        <v>-161</v>
      </c>
      <c r="AF151" s="112" t="s">
        <v>1194</v>
      </c>
      <c r="AG151" s="74">
        <v>44385</v>
      </c>
      <c r="AH151" s="75" t="s">
        <v>84</v>
      </c>
      <c r="AI151" s="187" t="s">
        <v>1195</v>
      </c>
      <c r="AJ151" s="76">
        <v>0.08</v>
      </c>
      <c r="AK151" s="77" t="s">
        <v>10</v>
      </c>
      <c r="AL151" s="78">
        <v>99</v>
      </c>
      <c r="AM151" s="79" t="s">
        <v>6</v>
      </c>
      <c r="AN151" s="79" t="s">
        <v>133</v>
      </c>
      <c r="AO151" s="79" t="s">
        <v>133</v>
      </c>
      <c r="AP151" s="79" t="s">
        <v>133</v>
      </c>
      <c r="AQ151" s="81">
        <v>0</v>
      </c>
      <c r="AR151" s="76">
        <v>0</v>
      </c>
      <c r="AS151" s="79" t="s">
        <v>116</v>
      </c>
      <c r="AT151" s="75" t="s">
        <v>91</v>
      </c>
      <c r="AU151" s="83" t="s">
        <v>91</v>
      </c>
      <c r="AV151" s="86" t="s">
        <v>1196</v>
      </c>
      <c r="AW151" s="108">
        <v>44620</v>
      </c>
      <c r="AX151" s="110" t="s">
        <v>971</v>
      </c>
      <c r="AY151" s="110" t="s">
        <v>79</v>
      </c>
      <c r="AZ151" s="87">
        <v>1</v>
      </c>
      <c r="BA151" s="77" t="s">
        <v>13</v>
      </c>
      <c r="BB151" s="78">
        <v>-44619.92</v>
      </c>
      <c r="BC151" s="79" t="s">
        <v>4</v>
      </c>
      <c r="BD151" s="84"/>
      <c r="BE151" s="84"/>
      <c r="BF151" s="84"/>
      <c r="BG151" s="84"/>
      <c r="BH151" s="79"/>
      <c r="BI151" s="84"/>
      <c r="BJ151" s="128" t="s">
        <v>195</v>
      </c>
      <c r="BK151" s="89" t="s">
        <v>120</v>
      </c>
      <c r="BL151" s="90">
        <v>44712</v>
      </c>
      <c r="BM151" s="91">
        <v>0</v>
      </c>
      <c r="BN151" s="92">
        <v>1</v>
      </c>
      <c r="BO151" s="77" t="str">
        <f t="shared" si="13"/>
        <v>CUMPLIMIENTO TOTAL</v>
      </c>
      <c r="BP151" s="78">
        <f t="shared" si="11"/>
        <v>-161</v>
      </c>
      <c r="BQ151" s="79" t="str">
        <f t="shared" si="12"/>
        <v>VENCIDO</v>
      </c>
      <c r="BR151" s="249">
        <v>44607</v>
      </c>
      <c r="BS151" s="243" t="s">
        <v>1179</v>
      </c>
      <c r="BT151" s="250" t="s">
        <v>122</v>
      </c>
      <c r="BU151" s="251">
        <v>1</v>
      </c>
      <c r="BV151" s="94" t="s">
        <v>20</v>
      </c>
      <c r="BW151" s="93"/>
      <c r="BX151" s="93"/>
      <c r="BY151" s="1">
        <f t="shared" si="14"/>
        <v>140</v>
      </c>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row>
    <row r="152" spans="1:427" s="7" customFormat="1" ht="285.75" thickBot="1" x14ac:dyDescent="0.3">
      <c r="A152" s="65">
        <v>141</v>
      </c>
      <c r="B152" s="117" t="s">
        <v>715</v>
      </c>
      <c r="C152" s="135" t="s">
        <v>71</v>
      </c>
      <c r="D152" s="67" t="s">
        <v>72</v>
      </c>
      <c r="E152" s="118" t="s">
        <v>1187</v>
      </c>
      <c r="F152" s="105" t="s">
        <v>97</v>
      </c>
      <c r="G152" s="67" t="s">
        <v>99</v>
      </c>
      <c r="H152" s="67" t="s">
        <v>100</v>
      </c>
      <c r="I152" s="67" t="s">
        <v>101</v>
      </c>
      <c r="J152" s="67" t="s">
        <v>183</v>
      </c>
      <c r="K152" s="67" t="s">
        <v>711</v>
      </c>
      <c r="L152" s="67" t="s">
        <v>104</v>
      </c>
      <c r="M152" s="67" t="s">
        <v>105</v>
      </c>
      <c r="N152" s="66" t="s">
        <v>1197</v>
      </c>
      <c r="O152" s="145" t="s">
        <v>1198</v>
      </c>
      <c r="P152" s="66">
        <v>105</v>
      </c>
      <c r="Q152" s="67">
        <v>2020</v>
      </c>
      <c r="R152" s="69" t="s">
        <v>1199</v>
      </c>
      <c r="S152" s="67" t="s">
        <v>1200</v>
      </c>
      <c r="T152" s="118" t="s">
        <v>1192</v>
      </c>
      <c r="U152" s="66" t="s">
        <v>79</v>
      </c>
      <c r="V152" s="69" t="s">
        <v>79</v>
      </c>
      <c r="W152" s="69" t="s">
        <v>1193</v>
      </c>
      <c r="X152" s="66" t="s">
        <v>79</v>
      </c>
      <c r="Y152" s="66" t="s">
        <v>79</v>
      </c>
      <c r="Z152" s="71">
        <v>44211</v>
      </c>
      <c r="AA152" s="71">
        <v>44550</v>
      </c>
      <c r="AB152" s="71"/>
      <c r="AC152" s="71" t="s">
        <v>84</v>
      </c>
      <c r="AD152" s="71" t="s">
        <v>84</v>
      </c>
      <c r="AE152" s="72">
        <f t="shared" si="10"/>
        <v>-161</v>
      </c>
      <c r="AF152" s="112" t="s">
        <v>1201</v>
      </c>
      <c r="AG152" s="74">
        <v>44385</v>
      </c>
      <c r="AH152" s="75" t="s">
        <v>84</v>
      </c>
      <c r="AI152" s="187" t="s">
        <v>1202</v>
      </c>
      <c r="AJ152" s="76">
        <v>0.08</v>
      </c>
      <c r="AK152" s="77" t="s">
        <v>10</v>
      </c>
      <c r="AL152" s="78">
        <v>99</v>
      </c>
      <c r="AM152" s="79" t="s">
        <v>6</v>
      </c>
      <c r="AN152" s="79" t="s">
        <v>133</v>
      </c>
      <c r="AO152" s="79" t="s">
        <v>133</v>
      </c>
      <c r="AP152" s="79" t="s">
        <v>133</v>
      </c>
      <c r="AQ152" s="81">
        <v>0</v>
      </c>
      <c r="AR152" s="76">
        <v>0</v>
      </c>
      <c r="AS152" s="79" t="s">
        <v>116</v>
      </c>
      <c r="AT152" s="75" t="s">
        <v>91</v>
      </c>
      <c r="AU152" s="83" t="s">
        <v>91</v>
      </c>
      <c r="AV152" s="86" t="s">
        <v>1196</v>
      </c>
      <c r="AW152" s="108">
        <v>44620</v>
      </c>
      <c r="AX152" s="110" t="s">
        <v>971</v>
      </c>
      <c r="AY152" s="110" t="s">
        <v>79</v>
      </c>
      <c r="AZ152" s="87">
        <v>1</v>
      </c>
      <c r="BA152" s="77" t="s">
        <v>13</v>
      </c>
      <c r="BB152" s="78">
        <v>-44619.92</v>
      </c>
      <c r="BC152" s="79" t="s">
        <v>4</v>
      </c>
      <c r="BD152" s="84"/>
      <c r="BE152" s="84"/>
      <c r="BF152" s="84"/>
      <c r="BG152" s="84"/>
      <c r="BH152" s="79"/>
      <c r="BI152" s="84"/>
      <c r="BJ152" s="128" t="s">
        <v>195</v>
      </c>
      <c r="BK152" s="89" t="s">
        <v>120</v>
      </c>
      <c r="BL152" s="90">
        <v>44712</v>
      </c>
      <c r="BM152" s="91">
        <v>0</v>
      </c>
      <c r="BN152" s="92">
        <v>1</v>
      </c>
      <c r="BO152" s="77" t="str">
        <f t="shared" si="13"/>
        <v>CUMPLIMIENTO TOTAL</v>
      </c>
      <c r="BP152" s="78">
        <f t="shared" si="11"/>
        <v>-161</v>
      </c>
      <c r="BQ152" s="79" t="str">
        <f t="shared" si="12"/>
        <v>VENCIDO</v>
      </c>
      <c r="BR152" s="249">
        <v>44607</v>
      </c>
      <c r="BS152" s="243" t="s">
        <v>1203</v>
      </c>
      <c r="BT152" s="250" t="s">
        <v>122</v>
      </c>
      <c r="BU152" s="251">
        <v>1</v>
      </c>
      <c r="BV152" s="94" t="s">
        <v>20</v>
      </c>
      <c r="BW152" s="93"/>
      <c r="BX152" s="93"/>
      <c r="BY152" s="1">
        <f t="shared" si="14"/>
        <v>141</v>
      </c>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row>
    <row r="153" spans="1:427" s="7" customFormat="1" ht="192" thickBot="1" x14ac:dyDescent="0.3">
      <c r="A153" s="65">
        <v>142</v>
      </c>
      <c r="B153" s="117" t="s">
        <v>715</v>
      </c>
      <c r="C153" s="135" t="s">
        <v>71</v>
      </c>
      <c r="D153" s="67" t="s">
        <v>72</v>
      </c>
      <c r="E153" s="118"/>
      <c r="F153" s="105" t="s">
        <v>97</v>
      </c>
      <c r="G153" s="67" t="s">
        <v>99</v>
      </c>
      <c r="H153" s="67" t="s">
        <v>100</v>
      </c>
      <c r="I153" s="67" t="s">
        <v>101</v>
      </c>
      <c r="J153" s="67" t="s">
        <v>183</v>
      </c>
      <c r="K153" s="67" t="s">
        <v>711</v>
      </c>
      <c r="L153" s="67" t="s">
        <v>104</v>
      </c>
      <c r="M153" s="67" t="s">
        <v>105</v>
      </c>
      <c r="N153" s="66" t="s">
        <v>1204</v>
      </c>
      <c r="O153" s="145" t="s">
        <v>1198</v>
      </c>
      <c r="P153" s="66">
        <v>105</v>
      </c>
      <c r="Q153" s="67">
        <v>2020</v>
      </c>
      <c r="R153" s="69" t="s">
        <v>1199</v>
      </c>
      <c r="S153" s="67" t="s">
        <v>1200</v>
      </c>
      <c r="T153" s="118" t="s">
        <v>1205</v>
      </c>
      <c r="U153" s="66" t="s">
        <v>79</v>
      </c>
      <c r="V153" s="69" t="s">
        <v>79</v>
      </c>
      <c r="W153" s="69" t="s">
        <v>1206</v>
      </c>
      <c r="X153" s="66" t="s">
        <v>79</v>
      </c>
      <c r="Y153" s="66" t="s">
        <v>79</v>
      </c>
      <c r="Z153" s="71">
        <v>44211</v>
      </c>
      <c r="AA153" s="71">
        <v>44550</v>
      </c>
      <c r="AB153" s="71"/>
      <c r="AC153" s="71" t="s">
        <v>84</v>
      </c>
      <c r="AD153" s="71" t="s">
        <v>84</v>
      </c>
      <c r="AE153" s="72">
        <f t="shared" si="10"/>
        <v>-161</v>
      </c>
      <c r="AF153" s="78" t="s">
        <v>1207</v>
      </c>
      <c r="AG153" s="74">
        <v>44385</v>
      </c>
      <c r="AH153" s="75" t="s">
        <v>113</v>
      </c>
      <c r="AI153" s="75" t="s">
        <v>79</v>
      </c>
      <c r="AJ153" s="76">
        <v>1</v>
      </c>
      <c r="AK153" s="77" t="s">
        <v>13</v>
      </c>
      <c r="AL153" s="78">
        <v>99</v>
      </c>
      <c r="AM153" s="79" t="s">
        <v>6</v>
      </c>
      <c r="AN153" s="79" t="s">
        <v>133</v>
      </c>
      <c r="AO153" s="79" t="s">
        <v>133</v>
      </c>
      <c r="AP153" s="79" t="s">
        <v>133</v>
      </c>
      <c r="AQ153" s="81">
        <v>0</v>
      </c>
      <c r="AR153" s="76">
        <v>0</v>
      </c>
      <c r="AS153" s="79" t="s">
        <v>116</v>
      </c>
      <c r="AT153" s="75" t="s">
        <v>91</v>
      </c>
      <c r="AU153" s="242" t="s">
        <v>117</v>
      </c>
      <c r="AV153" s="124" t="s">
        <v>970</v>
      </c>
      <c r="AW153" s="108">
        <v>44620</v>
      </c>
      <c r="AX153" s="110" t="s">
        <v>971</v>
      </c>
      <c r="AY153" s="110" t="s">
        <v>79</v>
      </c>
      <c r="AZ153" s="87">
        <v>1</v>
      </c>
      <c r="BA153" s="77" t="s">
        <v>13</v>
      </c>
      <c r="BB153" s="78">
        <v>-44619</v>
      </c>
      <c r="BC153" s="79" t="s">
        <v>4</v>
      </c>
      <c r="BD153" s="84"/>
      <c r="BE153" s="84"/>
      <c r="BF153" s="84"/>
      <c r="BG153" s="84"/>
      <c r="BH153" s="79"/>
      <c r="BI153" s="84"/>
      <c r="BJ153" s="128" t="s">
        <v>195</v>
      </c>
      <c r="BK153" s="89" t="s">
        <v>120</v>
      </c>
      <c r="BL153" s="90">
        <v>44712</v>
      </c>
      <c r="BM153" s="91">
        <v>0</v>
      </c>
      <c r="BN153" s="92">
        <v>1</v>
      </c>
      <c r="BO153" s="77" t="str">
        <f t="shared" si="13"/>
        <v>CUMPLIMIENTO TOTAL</v>
      </c>
      <c r="BP153" s="78">
        <f t="shared" si="11"/>
        <v>-161</v>
      </c>
      <c r="BQ153" s="79" t="str">
        <f t="shared" si="12"/>
        <v>VENCIDO</v>
      </c>
      <c r="BR153" s="249">
        <v>44607</v>
      </c>
      <c r="BS153" s="245" t="s">
        <v>1208</v>
      </c>
      <c r="BT153" s="250" t="s">
        <v>122</v>
      </c>
      <c r="BU153" s="251">
        <v>1</v>
      </c>
      <c r="BV153" s="94" t="s">
        <v>20</v>
      </c>
      <c r="BW153" s="93"/>
      <c r="BX153" s="93"/>
      <c r="BY153" s="1">
        <f t="shared" si="14"/>
        <v>142</v>
      </c>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row>
    <row r="154" spans="1:427" s="7" customFormat="1" ht="243" thickBot="1" x14ac:dyDescent="0.3">
      <c r="A154" s="65">
        <v>143</v>
      </c>
      <c r="B154" s="117" t="s">
        <v>715</v>
      </c>
      <c r="C154" s="135" t="s">
        <v>71</v>
      </c>
      <c r="D154" s="67" t="s">
        <v>72</v>
      </c>
      <c r="E154" s="118" t="s">
        <v>1209</v>
      </c>
      <c r="F154" s="117" t="s">
        <v>715</v>
      </c>
      <c r="G154" s="135" t="s">
        <v>71</v>
      </c>
      <c r="H154" s="67" t="s">
        <v>72</v>
      </c>
      <c r="I154" s="70" t="s">
        <v>1210</v>
      </c>
      <c r="J154" s="67" t="s">
        <v>183</v>
      </c>
      <c r="K154" s="67" t="s">
        <v>955</v>
      </c>
      <c r="L154" s="67" t="s">
        <v>1211</v>
      </c>
      <c r="M154" s="67" t="s">
        <v>105</v>
      </c>
      <c r="N154" s="66" t="s">
        <v>1212</v>
      </c>
      <c r="O154" s="145" t="s">
        <v>1213</v>
      </c>
      <c r="P154" s="66">
        <v>105</v>
      </c>
      <c r="Q154" s="67">
        <v>2020</v>
      </c>
      <c r="R154" s="69" t="s">
        <v>1214</v>
      </c>
      <c r="S154" s="67" t="s">
        <v>1215</v>
      </c>
      <c r="T154" s="118" t="s">
        <v>1216</v>
      </c>
      <c r="U154" s="66" t="s">
        <v>79</v>
      </c>
      <c r="V154" s="69" t="s">
        <v>79</v>
      </c>
      <c r="W154" s="69" t="s">
        <v>1217</v>
      </c>
      <c r="X154" s="66" t="s">
        <v>79</v>
      </c>
      <c r="Y154" s="66" t="s">
        <v>79</v>
      </c>
      <c r="Z154" s="71">
        <v>44211</v>
      </c>
      <c r="AA154" s="71">
        <v>44550</v>
      </c>
      <c r="AB154" s="71"/>
      <c r="AC154" s="71" t="s">
        <v>84</v>
      </c>
      <c r="AD154" s="71" t="s">
        <v>84</v>
      </c>
      <c r="AE154" s="72">
        <f t="shared" si="10"/>
        <v>-161</v>
      </c>
      <c r="AF154" s="132" t="s">
        <v>1218</v>
      </c>
      <c r="AG154" s="74">
        <v>44383</v>
      </c>
      <c r="AH154" s="75" t="s">
        <v>84</v>
      </c>
      <c r="AI154" s="132" t="s">
        <v>1219</v>
      </c>
      <c r="AJ154" s="76">
        <v>0</v>
      </c>
      <c r="AK154" s="77" t="s">
        <v>9</v>
      </c>
      <c r="AL154" s="78">
        <v>99</v>
      </c>
      <c r="AM154" s="79" t="s">
        <v>6</v>
      </c>
      <c r="AN154" s="79" t="s">
        <v>133</v>
      </c>
      <c r="AO154" s="79" t="s">
        <v>133</v>
      </c>
      <c r="AP154" s="79" t="s">
        <v>133</v>
      </c>
      <c r="AQ154" s="81">
        <v>0</v>
      </c>
      <c r="AR154" s="76">
        <v>0</v>
      </c>
      <c r="AS154" s="79" t="s">
        <v>116</v>
      </c>
      <c r="AT154" s="75" t="s">
        <v>91</v>
      </c>
      <c r="AU154" s="83" t="s">
        <v>91</v>
      </c>
      <c r="AV154" s="97" t="s">
        <v>118</v>
      </c>
      <c r="AW154" s="98">
        <v>44620</v>
      </c>
      <c r="AX154" s="99" t="s">
        <v>119</v>
      </c>
      <c r="AY154" s="100" t="s">
        <v>93</v>
      </c>
      <c r="AZ154" s="101">
        <v>0</v>
      </c>
      <c r="BA154" s="77" t="s">
        <v>9</v>
      </c>
      <c r="BB154" s="78">
        <v>-44620</v>
      </c>
      <c r="BC154" s="79" t="s">
        <v>4</v>
      </c>
      <c r="BD154" s="84"/>
      <c r="BE154" s="84"/>
      <c r="BF154" s="84"/>
      <c r="BG154" s="84"/>
      <c r="BH154" s="79"/>
      <c r="BI154" s="84"/>
      <c r="BJ154" s="88" t="s">
        <v>19</v>
      </c>
      <c r="BK154" s="89" t="s">
        <v>1220</v>
      </c>
      <c r="BL154" s="90">
        <v>44712</v>
      </c>
      <c r="BM154" s="91" t="s">
        <v>1220</v>
      </c>
      <c r="BN154" s="92">
        <v>0</v>
      </c>
      <c r="BO154" s="77" t="str">
        <f t="shared" si="13"/>
        <v>SIN AVANCE</v>
      </c>
      <c r="BP154" s="78">
        <f t="shared" si="11"/>
        <v>-161</v>
      </c>
      <c r="BQ154" s="79" t="str">
        <f t="shared" si="12"/>
        <v>VENCIDO</v>
      </c>
      <c r="BR154" s="249">
        <v>44607</v>
      </c>
      <c r="BS154" s="243" t="s">
        <v>1203</v>
      </c>
      <c r="BT154" s="250" t="s">
        <v>122</v>
      </c>
      <c r="BU154" s="251">
        <v>1</v>
      </c>
      <c r="BV154" s="94" t="s">
        <v>20</v>
      </c>
      <c r="BW154" s="93"/>
      <c r="BX154" s="93"/>
      <c r="BY154" s="1">
        <f t="shared" si="14"/>
        <v>143</v>
      </c>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row>
    <row r="155" spans="1:427" s="7" customFormat="1" ht="294" thickBot="1" x14ac:dyDescent="0.3">
      <c r="A155" s="65">
        <v>144</v>
      </c>
      <c r="B155" s="117" t="s">
        <v>715</v>
      </c>
      <c r="C155" s="135" t="s">
        <v>71</v>
      </c>
      <c r="D155" s="67" t="s">
        <v>72</v>
      </c>
      <c r="E155" s="118" t="s">
        <v>1221</v>
      </c>
      <c r="F155" s="105" t="s">
        <v>97</v>
      </c>
      <c r="G155" s="67" t="s">
        <v>99</v>
      </c>
      <c r="H155" s="67" t="s">
        <v>100</v>
      </c>
      <c r="I155" s="67" t="s">
        <v>101</v>
      </c>
      <c r="J155" s="67" t="s">
        <v>183</v>
      </c>
      <c r="K155" s="67" t="s">
        <v>955</v>
      </c>
      <c r="L155" s="67" t="s">
        <v>104</v>
      </c>
      <c r="M155" s="67" t="s">
        <v>105</v>
      </c>
      <c r="N155" s="66" t="s">
        <v>1222</v>
      </c>
      <c r="O155" s="145" t="s">
        <v>1223</v>
      </c>
      <c r="P155" s="66">
        <v>105</v>
      </c>
      <c r="Q155" s="67">
        <v>2020</v>
      </c>
      <c r="R155" s="69" t="s">
        <v>1224</v>
      </c>
      <c r="S155" s="67" t="s">
        <v>1191</v>
      </c>
      <c r="T155" s="118" t="s">
        <v>1192</v>
      </c>
      <c r="U155" s="66" t="s">
        <v>79</v>
      </c>
      <c r="V155" s="69" t="s">
        <v>79</v>
      </c>
      <c r="W155" s="69" t="s">
        <v>1225</v>
      </c>
      <c r="X155" s="66" t="s">
        <v>79</v>
      </c>
      <c r="Y155" s="66" t="s">
        <v>79</v>
      </c>
      <c r="Z155" s="71">
        <v>44211</v>
      </c>
      <c r="AA155" s="71">
        <v>44550</v>
      </c>
      <c r="AB155" s="71"/>
      <c r="AC155" s="71" t="s">
        <v>84</v>
      </c>
      <c r="AD155" s="71" t="s">
        <v>84</v>
      </c>
      <c r="AE155" s="72">
        <f t="shared" si="10"/>
        <v>-161</v>
      </c>
      <c r="AF155" s="79" t="s">
        <v>1201</v>
      </c>
      <c r="AG155" s="74">
        <v>44385</v>
      </c>
      <c r="AH155" s="75" t="s">
        <v>84</v>
      </c>
      <c r="AI155" s="79" t="s">
        <v>1202</v>
      </c>
      <c r="AJ155" s="76">
        <v>0.08</v>
      </c>
      <c r="AK155" s="77" t="s">
        <v>10</v>
      </c>
      <c r="AL155" s="78">
        <v>99</v>
      </c>
      <c r="AM155" s="79" t="s">
        <v>6</v>
      </c>
      <c r="AN155" s="79" t="s">
        <v>133</v>
      </c>
      <c r="AO155" s="79" t="s">
        <v>133</v>
      </c>
      <c r="AP155" s="79" t="s">
        <v>133</v>
      </c>
      <c r="AQ155" s="81">
        <v>0</v>
      </c>
      <c r="AR155" s="76">
        <v>0</v>
      </c>
      <c r="AS155" s="79" t="s">
        <v>116</v>
      </c>
      <c r="AT155" s="75" t="s">
        <v>91</v>
      </c>
      <c r="AU155" s="83" t="s">
        <v>91</v>
      </c>
      <c r="AV155" s="254" t="s">
        <v>1196</v>
      </c>
      <c r="AW155" s="108">
        <v>44620</v>
      </c>
      <c r="AX155" s="110" t="s">
        <v>971</v>
      </c>
      <c r="AY155" s="110" t="s">
        <v>79</v>
      </c>
      <c r="AZ155" s="87">
        <v>1</v>
      </c>
      <c r="BA155" s="77" t="s">
        <v>13</v>
      </c>
      <c r="BB155" s="78">
        <v>-44619.92</v>
      </c>
      <c r="BC155" s="79" t="s">
        <v>4</v>
      </c>
      <c r="BD155" s="84"/>
      <c r="BE155" s="84"/>
      <c r="BF155" s="84"/>
      <c r="BG155" s="84"/>
      <c r="BH155" s="79"/>
      <c r="BI155" s="84"/>
      <c r="BJ155" s="128" t="s">
        <v>195</v>
      </c>
      <c r="BK155" s="89" t="s">
        <v>120</v>
      </c>
      <c r="BL155" s="90">
        <v>44712</v>
      </c>
      <c r="BM155" s="91">
        <v>0</v>
      </c>
      <c r="BN155" s="92">
        <v>1</v>
      </c>
      <c r="BO155" s="77" t="str">
        <f t="shared" si="13"/>
        <v>CUMPLIMIENTO TOTAL</v>
      </c>
      <c r="BP155" s="78">
        <f t="shared" si="11"/>
        <v>-161</v>
      </c>
      <c r="BQ155" s="79" t="str">
        <f t="shared" si="12"/>
        <v>VENCIDO</v>
      </c>
      <c r="BR155" s="249">
        <v>44607</v>
      </c>
      <c r="BS155" s="245" t="s">
        <v>1208</v>
      </c>
      <c r="BT155" s="250" t="s">
        <v>122</v>
      </c>
      <c r="BU155" s="251">
        <v>1</v>
      </c>
      <c r="BV155" s="94" t="s">
        <v>20</v>
      </c>
      <c r="BW155" s="93"/>
      <c r="BX155" s="93"/>
      <c r="BY155" s="1">
        <f t="shared" si="14"/>
        <v>144</v>
      </c>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row>
    <row r="156" spans="1:427" s="7" customFormat="1" ht="360.75" thickBot="1" x14ac:dyDescent="0.3">
      <c r="A156" s="65">
        <v>145</v>
      </c>
      <c r="B156" s="117" t="s">
        <v>715</v>
      </c>
      <c r="C156" s="135" t="s">
        <v>71</v>
      </c>
      <c r="D156" s="67" t="s">
        <v>72</v>
      </c>
      <c r="E156" s="118" t="s">
        <v>1226</v>
      </c>
      <c r="F156" s="105" t="s">
        <v>97</v>
      </c>
      <c r="G156" s="67" t="s">
        <v>99</v>
      </c>
      <c r="H156" s="67" t="s">
        <v>100</v>
      </c>
      <c r="I156" s="67" t="s">
        <v>101</v>
      </c>
      <c r="J156" s="70" t="s">
        <v>183</v>
      </c>
      <c r="K156" s="67" t="s">
        <v>184</v>
      </c>
      <c r="L156" s="67" t="s">
        <v>104</v>
      </c>
      <c r="M156" s="67" t="s">
        <v>105</v>
      </c>
      <c r="N156" s="66" t="s">
        <v>1227</v>
      </c>
      <c r="O156" s="145" t="s">
        <v>1228</v>
      </c>
      <c r="P156" s="66">
        <v>105</v>
      </c>
      <c r="Q156" s="67">
        <v>2020</v>
      </c>
      <c r="R156" s="69" t="s">
        <v>1229</v>
      </c>
      <c r="S156" s="67" t="s">
        <v>1230</v>
      </c>
      <c r="T156" s="118" t="s">
        <v>1231</v>
      </c>
      <c r="U156" s="66" t="s">
        <v>79</v>
      </c>
      <c r="V156" s="69" t="s">
        <v>79</v>
      </c>
      <c r="W156" s="69" t="s">
        <v>1232</v>
      </c>
      <c r="X156" s="66" t="s">
        <v>79</v>
      </c>
      <c r="Y156" s="66" t="s">
        <v>79</v>
      </c>
      <c r="Z156" s="71">
        <v>44211</v>
      </c>
      <c r="AA156" s="71">
        <v>44550</v>
      </c>
      <c r="AB156" s="71"/>
      <c r="AC156" s="71" t="s">
        <v>84</v>
      </c>
      <c r="AD156" s="71" t="s">
        <v>84</v>
      </c>
      <c r="AE156" s="72">
        <f t="shared" si="10"/>
        <v>-161</v>
      </c>
      <c r="AF156" s="78" t="s">
        <v>1233</v>
      </c>
      <c r="AG156" s="74">
        <v>44385</v>
      </c>
      <c r="AH156" s="75" t="s">
        <v>84</v>
      </c>
      <c r="AI156" s="75" t="s">
        <v>1234</v>
      </c>
      <c r="AJ156" s="76">
        <v>0</v>
      </c>
      <c r="AK156" s="77" t="s">
        <v>9</v>
      </c>
      <c r="AL156" s="78">
        <v>99</v>
      </c>
      <c r="AM156" s="79" t="s">
        <v>6</v>
      </c>
      <c r="AN156" s="79" t="s">
        <v>133</v>
      </c>
      <c r="AO156" s="79" t="s">
        <v>133</v>
      </c>
      <c r="AP156" s="79" t="s">
        <v>133</v>
      </c>
      <c r="AQ156" s="81">
        <v>0</v>
      </c>
      <c r="AR156" s="76">
        <v>0</v>
      </c>
      <c r="AS156" s="79" t="s">
        <v>116</v>
      </c>
      <c r="AT156" s="75" t="s">
        <v>91</v>
      </c>
      <c r="AU156" s="83" t="s">
        <v>91</v>
      </c>
      <c r="AV156" s="86" t="s">
        <v>1235</v>
      </c>
      <c r="AW156" s="108">
        <v>44620</v>
      </c>
      <c r="AX156" s="110" t="s">
        <v>971</v>
      </c>
      <c r="AY156" s="110" t="s">
        <v>79</v>
      </c>
      <c r="AZ156" s="87">
        <v>1</v>
      </c>
      <c r="BA156" s="77" t="s">
        <v>13</v>
      </c>
      <c r="BB156" s="78">
        <v>-44620</v>
      </c>
      <c r="BC156" s="79" t="s">
        <v>4</v>
      </c>
      <c r="BD156" s="84"/>
      <c r="BE156" s="84"/>
      <c r="BF156" s="84"/>
      <c r="BG156" s="84"/>
      <c r="BH156" s="79"/>
      <c r="BI156" s="84"/>
      <c r="BJ156" s="128" t="s">
        <v>195</v>
      </c>
      <c r="BK156" s="89" t="s">
        <v>120</v>
      </c>
      <c r="BL156" s="90">
        <v>44712</v>
      </c>
      <c r="BM156" s="91">
        <v>0</v>
      </c>
      <c r="BN156" s="92">
        <v>1</v>
      </c>
      <c r="BO156" s="77" t="str">
        <f t="shared" si="13"/>
        <v>CUMPLIMIENTO TOTAL</v>
      </c>
      <c r="BP156" s="78">
        <f t="shared" si="11"/>
        <v>-161</v>
      </c>
      <c r="BQ156" s="79" t="str">
        <f t="shared" si="12"/>
        <v>VENCIDO</v>
      </c>
      <c r="BR156" s="249">
        <v>44607</v>
      </c>
      <c r="BS156" s="243" t="s">
        <v>1179</v>
      </c>
      <c r="BT156" s="250" t="s">
        <v>122</v>
      </c>
      <c r="BU156" s="251">
        <v>1</v>
      </c>
      <c r="BV156" s="94" t="s">
        <v>20</v>
      </c>
      <c r="BW156" s="93"/>
      <c r="BX156" s="93"/>
      <c r="BY156" s="1">
        <f t="shared" si="14"/>
        <v>145</v>
      </c>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row>
    <row r="157" spans="1:427" s="7" customFormat="1" ht="285.75" thickBot="1" x14ac:dyDescent="0.3">
      <c r="A157" s="65">
        <v>146</v>
      </c>
      <c r="B157" s="117" t="s">
        <v>715</v>
      </c>
      <c r="C157" s="135" t="s">
        <v>71</v>
      </c>
      <c r="D157" s="67" t="s">
        <v>72</v>
      </c>
      <c r="E157" s="118" t="s">
        <v>1221</v>
      </c>
      <c r="F157" s="105" t="s">
        <v>97</v>
      </c>
      <c r="G157" s="67" t="s">
        <v>99</v>
      </c>
      <c r="H157" s="67" t="s">
        <v>100</v>
      </c>
      <c r="I157" s="67" t="s">
        <v>101</v>
      </c>
      <c r="J157" s="70" t="s">
        <v>183</v>
      </c>
      <c r="K157" s="67" t="s">
        <v>184</v>
      </c>
      <c r="L157" s="67" t="s">
        <v>104</v>
      </c>
      <c r="M157" s="67" t="s">
        <v>105</v>
      </c>
      <c r="N157" s="66" t="s">
        <v>1236</v>
      </c>
      <c r="O157" s="145" t="s">
        <v>1228</v>
      </c>
      <c r="P157" s="66">
        <v>105</v>
      </c>
      <c r="Q157" s="67">
        <v>2020</v>
      </c>
      <c r="R157" s="69" t="s">
        <v>1229</v>
      </c>
      <c r="S157" s="67" t="s">
        <v>1191</v>
      </c>
      <c r="T157" s="118" t="s">
        <v>1192</v>
      </c>
      <c r="U157" s="66" t="s">
        <v>79</v>
      </c>
      <c r="V157" s="69" t="s">
        <v>79</v>
      </c>
      <c r="W157" s="69" t="s">
        <v>1225</v>
      </c>
      <c r="X157" s="66" t="s">
        <v>79</v>
      </c>
      <c r="Y157" s="66" t="s">
        <v>79</v>
      </c>
      <c r="Z157" s="71">
        <v>44211</v>
      </c>
      <c r="AA157" s="71">
        <v>44550</v>
      </c>
      <c r="AB157" s="71"/>
      <c r="AC157" s="71" t="s">
        <v>84</v>
      </c>
      <c r="AD157" s="71" t="s">
        <v>84</v>
      </c>
      <c r="AE157" s="72">
        <f t="shared" si="10"/>
        <v>-161</v>
      </c>
      <c r="AF157" s="78" t="s">
        <v>1201</v>
      </c>
      <c r="AG157" s="74">
        <v>44385</v>
      </c>
      <c r="AH157" s="75" t="s">
        <v>84</v>
      </c>
      <c r="AI157" s="78" t="s">
        <v>1202</v>
      </c>
      <c r="AJ157" s="76">
        <v>0.08</v>
      </c>
      <c r="AK157" s="77" t="s">
        <v>10</v>
      </c>
      <c r="AL157" s="78">
        <v>99</v>
      </c>
      <c r="AM157" s="79" t="s">
        <v>6</v>
      </c>
      <c r="AN157" s="79" t="s">
        <v>133</v>
      </c>
      <c r="AO157" s="79" t="s">
        <v>133</v>
      </c>
      <c r="AP157" s="79" t="s">
        <v>133</v>
      </c>
      <c r="AQ157" s="81">
        <v>0</v>
      </c>
      <c r="AR157" s="76">
        <v>0</v>
      </c>
      <c r="AS157" s="79" t="s">
        <v>116</v>
      </c>
      <c r="AT157" s="75" t="s">
        <v>91</v>
      </c>
      <c r="AU157" s="83" t="s">
        <v>91</v>
      </c>
      <c r="AV157" s="86" t="s">
        <v>1196</v>
      </c>
      <c r="AW157" s="108">
        <v>44620</v>
      </c>
      <c r="AX157" s="110" t="s">
        <v>971</v>
      </c>
      <c r="AY157" s="110" t="s">
        <v>79</v>
      </c>
      <c r="AZ157" s="87">
        <v>1</v>
      </c>
      <c r="BA157" s="77" t="s">
        <v>13</v>
      </c>
      <c r="BB157" s="78">
        <v>-44619.92</v>
      </c>
      <c r="BC157" s="79" t="s">
        <v>4</v>
      </c>
      <c r="BD157" s="84"/>
      <c r="BE157" s="84"/>
      <c r="BF157" s="84"/>
      <c r="BG157" s="84"/>
      <c r="BH157" s="79"/>
      <c r="BI157" s="84"/>
      <c r="BJ157" s="128" t="s">
        <v>195</v>
      </c>
      <c r="BK157" s="89" t="s">
        <v>120</v>
      </c>
      <c r="BL157" s="90">
        <v>44712</v>
      </c>
      <c r="BM157" s="91">
        <v>0</v>
      </c>
      <c r="BN157" s="92">
        <v>1</v>
      </c>
      <c r="BO157" s="77" t="str">
        <f t="shared" si="13"/>
        <v>CUMPLIMIENTO TOTAL</v>
      </c>
      <c r="BP157" s="78">
        <f t="shared" si="11"/>
        <v>-161</v>
      </c>
      <c r="BQ157" s="79" t="str">
        <f t="shared" si="12"/>
        <v>VENCIDO</v>
      </c>
      <c r="BR157" s="249">
        <v>44607</v>
      </c>
      <c r="BS157" s="243" t="s">
        <v>1179</v>
      </c>
      <c r="BT157" s="250" t="s">
        <v>122</v>
      </c>
      <c r="BU157" s="251">
        <v>1</v>
      </c>
      <c r="BV157" s="94" t="s">
        <v>20</v>
      </c>
      <c r="BW157" s="93"/>
      <c r="BX157" s="93"/>
      <c r="BY157" s="1">
        <f t="shared" si="14"/>
        <v>146</v>
      </c>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row>
    <row r="158" spans="1:427" s="7" customFormat="1" ht="127.5" customHeight="1" thickBot="1" x14ac:dyDescent="0.3">
      <c r="A158" s="65">
        <v>147</v>
      </c>
      <c r="B158" s="117" t="s">
        <v>715</v>
      </c>
      <c r="C158" s="135" t="s">
        <v>71</v>
      </c>
      <c r="D158" s="67" t="s">
        <v>72</v>
      </c>
      <c r="E158" s="118"/>
      <c r="F158" s="105" t="s">
        <v>97</v>
      </c>
      <c r="G158" s="67" t="s">
        <v>99</v>
      </c>
      <c r="H158" s="67" t="s">
        <v>100</v>
      </c>
      <c r="I158" s="67" t="s">
        <v>101</v>
      </c>
      <c r="J158" s="67" t="s">
        <v>74</v>
      </c>
      <c r="K158" s="67" t="s">
        <v>503</v>
      </c>
      <c r="L158" s="67" t="s">
        <v>104</v>
      </c>
      <c r="M158" s="67" t="s">
        <v>105</v>
      </c>
      <c r="N158" s="66" t="s">
        <v>1237</v>
      </c>
      <c r="O158" s="145" t="s">
        <v>1238</v>
      </c>
      <c r="P158" s="66">
        <v>105</v>
      </c>
      <c r="Q158" s="67">
        <v>2020</v>
      </c>
      <c r="R158" s="69" t="s">
        <v>1239</v>
      </c>
      <c r="S158" s="67" t="s">
        <v>1240</v>
      </c>
      <c r="T158" s="118" t="s">
        <v>1175</v>
      </c>
      <c r="U158" s="66" t="s">
        <v>79</v>
      </c>
      <c r="V158" s="69" t="s">
        <v>79</v>
      </c>
      <c r="W158" s="69" t="s">
        <v>1241</v>
      </c>
      <c r="X158" s="66" t="s">
        <v>79</v>
      </c>
      <c r="Y158" s="66" t="s">
        <v>79</v>
      </c>
      <c r="Z158" s="71">
        <v>44211</v>
      </c>
      <c r="AA158" s="71">
        <v>44550</v>
      </c>
      <c r="AB158" s="71"/>
      <c r="AC158" s="71" t="s">
        <v>84</v>
      </c>
      <c r="AD158" s="71" t="s">
        <v>84</v>
      </c>
      <c r="AE158" s="72">
        <f t="shared" si="10"/>
        <v>-161</v>
      </c>
      <c r="AF158" s="78" t="s">
        <v>1242</v>
      </c>
      <c r="AG158" s="74">
        <v>44385</v>
      </c>
      <c r="AH158" s="75" t="s">
        <v>113</v>
      </c>
      <c r="AI158" s="75" t="s">
        <v>79</v>
      </c>
      <c r="AJ158" s="76">
        <v>1</v>
      </c>
      <c r="AK158" s="77" t="s">
        <v>13</v>
      </c>
      <c r="AL158" s="78">
        <v>99</v>
      </c>
      <c r="AM158" s="79" t="s">
        <v>6</v>
      </c>
      <c r="AN158" s="79" t="s">
        <v>133</v>
      </c>
      <c r="AO158" s="79" t="s">
        <v>133</v>
      </c>
      <c r="AP158" s="79" t="s">
        <v>133</v>
      </c>
      <c r="AQ158" s="81">
        <v>0</v>
      </c>
      <c r="AR158" s="76">
        <v>0</v>
      </c>
      <c r="AS158" s="79" t="s">
        <v>116</v>
      </c>
      <c r="AT158" s="75" t="s">
        <v>91</v>
      </c>
      <c r="AU158" s="242" t="s">
        <v>117</v>
      </c>
      <c r="AV158" s="124" t="s">
        <v>970</v>
      </c>
      <c r="AW158" s="108">
        <v>44620</v>
      </c>
      <c r="AX158" s="110" t="s">
        <v>971</v>
      </c>
      <c r="AY158" s="110" t="s">
        <v>79</v>
      </c>
      <c r="AZ158" s="87">
        <v>1</v>
      </c>
      <c r="BA158" s="77" t="s">
        <v>13</v>
      </c>
      <c r="BB158" s="78">
        <v>-44619</v>
      </c>
      <c r="BC158" s="79" t="s">
        <v>4</v>
      </c>
      <c r="BD158" s="84"/>
      <c r="BE158" s="84"/>
      <c r="BF158" s="84"/>
      <c r="BG158" s="84"/>
      <c r="BH158" s="79"/>
      <c r="BI158" s="84"/>
      <c r="BJ158" s="128" t="s">
        <v>195</v>
      </c>
      <c r="BK158" s="89" t="s">
        <v>120</v>
      </c>
      <c r="BL158" s="90">
        <v>44712</v>
      </c>
      <c r="BM158" s="91">
        <v>0</v>
      </c>
      <c r="BN158" s="92">
        <v>1</v>
      </c>
      <c r="BO158" s="77" t="str">
        <f t="shared" si="13"/>
        <v>CUMPLIMIENTO TOTAL</v>
      </c>
      <c r="BP158" s="78">
        <f t="shared" si="11"/>
        <v>-161</v>
      </c>
      <c r="BQ158" s="79" t="str">
        <f t="shared" si="12"/>
        <v>VENCIDO</v>
      </c>
      <c r="BR158" s="249">
        <v>44607</v>
      </c>
      <c r="BS158" s="243" t="s">
        <v>1243</v>
      </c>
      <c r="BT158" s="250" t="s">
        <v>122</v>
      </c>
      <c r="BU158" s="251">
        <v>1</v>
      </c>
      <c r="BV158" s="94" t="s">
        <v>20</v>
      </c>
      <c r="BW158" s="93"/>
      <c r="BX158" s="93"/>
      <c r="BY158" s="1">
        <f t="shared" si="14"/>
        <v>147</v>
      </c>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row>
    <row r="159" spans="1:427" s="7" customFormat="1" ht="127.5" customHeight="1" thickBot="1" x14ac:dyDescent="0.3">
      <c r="A159" s="65">
        <v>148</v>
      </c>
      <c r="B159" s="117" t="s">
        <v>715</v>
      </c>
      <c r="C159" s="135" t="s">
        <v>71</v>
      </c>
      <c r="D159" s="67" t="s">
        <v>72</v>
      </c>
      <c r="E159" s="118"/>
      <c r="F159" s="105" t="s">
        <v>97</v>
      </c>
      <c r="G159" s="67" t="s">
        <v>99</v>
      </c>
      <c r="H159" s="67" t="s">
        <v>100</v>
      </c>
      <c r="I159" s="67" t="s">
        <v>101</v>
      </c>
      <c r="J159" s="67" t="s">
        <v>74</v>
      </c>
      <c r="K159" s="67" t="s">
        <v>503</v>
      </c>
      <c r="L159" s="67" t="s">
        <v>104</v>
      </c>
      <c r="M159" s="67" t="s">
        <v>105</v>
      </c>
      <c r="N159" s="66" t="s">
        <v>1244</v>
      </c>
      <c r="O159" s="145" t="s">
        <v>1238</v>
      </c>
      <c r="P159" s="66">
        <v>105</v>
      </c>
      <c r="Q159" s="67">
        <v>2020</v>
      </c>
      <c r="R159" s="69" t="s">
        <v>1239</v>
      </c>
      <c r="S159" s="67" t="s">
        <v>1240</v>
      </c>
      <c r="T159" s="118" t="s">
        <v>1181</v>
      </c>
      <c r="U159" s="66" t="s">
        <v>79</v>
      </c>
      <c r="V159" s="69" t="s">
        <v>79</v>
      </c>
      <c r="W159" s="69" t="s">
        <v>1182</v>
      </c>
      <c r="X159" s="66" t="s">
        <v>79</v>
      </c>
      <c r="Y159" s="66" t="s">
        <v>79</v>
      </c>
      <c r="Z159" s="71">
        <v>44211</v>
      </c>
      <c r="AA159" s="71">
        <v>44550</v>
      </c>
      <c r="AB159" s="71"/>
      <c r="AC159" s="71" t="s">
        <v>84</v>
      </c>
      <c r="AD159" s="71" t="s">
        <v>84</v>
      </c>
      <c r="AE159" s="72">
        <f t="shared" si="10"/>
        <v>-161</v>
      </c>
      <c r="AF159" s="78" t="s">
        <v>1245</v>
      </c>
      <c r="AG159" s="74">
        <v>44385</v>
      </c>
      <c r="AH159" s="75" t="s">
        <v>84</v>
      </c>
      <c r="AI159" s="78" t="s">
        <v>1246</v>
      </c>
      <c r="AJ159" s="76">
        <v>0.42</v>
      </c>
      <c r="AK159" s="77" t="s">
        <v>11</v>
      </c>
      <c r="AL159" s="78">
        <v>99</v>
      </c>
      <c r="AM159" s="79" t="s">
        <v>6</v>
      </c>
      <c r="AN159" s="79" t="s">
        <v>133</v>
      </c>
      <c r="AO159" s="79" t="s">
        <v>133</v>
      </c>
      <c r="AP159" s="79" t="s">
        <v>133</v>
      </c>
      <c r="AQ159" s="81">
        <v>0</v>
      </c>
      <c r="AR159" s="76">
        <v>0</v>
      </c>
      <c r="AS159" s="79" t="s">
        <v>116</v>
      </c>
      <c r="AT159" s="75" t="s">
        <v>91</v>
      </c>
      <c r="AU159" s="83" t="s">
        <v>91</v>
      </c>
      <c r="AV159" s="86" t="s">
        <v>1185</v>
      </c>
      <c r="AW159" s="108">
        <v>44620</v>
      </c>
      <c r="AX159" s="110" t="s">
        <v>971</v>
      </c>
      <c r="AY159" s="110" t="s">
        <v>79</v>
      </c>
      <c r="AZ159" s="87">
        <v>1</v>
      </c>
      <c r="BA159" s="77" t="s">
        <v>13</v>
      </c>
      <c r="BB159" s="78">
        <v>-44619.58</v>
      </c>
      <c r="BC159" s="79" t="s">
        <v>4</v>
      </c>
      <c r="BD159" s="84"/>
      <c r="BE159" s="84"/>
      <c r="BF159" s="84"/>
      <c r="BG159" s="84"/>
      <c r="BH159" s="79"/>
      <c r="BI159" s="84"/>
      <c r="BJ159" s="128" t="s">
        <v>195</v>
      </c>
      <c r="BK159" s="89" t="s">
        <v>120</v>
      </c>
      <c r="BL159" s="90">
        <v>44712</v>
      </c>
      <c r="BM159" s="91">
        <v>0</v>
      </c>
      <c r="BN159" s="92">
        <v>1</v>
      </c>
      <c r="BO159" s="77" t="str">
        <f t="shared" si="13"/>
        <v>CUMPLIMIENTO TOTAL</v>
      </c>
      <c r="BP159" s="78">
        <f t="shared" si="11"/>
        <v>-161</v>
      </c>
      <c r="BQ159" s="79" t="str">
        <f t="shared" si="12"/>
        <v>VENCIDO</v>
      </c>
      <c r="BR159" s="249">
        <v>44607</v>
      </c>
      <c r="BS159" s="243" t="s">
        <v>1247</v>
      </c>
      <c r="BT159" s="250" t="s">
        <v>122</v>
      </c>
      <c r="BU159" s="251">
        <v>1</v>
      </c>
      <c r="BV159" s="94" t="s">
        <v>20</v>
      </c>
      <c r="BW159" s="93"/>
      <c r="BX159" s="93"/>
      <c r="BY159" s="1">
        <f t="shared" si="14"/>
        <v>148</v>
      </c>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row>
    <row r="160" spans="1:427" ht="409.6" hidden="1" thickBot="1" x14ac:dyDescent="0.3">
      <c r="A160" s="65">
        <v>149</v>
      </c>
      <c r="B160" s="117" t="s">
        <v>715</v>
      </c>
      <c r="C160" s="135" t="s">
        <v>71</v>
      </c>
      <c r="D160" s="67" t="s">
        <v>72</v>
      </c>
      <c r="E160" s="69"/>
      <c r="F160" s="105" t="s">
        <v>70</v>
      </c>
      <c r="G160" s="135" t="s">
        <v>71</v>
      </c>
      <c r="H160" s="67" t="s">
        <v>72</v>
      </c>
      <c r="I160" s="70" t="s">
        <v>1248</v>
      </c>
      <c r="J160" s="67" t="s">
        <v>853</v>
      </c>
      <c r="K160" s="67" t="s">
        <v>1249</v>
      </c>
      <c r="L160" s="67" t="s">
        <v>1211</v>
      </c>
      <c r="M160" s="67" t="s">
        <v>77</v>
      </c>
      <c r="N160" s="255" t="s">
        <v>1250</v>
      </c>
      <c r="O160" s="145" t="s">
        <v>79</v>
      </c>
      <c r="P160" s="127" t="s">
        <v>1251</v>
      </c>
      <c r="Q160" s="67">
        <v>2020</v>
      </c>
      <c r="R160" s="69" t="s">
        <v>1252</v>
      </c>
      <c r="S160" s="143" t="s">
        <v>1253</v>
      </c>
      <c r="T160" s="226" t="s">
        <v>1254</v>
      </c>
      <c r="U160" s="66" t="s">
        <v>79</v>
      </c>
      <c r="V160" s="67" t="s">
        <v>79</v>
      </c>
      <c r="W160" s="67" t="s">
        <v>79</v>
      </c>
      <c r="X160" s="66" t="s">
        <v>79</v>
      </c>
      <c r="Y160" s="66" t="s">
        <v>79</v>
      </c>
      <c r="Z160" s="71">
        <v>43973</v>
      </c>
      <c r="AA160" s="71">
        <v>44337</v>
      </c>
      <c r="AB160" s="71"/>
      <c r="AC160" s="71" t="s">
        <v>84</v>
      </c>
      <c r="AD160" s="71" t="s">
        <v>84</v>
      </c>
      <c r="AE160" s="72">
        <f t="shared" si="10"/>
        <v>-374</v>
      </c>
      <c r="AF160" s="78" t="s">
        <v>1255</v>
      </c>
      <c r="AG160" s="74">
        <v>44384</v>
      </c>
      <c r="AH160" s="75" t="s">
        <v>84</v>
      </c>
      <c r="AI160" s="79" t="s">
        <v>1256</v>
      </c>
      <c r="AJ160" s="76"/>
      <c r="AK160" s="77" t="s">
        <v>9</v>
      </c>
      <c r="AL160" s="78">
        <v>-114</v>
      </c>
      <c r="AM160" s="79" t="s">
        <v>4</v>
      </c>
      <c r="AN160" s="256">
        <v>44519</v>
      </c>
      <c r="AO160" s="125" t="s">
        <v>1257</v>
      </c>
      <c r="AP160" s="79" t="s">
        <v>88</v>
      </c>
      <c r="AQ160" s="257">
        <v>0.2</v>
      </c>
      <c r="AR160" s="258">
        <v>0</v>
      </c>
      <c r="AS160" s="79" t="s">
        <v>89</v>
      </c>
      <c r="AT160" s="82" t="s">
        <v>90</v>
      </c>
      <c r="AU160" s="83" t="s">
        <v>91</v>
      </c>
      <c r="AV160" s="97" t="s">
        <v>92</v>
      </c>
      <c r="AW160" s="98">
        <v>44620</v>
      </c>
      <c r="AX160" s="99" t="s">
        <v>84</v>
      </c>
      <c r="AY160" s="107" t="s">
        <v>93</v>
      </c>
      <c r="AZ160" s="101">
        <v>0.2</v>
      </c>
      <c r="BA160" s="77" t="s">
        <v>10</v>
      </c>
      <c r="BB160" s="78">
        <v>-44620</v>
      </c>
      <c r="BC160" s="79" t="s">
        <v>4</v>
      </c>
      <c r="BD160" s="136">
        <v>44631</v>
      </c>
      <c r="BE160" s="137" t="s">
        <v>1258</v>
      </c>
      <c r="BF160" s="137" t="s">
        <v>88</v>
      </c>
      <c r="BG160" s="138">
        <v>0</v>
      </c>
      <c r="BH160" s="79" t="s">
        <v>4</v>
      </c>
      <c r="BI160" s="84"/>
      <c r="BJ160" s="88" t="s">
        <v>19</v>
      </c>
      <c r="BK160" s="89" t="s">
        <v>1259</v>
      </c>
      <c r="BL160" s="90">
        <v>44712</v>
      </c>
      <c r="BM160" s="91" t="s">
        <v>1260</v>
      </c>
      <c r="BN160" s="92">
        <v>1</v>
      </c>
      <c r="BO160" s="77" t="str">
        <f t="shared" si="13"/>
        <v>CUMPLIMIENTO TOTAL</v>
      </c>
      <c r="BP160" s="78">
        <f t="shared" si="11"/>
        <v>-374</v>
      </c>
      <c r="BQ160" s="79" t="str">
        <f t="shared" si="12"/>
        <v>VENCIDO</v>
      </c>
      <c r="BR160" s="93"/>
      <c r="BS160" s="93"/>
      <c r="BT160" s="93"/>
      <c r="BU160" s="93"/>
      <c r="BV160" s="94"/>
      <c r="BW160" s="93"/>
      <c r="BX160" s="93"/>
      <c r="BY160" s="1">
        <f t="shared" si="14"/>
        <v>149</v>
      </c>
    </row>
    <row r="161" spans="1:427" ht="409.6" hidden="1" thickBot="1" x14ac:dyDescent="0.3">
      <c r="A161" s="65">
        <v>150</v>
      </c>
      <c r="B161" s="117" t="s">
        <v>715</v>
      </c>
      <c r="C161" s="135" t="s">
        <v>71</v>
      </c>
      <c r="D161" s="67" t="s">
        <v>72</v>
      </c>
      <c r="E161" s="69"/>
      <c r="F161" s="105" t="s">
        <v>70</v>
      </c>
      <c r="G161" s="135" t="s">
        <v>71</v>
      </c>
      <c r="H161" s="67" t="s">
        <v>72</v>
      </c>
      <c r="I161" s="139" t="s">
        <v>1261</v>
      </c>
      <c r="J161" s="67" t="s">
        <v>853</v>
      </c>
      <c r="K161" s="67" t="s">
        <v>1249</v>
      </c>
      <c r="L161" s="67" t="s">
        <v>1211</v>
      </c>
      <c r="M161" s="67" t="s">
        <v>77</v>
      </c>
      <c r="N161" s="66" t="s">
        <v>1262</v>
      </c>
      <c r="O161" s="145" t="s">
        <v>79</v>
      </c>
      <c r="P161" s="127" t="s">
        <v>1251</v>
      </c>
      <c r="Q161" s="67">
        <v>2020</v>
      </c>
      <c r="R161" s="69" t="s">
        <v>1263</v>
      </c>
      <c r="S161" s="143" t="s">
        <v>1264</v>
      </c>
      <c r="T161" s="226" t="s">
        <v>1265</v>
      </c>
      <c r="U161" s="66" t="s">
        <v>79</v>
      </c>
      <c r="V161" s="67" t="s">
        <v>79</v>
      </c>
      <c r="W161" s="67" t="s">
        <v>79</v>
      </c>
      <c r="X161" s="66" t="s">
        <v>79</v>
      </c>
      <c r="Y161" s="66" t="s">
        <v>79</v>
      </c>
      <c r="Z161" s="71">
        <v>43973</v>
      </c>
      <c r="AA161" s="71">
        <v>44337</v>
      </c>
      <c r="AB161" s="71"/>
      <c r="AC161" s="71" t="s">
        <v>84</v>
      </c>
      <c r="AD161" s="71" t="s">
        <v>84</v>
      </c>
      <c r="AE161" s="72">
        <f t="shared" si="10"/>
        <v>-374</v>
      </c>
      <c r="AF161" s="78" t="s">
        <v>1266</v>
      </c>
      <c r="AG161" s="74">
        <v>44384</v>
      </c>
      <c r="AH161" s="75" t="s">
        <v>113</v>
      </c>
      <c r="AI161" s="75" t="s">
        <v>79</v>
      </c>
      <c r="AJ161" s="76"/>
      <c r="AK161" s="77" t="s">
        <v>9</v>
      </c>
      <c r="AL161" s="78">
        <v>-114</v>
      </c>
      <c r="AM161" s="79" t="s">
        <v>4</v>
      </c>
      <c r="AN161" s="256">
        <v>44519</v>
      </c>
      <c r="AO161" s="125" t="s">
        <v>1267</v>
      </c>
      <c r="AP161" s="79" t="s">
        <v>88</v>
      </c>
      <c r="AQ161" s="259">
        <v>0.6</v>
      </c>
      <c r="AR161" s="258">
        <v>0</v>
      </c>
      <c r="AS161" s="79" t="s">
        <v>89</v>
      </c>
      <c r="AT161" s="82" t="s">
        <v>90</v>
      </c>
      <c r="AU161" s="83" t="s">
        <v>91</v>
      </c>
      <c r="AV161" s="97" t="s">
        <v>92</v>
      </c>
      <c r="AW161" s="98">
        <v>44620</v>
      </c>
      <c r="AX161" s="99" t="s">
        <v>84</v>
      </c>
      <c r="AY161" s="107" t="s">
        <v>93</v>
      </c>
      <c r="AZ161" s="122">
        <v>0.6</v>
      </c>
      <c r="BA161" s="77" t="s">
        <v>11</v>
      </c>
      <c r="BB161" s="78">
        <v>-44620</v>
      </c>
      <c r="BC161" s="79" t="s">
        <v>4</v>
      </c>
      <c r="BD161" s="140">
        <v>44631</v>
      </c>
      <c r="BE161" s="141" t="s">
        <v>1268</v>
      </c>
      <c r="BF161" s="141" t="s">
        <v>88</v>
      </c>
      <c r="BG161" s="142">
        <v>0.6</v>
      </c>
      <c r="BH161" s="79" t="s">
        <v>4</v>
      </c>
      <c r="BI161" s="84"/>
      <c r="BJ161" s="88" t="s">
        <v>19</v>
      </c>
      <c r="BK161" s="89" t="s">
        <v>1269</v>
      </c>
      <c r="BL161" s="90">
        <v>44712</v>
      </c>
      <c r="BM161" s="91" t="s">
        <v>1260</v>
      </c>
      <c r="BN161" s="92">
        <v>1</v>
      </c>
      <c r="BO161" s="77" t="str">
        <f t="shared" si="13"/>
        <v>CUMPLIMIENTO TOTAL</v>
      </c>
      <c r="BP161" s="78">
        <f t="shared" si="11"/>
        <v>-374</v>
      </c>
      <c r="BQ161" s="79" t="str">
        <f t="shared" si="12"/>
        <v>VENCIDO</v>
      </c>
      <c r="BR161" s="93"/>
      <c r="BS161" s="93"/>
      <c r="BT161" s="93"/>
      <c r="BU161" s="93"/>
      <c r="BV161" s="94"/>
      <c r="BW161" s="93"/>
      <c r="BX161" s="93"/>
      <c r="BY161" s="1">
        <f t="shared" si="14"/>
        <v>150</v>
      </c>
    </row>
    <row r="162" spans="1:427" ht="409.6" hidden="1" thickBot="1" x14ac:dyDescent="0.3">
      <c r="A162" s="65">
        <v>151</v>
      </c>
      <c r="B162" s="117" t="s">
        <v>715</v>
      </c>
      <c r="C162" s="135" t="s">
        <v>71</v>
      </c>
      <c r="D162" s="67" t="s">
        <v>72</v>
      </c>
      <c r="E162" s="69"/>
      <c r="F162" s="105" t="s">
        <v>70</v>
      </c>
      <c r="G162" s="135" t="s">
        <v>71</v>
      </c>
      <c r="H162" s="67" t="s">
        <v>72</v>
      </c>
      <c r="I162" s="139" t="s">
        <v>1270</v>
      </c>
      <c r="J162" s="67" t="s">
        <v>853</v>
      </c>
      <c r="K162" s="67" t="s">
        <v>1249</v>
      </c>
      <c r="L162" s="67" t="s">
        <v>1211</v>
      </c>
      <c r="M162" s="67" t="s">
        <v>77</v>
      </c>
      <c r="N162" s="66" t="s">
        <v>1271</v>
      </c>
      <c r="O162" s="145" t="s">
        <v>79</v>
      </c>
      <c r="P162" s="67" t="s">
        <v>1251</v>
      </c>
      <c r="Q162" s="67">
        <v>2020</v>
      </c>
      <c r="R162" s="226" t="s">
        <v>1263</v>
      </c>
      <c r="S162" s="143" t="s">
        <v>1272</v>
      </c>
      <c r="T162" s="226" t="s">
        <v>1273</v>
      </c>
      <c r="U162" s="66" t="s">
        <v>79</v>
      </c>
      <c r="V162" s="67" t="s">
        <v>79</v>
      </c>
      <c r="W162" s="67" t="s">
        <v>79</v>
      </c>
      <c r="X162" s="66" t="s">
        <v>79</v>
      </c>
      <c r="Y162" s="66" t="s">
        <v>79</v>
      </c>
      <c r="Z162" s="71">
        <v>43973</v>
      </c>
      <c r="AA162" s="71">
        <v>44337</v>
      </c>
      <c r="AB162" s="71"/>
      <c r="AC162" s="71" t="s">
        <v>84</v>
      </c>
      <c r="AD162" s="71" t="s">
        <v>84</v>
      </c>
      <c r="AE162" s="72">
        <f t="shared" si="10"/>
        <v>-374</v>
      </c>
      <c r="AF162" s="78" t="s">
        <v>1274</v>
      </c>
      <c r="AG162" s="74">
        <v>44384</v>
      </c>
      <c r="AH162" s="75" t="s">
        <v>113</v>
      </c>
      <c r="AI162" s="75" t="s">
        <v>79</v>
      </c>
      <c r="AJ162" s="76"/>
      <c r="AK162" s="77" t="s">
        <v>9</v>
      </c>
      <c r="AL162" s="78">
        <v>-114</v>
      </c>
      <c r="AM162" s="79" t="s">
        <v>4</v>
      </c>
      <c r="AN162" s="256">
        <v>44519</v>
      </c>
      <c r="AO162" s="125" t="s">
        <v>1275</v>
      </c>
      <c r="AP162" s="79" t="s">
        <v>88</v>
      </c>
      <c r="AQ162" s="259">
        <v>0.8</v>
      </c>
      <c r="AR162" s="260">
        <v>0.7</v>
      </c>
      <c r="AS162" s="79" t="s">
        <v>89</v>
      </c>
      <c r="AT162" s="82" t="s">
        <v>90</v>
      </c>
      <c r="AU162" s="83" t="s">
        <v>91</v>
      </c>
      <c r="AV162" s="97" t="s">
        <v>92</v>
      </c>
      <c r="AW162" s="98">
        <v>44620</v>
      </c>
      <c r="AX162" s="99" t="s">
        <v>84</v>
      </c>
      <c r="AY162" s="107" t="s">
        <v>93</v>
      </c>
      <c r="AZ162" s="122">
        <v>0.8</v>
      </c>
      <c r="BA162" s="77" t="s">
        <v>12</v>
      </c>
      <c r="BB162" s="78">
        <v>-44620</v>
      </c>
      <c r="BC162" s="79" t="s">
        <v>4</v>
      </c>
      <c r="BD162" s="140">
        <v>44631</v>
      </c>
      <c r="BE162" s="261" t="s">
        <v>1276</v>
      </c>
      <c r="BF162" s="141" t="s">
        <v>88</v>
      </c>
      <c r="BG162" s="142">
        <v>0.8</v>
      </c>
      <c r="BH162" s="79" t="s">
        <v>4</v>
      </c>
      <c r="BI162" s="84"/>
      <c r="BJ162" s="88" t="s">
        <v>19</v>
      </c>
      <c r="BK162" s="89" t="s">
        <v>1277</v>
      </c>
      <c r="BL162" s="90">
        <v>44712</v>
      </c>
      <c r="BM162" s="91" t="s">
        <v>1278</v>
      </c>
      <c r="BN162" s="92">
        <v>0.8</v>
      </c>
      <c r="BO162" s="77" t="str">
        <f t="shared" si="13"/>
        <v>AVANCE SIGNIFICATIVO</v>
      </c>
      <c r="BP162" s="78">
        <f t="shared" si="11"/>
        <v>-374</v>
      </c>
      <c r="BQ162" s="79" t="str">
        <f t="shared" si="12"/>
        <v>VENCIDO</v>
      </c>
      <c r="BR162" s="93"/>
      <c r="BS162" s="93"/>
      <c r="BT162" s="93"/>
      <c r="BU162" s="93"/>
      <c r="BV162" s="94"/>
      <c r="BW162" s="93"/>
      <c r="BX162" s="93"/>
      <c r="BY162" s="1">
        <f t="shared" si="14"/>
        <v>151</v>
      </c>
    </row>
    <row r="163" spans="1:427" ht="409.6" hidden="1" thickBot="1" x14ac:dyDescent="0.3">
      <c r="A163" s="65">
        <v>152</v>
      </c>
      <c r="B163" s="117" t="s">
        <v>715</v>
      </c>
      <c r="C163" s="135" t="s">
        <v>71</v>
      </c>
      <c r="D163" s="67" t="s">
        <v>72</v>
      </c>
      <c r="E163" s="69"/>
      <c r="F163" s="105" t="s">
        <v>70</v>
      </c>
      <c r="G163" s="135" t="s">
        <v>71</v>
      </c>
      <c r="H163" s="67" t="s">
        <v>72</v>
      </c>
      <c r="I163" s="139" t="s">
        <v>1270</v>
      </c>
      <c r="J163" s="67" t="s">
        <v>74</v>
      </c>
      <c r="K163" s="67" t="s">
        <v>1279</v>
      </c>
      <c r="L163" s="67" t="s">
        <v>1211</v>
      </c>
      <c r="M163" s="67" t="s">
        <v>77</v>
      </c>
      <c r="N163" s="66" t="s">
        <v>1280</v>
      </c>
      <c r="O163" s="145" t="s">
        <v>79</v>
      </c>
      <c r="P163" s="67" t="s">
        <v>1251</v>
      </c>
      <c r="Q163" s="67">
        <v>2020</v>
      </c>
      <c r="R163" s="226" t="s">
        <v>1281</v>
      </c>
      <c r="S163" s="143" t="s">
        <v>1282</v>
      </c>
      <c r="T163" s="226" t="s">
        <v>1283</v>
      </c>
      <c r="U163" s="66" t="s">
        <v>79</v>
      </c>
      <c r="V163" s="67" t="s">
        <v>79</v>
      </c>
      <c r="W163" s="67" t="s">
        <v>79</v>
      </c>
      <c r="X163" s="66" t="s">
        <v>79</v>
      </c>
      <c r="Y163" s="66" t="s">
        <v>79</v>
      </c>
      <c r="Z163" s="71">
        <v>43973</v>
      </c>
      <c r="AA163" s="71">
        <v>44094</v>
      </c>
      <c r="AB163" s="71"/>
      <c r="AC163" s="71" t="s">
        <v>84</v>
      </c>
      <c r="AD163" s="71" t="s">
        <v>84</v>
      </c>
      <c r="AE163" s="72">
        <f t="shared" si="10"/>
        <v>-617</v>
      </c>
      <c r="AF163" s="78" t="s">
        <v>1284</v>
      </c>
      <c r="AG163" s="74">
        <v>44384</v>
      </c>
      <c r="AH163" s="75" t="s">
        <v>84</v>
      </c>
      <c r="AI163" s="79" t="s">
        <v>1285</v>
      </c>
      <c r="AJ163" s="76"/>
      <c r="AK163" s="77" t="s">
        <v>9</v>
      </c>
      <c r="AL163" s="78">
        <v>-357</v>
      </c>
      <c r="AM163" s="79" t="s">
        <v>4</v>
      </c>
      <c r="AN163" s="256">
        <v>44519</v>
      </c>
      <c r="AO163" s="125" t="s">
        <v>1286</v>
      </c>
      <c r="AP163" s="79" t="s">
        <v>88</v>
      </c>
      <c r="AQ163" s="262">
        <v>0.5</v>
      </c>
      <c r="AR163" s="262">
        <v>0.5</v>
      </c>
      <c r="AS163" s="79" t="s">
        <v>89</v>
      </c>
      <c r="AT163" s="82" t="s">
        <v>90</v>
      </c>
      <c r="AU163" s="83" t="s">
        <v>91</v>
      </c>
      <c r="AV163" s="84" t="s">
        <v>92</v>
      </c>
      <c r="AW163" s="85">
        <v>44620</v>
      </c>
      <c r="AX163" s="84" t="s">
        <v>84</v>
      </c>
      <c r="AY163" s="86" t="s">
        <v>93</v>
      </c>
      <c r="AZ163" s="122">
        <v>0.5</v>
      </c>
      <c r="BA163" s="77" t="s">
        <v>11</v>
      </c>
      <c r="BB163" s="78">
        <v>-44620</v>
      </c>
      <c r="BC163" s="79" t="s">
        <v>4</v>
      </c>
      <c r="BD163" s="140">
        <v>44631</v>
      </c>
      <c r="BE163" s="261" t="s">
        <v>92</v>
      </c>
      <c r="BF163" s="141" t="s">
        <v>88</v>
      </c>
      <c r="BG163" s="142">
        <v>0.5</v>
      </c>
      <c r="BH163" s="79" t="s">
        <v>4</v>
      </c>
      <c r="BI163" s="84"/>
      <c r="BJ163" s="88" t="s">
        <v>19</v>
      </c>
      <c r="BK163" s="89" t="s">
        <v>1287</v>
      </c>
      <c r="BL163" s="90">
        <v>44712</v>
      </c>
      <c r="BM163" s="91" t="s">
        <v>1260</v>
      </c>
      <c r="BN163" s="92">
        <v>1</v>
      </c>
      <c r="BO163" s="77" t="str">
        <f t="shared" si="13"/>
        <v>CUMPLIMIENTO TOTAL</v>
      </c>
      <c r="BP163" s="78">
        <f t="shared" si="11"/>
        <v>-617</v>
      </c>
      <c r="BQ163" s="79" t="str">
        <f t="shared" si="12"/>
        <v>VENCIDO</v>
      </c>
      <c r="BR163" s="93"/>
      <c r="BS163" s="93"/>
      <c r="BT163" s="93"/>
      <c r="BU163" s="93"/>
      <c r="BV163" s="94"/>
      <c r="BW163" s="93"/>
      <c r="BX163" s="93"/>
      <c r="BY163" s="1">
        <f t="shared" si="14"/>
        <v>152</v>
      </c>
    </row>
    <row r="164" spans="1:427" ht="409.6" hidden="1" thickBot="1" x14ac:dyDescent="0.3">
      <c r="A164" s="65">
        <v>153</v>
      </c>
      <c r="B164" s="117" t="s">
        <v>715</v>
      </c>
      <c r="C164" s="135" t="s">
        <v>71</v>
      </c>
      <c r="D164" s="67" t="s">
        <v>72</v>
      </c>
      <c r="E164" s="69"/>
      <c r="F164" s="105" t="s">
        <v>70</v>
      </c>
      <c r="G164" s="135" t="s">
        <v>71</v>
      </c>
      <c r="H164" s="67" t="s">
        <v>72</v>
      </c>
      <c r="I164" s="139" t="s">
        <v>1270</v>
      </c>
      <c r="J164" s="67" t="s">
        <v>74</v>
      </c>
      <c r="K164" s="67" t="s">
        <v>1288</v>
      </c>
      <c r="L164" s="67" t="s">
        <v>1211</v>
      </c>
      <c r="M164" s="67" t="s">
        <v>77</v>
      </c>
      <c r="N164" s="66" t="s">
        <v>1289</v>
      </c>
      <c r="O164" s="145" t="s">
        <v>79</v>
      </c>
      <c r="P164" s="67" t="s">
        <v>1251</v>
      </c>
      <c r="Q164" s="67">
        <v>2020</v>
      </c>
      <c r="R164" s="226" t="s">
        <v>1290</v>
      </c>
      <c r="S164" s="143" t="s">
        <v>1272</v>
      </c>
      <c r="T164" s="226" t="s">
        <v>1273</v>
      </c>
      <c r="U164" s="66" t="s">
        <v>79</v>
      </c>
      <c r="V164" s="67" t="s">
        <v>79</v>
      </c>
      <c r="W164" s="67" t="s">
        <v>79</v>
      </c>
      <c r="X164" s="66" t="s">
        <v>79</v>
      </c>
      <c r="Y164" s="66" t="s">
        <v>79</v>
      </c>
      <c r="Z164" s="71">
        <v>43973</v>
      </c>
      <c r="AA164" s="71">
        <v>44337</v>
      </c>
      <c r="AB164" s="71"/>
      <c r="AC164" s="71" t="s">
        <v>84</v>
      </c>
      <c r="AD164" s="71" t="s">
        <v>84</v>
      </c>
      <c r="AE164" s="72">
        <f t="shared" si="10"/>
        <v>-374</v>
      </c>
      <c r="AF164" s="78" t="s">
        <v>1291</v>
      </c>
      <c r="AG164" s="74">
        <v>44384</v>
      </c>
      <c r="AH164" s="75" t="s">
        <v>84</v>
      </c>
      <c r="AI164" s="79" t="s">
        <v>1292</v>
      </c>
      <c r="AJ164" s="76"/>
      <c r="AK164" s="77" t="s">
        <v>9</v>
      </c>
      <c r="AL164" s="78">
        <v>-114</v>
      </c>
      <c r="AM164" s="79" t="s">
        <v>4</v>
      </c>
      <c r="AN164" s="256">
        <v>44519</v>
      </c>
      <c r="AO164" s="125" t="s">
        <v>1293</v>
      </c>
      <c r="AP164" s="79" t="s">
        <v>88</v>
      </c>
      <c r="AQ164" s="262">
        <v>0.5</v>
      </c>
      <c r="AR164" s="263">
        <v>0.5</v>
      </c>
      <c r="AS164" s="79" t="s">
        <v>89</v>
      </c>
      <c r="AT164" s="82" t="s">
        <v>90</v>
      </c>
      <c r="AU164" s="83" t="s">
        <v>91</v>
      </c>
      <c r="AV164" s="84" t="s">
        <v>92</v>
      </c>
      <c r="AW164" s="85">
        <v>44620</v>
      </c>
      <c r="AX164" s="84" t="s">
        <v>84</v>
      </c>
      <c r="AY164" s="86" t="s">
        <v>93</v>
      </c>
      <c r="AZ164" s="122">
        <v>0.5</v>
      </c>
      <c r="BA164" s="77" t="s">
        <v>11</v>
      </c>
      <c r="BB164" s="78">
        <v>-44620</v>
      </c>
      <c r="BC164" s="79" t="s">
        <v>4</v>
      </c>
      <c r="BD164" s="140">
        <v>44631</v>
      </c>
      <c r="BE164" s="261" t="s">
        <v>92</v>
      </c>
      <c r="BF164" s="141" t="s">
        <v>88</v>
      </c>
      <c r="BG164" s="142">
        <v>0.5</v>
      </c>
      <c r="BH164" s="79" t="s">
        <v>4</v>
      </c>
      <c r="BI164" s="84"/>
      <c r="BJ164" s="88" t="s">
        <v>19</v>
      </c>
      <c r="BK164" s="89" t="s">
        <v>1294</v>
      </c>
      <c r="BL164" s="90">
        <v>44712</v>
      </c>
      <c r="BM164" s="91" t="s">
        <v>1278</v>
      </c>
      <c r="BN164" s="92">
        <v>0.5</v>
      </c>
      <c r="BO164" s="77" t="str">
        <f t="shared" si="13"/>
        <v>AVANCE PARCIAL</v>
      </c>
      <c r="BP164" s="78">
        <f t="shared" si="11"/>
        <v>-374</v>
      </c>
      <c r="BQ164" s="79" t="str">
        <f t="shared" si="12"/>
        <v>VENCIDO</v>
      </c>
      <c r="BR164" s="93"/>
      <c r="BS164" s="93"/>
      <c r="BT164" s="93"/>
      <c r="BU164" s="93"/>
      <c r="BV164" s="94"/>
      <c r="BW164" s="93"/>
      <c r="BX164" s="93"/>
      <c r="BY164" s="1">
        <f t="shared" si="14"/>
        <v>153</v>
      </c>
    </row>
    <row r="165" spans="1:427" ht="409.6" hidden="1" thickBot="1" x14ac:dyDescent="0.3">
      <c r="A165" s="65">
        <v>154</v>
      </c>
      <c r="B165" s="117" t="s">
        <v>715</v>
      </c>
      <c r="C165" s="135" t="s">
        <v>71</v>
      </c>
      <c r="D165" s="67" t="s">
        <v>72</v>
      </c>
      <c r="E165" s="69"/>
      <c r="F165" s="105" t="s">
        <v>70</v>
      </c>
      <c r="G165" s="135" t="s">
        <v>71</v>
      </c>
      <c r="H165" s="67" t="s">
        <v>72</v>
      </c>
      <c r="I165" s="139" t="s">
        <v>1295</v>
      </c>
      <c r="J165" s="70" t="s">
        <v>74</v>
      </c>
      <c r="K165" s="67" t="s">
        <v>1296</v>
      </c>
      <c r="L165" s="67" t="s">
        <v>1211</v>
      </c>
      <c r="M165" s="67" t="s">
        <v>77</v>
      </c>
      <c r="N165" s="66" t="s">
        <v>1297</v>
      </c>
      <c r="O165" s="145" t="s">
        <v>79</v>
      </c>
      <c r="P165" s="67" t="s">
        <v>1251</v>
      </c>
      <c r="Q165" s="67">
        <v>2020</v>
      </c>
      <c r="R165" s="226" t="s">
        <v>1298</v>
      </c>
      <c r="S165" s="143" t="s">
        <v>1299</v>
      </c>
      <c r="T165" s="226" t="s">
        <v>1300</v>
      </c>
      <c r="U165" s="66" t="s">
        <v>79</v>
      </c>
      <c r="V165" s="67" t="s">
        <v>79</v>
      </c>
      <c r="W165" s="67" t="s">
        <v>79</v>
      </c>
      <c r="X165" s="66" t="s">
        <v>79</v>
      </c>
      <c r="Y165" s="66" t="s">
        <v>79</v>
      </c>
      <c r="Z165" s="71">
        <v>43973</v>
      </c>
      <c r="AA165" s="71">
        <v>44337</v>
      </c>
      <c r="AB165" s="71"/>
      <c r="AC165" s="71" t="s">
        <v>84</v>
      </c>
      <c r="AD165" s="71" t="s">
        <v>84</v>
      </c>
      <c r="AE165" s="72">
        <f t="shared" si="10"/>
        <v>-374</v>
      </c>
      <c r="AF165" s="78" t="s">
        <v>1301</v>
      </c>
      <c r="AG165" s="74">
        <v>44384</v>
      </c>
      <c r="AH165" s="75" t="s">
        <v>84</v>
      </c>
      <c r="AI165" s="79" t="s">
        <v>1302</v>
      </c>
      <c r="AJ165" s="76"/>
      <c r="AK165" s="77" t="s">
        <v>9</v>
      </c>
      <c r="AL165" s="78">
        <v>-114</v>
      </c>
      <c r="AM165" s="79" t="s">
        <v>4</v>
      </c>
      <c r="AN165" s="256">
        <v>44519</v>
      </c>
      <c r="AO165" s="125" t="s">
        <v>1303</v>
      </c>
      <c r="AP165" s="79" t="s">
        <v>88</v>
      </c>
      <c r="AQ165" s="257">
        <v>0</v>
      </c>
      <c r="AR165" s="257">
        <v>0</v>
      </c>
      <c r="AS165" s="79" t="s">
        <v>89</v>
      </c>
      <c r="AT165" s="82" t="s">
        <v>90</v>
      </c>
      <c r="AU165" s="83" t="s">
        <v>91</v>
      </c>
      <c r="AV165" s="97" t="s">
        <v>92</v>
      </c>
      <c r="AW165" s="98">
        <v>44620</v>
      </c>
      <c r="AX165" s="99" t="s">
        <v>84</v>
      </c>
      <c r="AY165" s="107" t="s">
        <v>93</v>
      </c>
      <c r="AZ165" s="101">
        <v>0</v>
      </c>
      <c r="BA165" s="77" t="s">
        <v>9</v>
      </c>
      <c r="BB165" s="78">
        <v>-44620</v>
      </c>
      <c r="BC165" s="79" t="s">
        <v>4</v>
      </c>
      <c r="BD165" s="140">
        <v>44631</v>
      </c>
      <c r="BE165" s="261" t="s">
        <v>92</v>
      </c>
      <c r="BF165" s="141" t="s">
        <v>88</v>
      </c>
      <c r="BG165" s="142">
        <v>0</v>
      </c>
      <c r="BH165" s="79" t="s">
        <v>4</v>
      </c>
      <c r="BI165" s="84"/>
      <c r="BJ165" s="88" t="s">
        <v>19</v>
      </c>
      <c r="BK165" s="89" t="s">
        <v>1304</v>
      </c>
      <c r="BL165" s="90">
        <v>44712</v>
      </c>
      <c r="BM165" s="91" t="s">
        <v>1305</v>
      </c>
      <c r="BN165" s="92">
        <v>0</v>
      </c>
      <c r="BO165" s="77" t="str">
        <f t="shared" si="13"/>
        <v>SIN AVANCE</v>
      </c>
      <c r="BP165" s="78">
        <f t="shared" si="11"/>
        <v>-374</v>
      </c>
      <c r="BQ165" s="79" t="str">
        <f t="shared" si="12"/>
        <v>VENCIDO</v>
      </c>
      <c r="BR165" s="93"/>
      <c r="BS165" s="93"/>
      <c r="BT165" s="93"/>
      <c r="BU165" s="93"/>
      <c r="BV165" s="94"/>
      <c r="BW165" s="93"/>
      <c r="BX165" s="93"/>
      <c r="BY165" s="1">
        <f t="shared" si="14"/>
        <v>154</v>
      </c>
    </row>
    <row r="166" spans="1:427" ht="409.6" hidden="1" thickBot="1" x14ac:dyDescent="0.3">
      <c r="A166" s="65">
        <v>155</v>
      </c>
      <c r="B166" s="117" t="s">
        <v>715</v>
      </c>
      <c r="C166" s="135" t="s">
        <v>71</v>
      </c>
      <c r="D166" s="67" t="s">
        <v>72</v>
      </c>
      <c r="E166" s="69"/>
      <c r="F166" s="105" t="s">
        <v>70</v>
      </c>
      <c r="G166" s="135" t="s">
        <v>71</v>
      </c>
      <c r="H166" s="67" t="s">
        <v>72</v>
      </c>
      <c r="I166" s="139" t="s">
        <v>1306</v>
      </c>
      <c r="J166" s="67" t="s">
        <v>74</v>
      </c>
      <c r="K166" s="65" t="s">
        <v>1307</v>
      </c>
      <c r="L166" s="67" t="s">
        <v>1211</v>
      </c>
      <c r="M166" s="67" t="s">
        <v>77</v>
      </c>
      <c r="N166" s="66" t="s">
        <v>1308</v>
      </c>
      <c r="O166" s="145" t="s">
        <v>79</v>
      </c>
      <c r="P166" s="67" t="s">
        <v>1251</v>
      </c>
      <c r="Q166" s="67">
        <v>2020</v>
      </c>
      <c r="R166" s="264" t="s">
        <v>1309</v>
      </c>
      <c r="S166" s="69" t="s">
        <v>1310</v>
      </c>
      <c r="T166" s="226" t="s">
        <v>1311</v>
      </c>
      <c r="U166" s="66" t="s">
        <v>79</v>
      </c>
      <c r="V166" s="67" t="s">
        <v>79</v>
      </c>
      <c r="W166" s="67" t="s">
        <v>79</v>
      </c>
      <c r="X166" s="66" t="s">
        <v>79</v>
      </c>
      <c r="Y166" s="66" t="s">
        <v>79</v>
      </c>
      <c r="Z166" s="71">
        <v>43973</v>
      </c>
      <c r="AA166" s="71">
        <v>44337</v>
      </c>
      <c r="AB166" s="71"/>
      <c r="AC166" s="71" t="s">
        <v>84</v>
      </c>
      <c r="AD166" s="71" t="s">
        <v>84</v>
      </c>
      <c r="AE166" s="72">
        <f t="shared" si="10"/>
        <v>-374</v>
      </c>
      <c r="AF166" s="78" t="s">
        <v>1312</v>
      </c>
      <c r="AG166" s="74">
        <v>44384</v>
      </c>
      <c r="AH166" s="75" t="s">
        <v>84</v>
      </c>
      <c r="AI166" s="75" t="s">
        <v>1313</v>
      </c>
      <c r="AJ166" s="76"/>
      <c r="AK166" s="77" t="s">
        <v>9</v>
      </c>
      <c r="AL166" s="78">
        <v>-114</v>
      </c>
      <c r="AM166" s="79" t="s">
        <v>4</v>
      </c>
      <c r="AN166" s="256">
        <v>44519</v>
      </c>
      <c r="AO166" s="125" t="s">
        <v>1314</v>
      </c>
      <c r="AP166" s="79" t="s">
        <v>88</v>
      </c>
      <c r="AQ166" s="257">
        <v>0</v>
      </c>
      <c r="AR166" s="257">
        <v>0</v>
      </c>
      <c r="AS166" s="79" t="s">
        <v>89</v>
      </c>
      <c r="AT166" s="82" t="s">
        <v>90</v>
      </c>
      <c r="AU166" s="83" t="s">
        <v>91</v>
      </c>
      <c r="AV166" s="97" t="s">
        <v>92</v>
      </c>
      <c r="AW166" s="98">
        <v>44620</v>
      </c>
      <c r="AX166" s="99" t="s">
        <v>84</v>
      </c>
      <c r="AY166" s="107" t="s">
        <v>93</v>
      </c>
      <c r="AZ166" s="101">
        <v>0</v>
      </c>
      <c r="BA166" s="77" t="s">
        <v>9</v>
      </c>
      <c r="BB166" s="78">
        <v>-44620</v>
      </c>
      <c r="BC166" s="79" t="s">
        <v>4</v>
      </c>
      <c r="BD166" s="140">
        <v>44631</v>
      </c>
      <c r="BE166" s="261" t="s">
        <v>92</v>
      </c>
      <c r="BF166" s="141" t="s">
        <v>88</v>
      </c>
      <c r="BG166" s="142">
        <v>0</v>
      </c>
      <c r="BH166" s="79" t="s">
        <v>4</v>
      </c>
      <c r="BI166" s="84"/>
      <c r="BJ166" s="88" t="s">
        <v>19</v>
      </c>
      <c r="BK166" s="89" t="s">
        <v>1315</v>
      </c>
      <c r="BL166" s="90">
        <v>44712</v>
      </c>
      <c r="BM166" s="91" t="s">
        <v>1260</v>
      </c>
      <c r="BN166" s="92">
        <v>1</v>
      </c>
      <c r="BO166" s="77" t="str">
        <f t="shared" si="13"/>
        <v>CUMPLIMIENTO TOTAL</v>
      </c>
      <c r="BP166" s="78">
        <f t="shared" si="11"/>
        <v>-374</v>
      </c>
      <c r="BQ166" s="79" t="str">
        <f t="shared" si="12"/>
        <v>VENCIDO</v>
      </c>
      <c r="BR166" s="93"/>
      <c r="BS166" s="93"/>
      <c r="BT166" s="93"/>
      <c r="BU166" s="93"/>
      <c r="BV166" s="94"/>
      <c r="BW166" s="93"/>
      <c r="BX166" s="93"/>
      <c r="BY166" s="1">
        <f t="shared" si="14"/>
        <v>155</v>
      </c>
    </row>
    <row r="167" spans="1:427" ht="409.6" hidden="1" thickBot="1" x14ac:dyDescent="0.3">
      <c r="A167" s="65">
        <v>156</v>
      </c>
      <c r="B167" s="117" t="s">
        <v>715</v>
      </c>
      <c r="C167" s="135" t="s">
        <v>71</v>
      </c>
      <c r="D167" s="67" t="s">
        <v>72</v>
      </c>
      <c r="E167" s="69"/>
      <c r="F167" s="105" t="s">
        <v>70</v>
      </c>
      <c r="G167" s="135" t="s">
        <v>71</v>
      </c>
      <c r="H167" s="67" t="s">
        <v>72</v>
      </c>
      <c r="I167" s="139" t="s">
        <v>1316</v>
      </c>
      <c r="J167" s="67" t="s">
        <v>74</v>
      </c>
      <c r="K167" s="65" t="s">
        <v>1307</v>
      </c>
      <c r="L167" s="67" t="s">
        <v>1211</v>
      </c>
      <c r="M167" s="67" t="s">
        <v>77</v>
      </c>
      <c r="N167" s="66" t="s">
        <v>1317</v>
      </c>
      <c r="O167" s="145" t="s">
        <v>79</v>
      </c>
      <c r="P167" s="67" t="s">
        <v>1251</v>
      </c>
      <c r="Q167" s="67">
        <v>2020</v>
      </c>
      <c r="R167" s="265" t="s">
        <v>1309</v>
      </c>
      <c r="S167" s="143" t="s">
        <v>1318</v>
      </c>
      <c r="T167" s="226" t="s">
        <v>1319</v>
      </c>
      <c r="U167" s="66" t="s">
        <v>79</v>
      </c>
      <c r="V167" s="67" t="s">
        <v>79</v>
      </c>
      <c r="W167" s="67" t="s">
        <v>79</v>
      </c>
      <c r="X167" s="66" t="s">
        <v>79</v>
      </c>
      <c r="Y167" s="66" t="s">
        <v>79</v>
      </c>
      <c r="Z167" s="71">
        <v>43973</v>
      </c>
      <c r="AA167" s="71">
        <v>44337</v>
      </c>
      <c r="AB167" s="71"/>
      <c r="AC167" s="71" t="s">
        <v>84</v>
      </c>
      <c r="AD167" s="71" t="s">
        <v>84</v>
      </c>
      <c r="AE167" s="72">
        <f t="shared" si="10"/>
        <v>-374</v>
      </c>
      <c r="AF167" s="78" t="s">
        <v>1312</v>
      </c>
      <c r="AG167" s="74">
        <v>44384</v>
      </c>
      <c r="AH167" s="75" t="s">
        <v>84</v>
      </c>
      <c r="AI167" s="75" t="s">
        <v>1320</v>
      </c>
      <c r="AJ167" s="76"/>
      <c r="AK167" s="77" t="s">
        <v>9</v>
      </c>
      <c r="AL167" s="78">
        <v>-114</v>
      </c>
      <c r="AM167" s="79" t="s">
        <v>4</v>
      </c>
      <c r="AN167" s="256">
        <v>44519</v>
      </c>
      <c r="AO167" s="125" t="s">
        <v>1314</v>
      </c>
      <c r="AP167" s="79" t="s">
        <v>88</v>
      </c>
      <c r="AQ167" s="257">
        <v>0</v>
      </c>
      <c r="AR167" s="257">
        <v>0</v>
      </c>
      <c r="AS167" s="79" t="s">
        <v>89</v>
      </c>
      <c r="AT167" s="82" t="s">
        <v>90</v>
      </c>
      <c r="AU167" s="83" t="s">
        <v>91</v>
      </c>
      <c r="AV167" s="97" t="s">
        <v>92</v>
      </c>
      <c r="AW167" s="98">
        <v>44620</v>
      </c>
      <c r="AX167" s="99" t="s">
        <v>84</v>
      </c>
      <c r="AY167" s="107" t="s">
        <v>93</v>
      </c>
      <c r="AZ167" s="101">
        <v>0</v>
      </c>
      <c r="BA167" s="77" t="s">
        <v>9</v>
      </c>
      <c r="BB167" s="78">
        <v>-44620</v>
      </c>
      <c r="BC167" s="79" t="s">
        <v>4</v>
      </c>
      <c r="BD167" s="140">
        <v>44631</v>
      </c>
      <c r="BE167" s="261" t="s">
        <v>92</v>
      </c>
      <c r="BF167" s="141" t="s">
        <v>88</v>
      </c>
      <c r="BG167" s="142">
        <v>0</v>
      </c>
      <c r="BH167" s="79" t="s">
        <v>4</v>
      </c>
      <c r="BI167" s="84"/>
      <c r="BJ167" s="88" t="s">
        <v>19</v>
      </c>
      <c r="BK167" s="89" t="s">
        <v>1321</v>
      </c>
      <c r="BL167" s="90">
        <v>44712</v>
      </c>
      <c r="BM167" s="91" t="s">
        <v>1322</v>
      </c>
      <c r="BN167" s="92">
        <v>0.3</v>
      </c>
      <c r="BO167" s="77" t="str">
        <f t="shared" si="13"/>
        <v>AVANCE MINIMO</v>
      </c>
      <c r="BP167" s="78">
        <f t="shared" si="11"/>
        <v>-374</v>
      </c>
      <c r="BQ167" s="79" t="str">
        <f t="shared" si="12"/>
        <v>VENCIDO</v>
      </c>
      <c r="BR167" s="93"/>
      <c r="BS167" s="93"/>
      <c r="BT167" s="93"/>
      <c r="BU167" s="93"/>
      <c r="BV167" s="94"/>
      <c r="BW167" s="93"/>
      <c r="BX167" s="93"/>
      <c r="BY167" s="1">
        <f t="shared" si="14"/>
        <v>156</v>
      </c>
    </row>
    <row r="168" spans="1:427" ht="409.6" hidden="1" thickBot="1" x14ac:dyDescent="0.3">
      <c r="A168" s="65">
        <v>157</v>
      </c>
      <c r="B168" s="117" t="s">
        <v>715</v>
      </c>
      <c r="C168" s="135" t="s">
        <v>71</v>
      </c>
      <c r="D168" s="67" t="s">
        <v>72</v>
      </c>
      <c r="E168" s="69"/>
      <c r="F168" s="105" t="s">
        <v>70</v>
      </c>
      <c r="G168" s="135" t="s">
        <v>71</v>
      </c>
      <c r="H168" s="67" t="s">
        <v>72</v>
      </c>
      <c r="I168" s="139"/>
      <c r="J168" s="70" t="s">
        <v>150</v>
      </c>
      <c r="K168" s="66" t="s">
        <v>154</v>
      </c>
      <c r="L168" s="67" t="s">
        <v>1211</v>
      </c>
      <c r="M168" s="67" t="s">
        <v>77</v>
      </c>
      <c r="N168" s="66" t="s">
        <v>1323</v>
      </c>
      <c r="O168" s="145" t="s">
        <v>79</v>
      </c>
      <c r="P168" s="67" t="s">
        <v>1251</v>
      </c>
      <c r="Q168" s="67">
        <v>2020</v>
      </c>
      <c r="R168" s="266" t="s">
        <v>1324</v>
      </c>
      <c r="S168" s="143" t="s">
        <v>1325</v>
      </c>
      <c r="T168" s="143" t="s">
        <v>1326</v>
      </c>
      <c r="U168" s="66" t="s">
        <v>79</v>
      </c>
      <c r="V168" s="67" t="s">
        <v>79</v>
      </c>
      <c r="W168" s="67" t="s">
        <v>79</v>
      </c>
      <c r="X168" s="66" t="s">
        <v>79</v>
      </c>
      <c r="Y168" s="66" t="s">
        <v>79</v>
      </c>
      <c r="Z168" s="71">
        <v>43973</v>
      </c>
      <c r="AA168" s="71">
        <v>44094</v>
      </c>
      <c r="AB168" s="71"/>
      <c r="AC168" s="71" t="s">
        <v>84</v>
      </c>
      <c r="AD168" s="71" t="s">
        <v>84</v>
      </c>
      <c r="AE168" s="72">
        <f t="shared" si="10"/>
        <v>-617</v>
      </c>
      <c r="AF168" s="78" t="s">
        <v>591</v>
      </c>
      <c r="AG168" s="74">
        <v>44384</v>
      </c>
      <c r="AH168" s="75" t="s">
        <v>84</v>
      </c>
      <c r="AI168" s="79" t="s">
        <v>147</v>
      </c>
      <c r="AJ168" s="76"/>
      <c r="AK168" s="77" t="s">
        <v>9</v>
      </c>
      <c r="AL168" s="78">
        <v>-357</v>
      </c>
      <c r="AM168" s="79" t="s">
        <v>4</v>
      </c>
      <c r="AN168" s="256">
        <v>44519</v>
      </c>
      <c r="AO168" s="125" t="s">
        <v>1327</v>
      </c>
      <c r="AP168" s="79" t="s">
        <v>88</v>
      </c>
      <c r="AQ168" s="81">
        <v>0</v>
      </c>
      <c r="AR168" s="76">
        <v>0</v>
      </c>
      <c r="AS168" s="79" t="s">
        <v>89</v>
      </c>
      <c r="AT168" s="82" t="s">
        <v>90</v>
      </c>
      <c r="AU168" s="83" t="s">
        <v>91</v>
      </c>
      <c r="AV168" s="97" t="s">
        <v>92</v>
      </c>
      <c r="AW168" s="98">
        <v>44620</v>
      </c>
      <c r="AX168" s="99" t="s">
        <v>84</v>
      </c>
      <c r="AY168" s="107" t="s">
        <v>93</v>
      </c>
      <c r="AZ168" s="101">
        <v>0</v>
      </c>
      <c r="BA168" s="77" t="s">
        <v>9</v>
      </c>
      <c r="BB168" s="78">
        <v>-44620</v>
      </c>
      <c r="BC168" s="79" t="s">
        <v>4</v>
      </c>
      <c r="BD168" s="140">
        <v>44631</v>
      </c>
      <c r="BE168" s="261" t="s">
        <v>92</v>
      </c>
      <c r="BF168" s="141" t="s">
        <v>88</v>
      </c>
      <c r="BG168" s="142">
        <v>0</v>
      </c>
      <c r="BH168" s="79" t="s">
        <v>4</v>
      </c>
      <c r="BI168" s="84"/>
      <c r="BJ168" s="88" t="s">
        <v>19</v>
      </c>
      <c r="BK168" s="89" t="s">
        <v>1328</v>
      </c>
      <c r="BL168" s="90">
        <v>44712</v>
      </c>
      <c r="BM168" s="91" t="s">
        <v>1260</v>
      </c>
      <c r="BN168" s="92">
        <v>1</v>
      </c>
      <c r="BO168" s="77" t="str">
        <f t="shared" si="13"/>
        <v>CUMPLIMIENTO TOTAL</v>
      </c>
      <c r="BP168" s="78">
        <f t="shared" si="11"/>
        <v>-617</v>
      </c>
      <c r="BQ168" s="79" t="str">
        <f t="shared" si="12"/>
        <v>VENCIDO</v>
      </c>
      <c r="BR168" s="93"/>
      <c r="BS168" s="93"/>
      <c r="BT168" s="93"/>
      <c r="BU168" s="93"/>
      <c r="BV168" s="94"/>
      <c r="BW168" s="93"/>
      <c r="BX168" s="93"/>
      <c r="BY168" s="1">
        <f t="shared" si="14"/>
        <v>157</v>
      </c>
    </row>
    <row r="169" spans="1:427" ht="409.6" hidden="1" thickBot="1" x14ac:dyDescent="0.3">
      <c r="A169" s="65">
        <v>158</v>
      </c>
      <c r="B169" s="117" t="s">
        <v>715</v>
      </c>
      <c r="C169" s="135" t="s">
        <v>71</v>
      </c>
      <c r="D169" s="67" t="s">
        <v>72</v>
      </c>
      <c r="E169" s="69"/>
      <c r="F169" s="105" t="s">
        <v>70</v>
      </c>
      <c r="G169" s="135" t="s">
        <v>71</v>
      </c>
      <c r="H169" s="67" t="s">
        <v>72</v>
      </c>
      <c r="I169" s="139"/>
      <c r="J169" s="67" t="s">
        <v>150</v>
      </c>
      <c r="K169" s="66" t="s">
        <v>154</v>
      </c>
      <c r="L169" s="67" t="s">
        <v>1211</v>
      </c>
      <c r="M169" s="67" t="s">
        <v>77</v>
      </c>
      <c r="N169" s="66" t="s">
        <v>1329</v>
      </c>
      <c r="O169" s="145" t="s">
        <v>79</v>
      </c>
      <c r="P169" s="67" t="s">
        <v>1251</v>
      </c>
      <c r="Q169" s="67">
        <v>2020</v>
      </c>
      <c r="R169" s="266" t="s">
        <v>1324</v>
      </c>
      <c r="S169" s="143" t="s">
        <v>1325</v>
      </c>
      <c r="T169" s="143" t="s">
        <v>1330</v>
      </c>
      <c r="U169" s="66" t="s">
        <v>79</v>
      </c>
      <c r="V169" s="67" t="s">
        <v>79</v>
      </c>
      <c r="W169" s="67" t="s">
        <v>79</v>
      </c>
      <c r="X169" s="66" t="s">
        <v>79</v>
      </c>
      <c r="Y169" s="66" t="s">
        <v>79</v>
      </c>
      <c r="Z169" s="71">
        <v>43973</v>
      </c>
      <c r="AA169" s="71">
        <v>44094</v>
      </c>
      <c r="AB169" s="71"/>
      <c r="AC169" s="71" t="s">
        <v>84</v>
      </c>
      <c r="AD169" s="71" t="s">
        <v>84</v>
      </c>
      <c r="AE169" s="72">
        <f t="shared" si="10"/>
        <v>-617</v>
      </c>
      <c r="AF169" s="78" t="s">
        <v>1331</v>
      </c>
      <c r="AG169" s="74">
        <v>44384</v>
      </c>
      <c r="AH169" s="75" t="s">
        <v>84</v>
      </c>
      <c r="AI169" s="79" t="s">
        <v>1332</v>
      </c>
      <c r="AJ169" s="76"/>
      <c r="AK169" s="77" t="s">
        <v>9</v>
      </c>
      <c r="AL169" s="78">
        <v>-357</v>
      </c>
      <c r="AM169" s="79" t="s">
        <v>4</v>
      </c>
      <c r="AN169" s="256">
        <v>44519</v>
      </c>
      <c r="AO169" s="125" t="s">
        <v>1327</v>
      </c>
      <c r="AP169" s="79" t="s">
        <v>88</v>
      </c>
      <c r="AQ169" s="257">
        <v>0</v>
      </c>
      <c r="AR169" s="257">
        <v>0</v>
      </c>
      <c r="AS169" s="79" t="s">
        <v>89</v>
      </c>
      <c r="AT169" s="82" t="s">
        <v>90</v>
      </c>
      <c r="AU169" s="83" t="s">
        <v>91</v>
      </c>
      <c r="AV169" s="97" t="s">
        <v>92</v>
      </c>
      <c r="AW169" s="98">
        <v>44620</v>
      </c>
      <c r="AX169" s="99" t="s">
        <v>84</v>
      </c>
      <c r="AY169" s="107" t="s">
        <v>93</v>
      </c>
      <c r="AZ169" s="101">
        <v>0</v>
      </c>
      <c r="BA169" s="77" t="s">
        <v>9</v>
      </c>
      <c r="BB169" s="78">
        <v>-44620</v>
      </c>
      <c r="BC169" s="79" t="s">
        <v>4</v>
      </c>
      <c r="BD169" s="140">
        <v>44631</v>
      </c>
      <c r="BE169" s="261" t="s">
        <v>92</v>
      </c>
      <c r="BF169" s="141" t="s">
        <v>88</v>
      </c>
      <c r="BG169" s="142">
        <v>0</v>
      </c>
      <c r="BH169" s="79" t="s">
        <v>4</v>
      </c>
      <c r="BI169" s="84"/>
      <c r="BJ169" s="88" t="s">
        <v>19</v>
      </c>
      <c r="BK169" s="89" t="s">
        <v>1328</v>
      </c>
      <c r="BL169" s="90">
        <v>44712</v>
      </c>
      <c r="BM169" s="91" t="s">
        <v>1260</v>
      </c>
      <c r="BN169" s="92">
        <v>1</v>
      </c>
      <c r="BO169" s="77" t="str">
        <f t="shared" si="13"/>
        <v>CUMPLIMIENTO TOTAL</v>
      </c>
      <c r="BP169" s="78">
        <f t="shared" si="11"/>
        <v>-617</v>
      </c>
      <c r="BQ169" s="79" t="str">
        <f t="shared" si="12"/>
        <v>VENCIDO</v>
      </c>
      <c r="BR169" s="93"/>
      <c r="BS169" s="93"/>
      <c r="BT169" s="93"/>
      <c r="BU169" s="93"/>
      <c r="BV169" s="94"/>
      <c r="BW169" s="93"/>
      <c r="BX169" s="93"/>
      <c r="BY169" s="1">
        <f t="shared" si="14"/>
        <v>158</v>
      </c>
    </row>
    <row r="170" spans="1:427" ht="409.6" hidden="1" thickBot="1" x14ac:dyDescent="0.3">
      <c r="A170" s="65">
        <v>159</v>
      </c>
      <c r="B170" s="117" t="s">
        <v>715</v>
      </c>
      <c r="C170" s="135" t="s">
        <v>71</v>
      </c>
      <c r="D170" s="67" t="s">
        <v>72</v>
      </c>
      <c r="E170" s="69"/>
      <c r="F170" s="105" t="s">
        <v>70</v>
      </c>
      <c r="G170" s="135" t="s">
        <v>71</v>
      </c>
      <c r="H170" s="67" t="s">
        <v>72</v>
      </c>
      <c r="I170" s="139" t="s">
        <v>1333</v>
      </c>
      <c r="J170" s="67" t="s">
        <v>442</v>
      </c>
      <c r="K170" s="67" t="s">
        <v>443</v>
      </c>
      <c r="L170" s="67" t="s">
        <v>1211</v>
      </c>
      <c r="M170" s="67" t="s">
        <v>77</v>
      </c>
      <c r="N170" s="66" t="s">
        <v>1334</v>
      </c>
      <c r="O170" s="145" t="s">
        <v>79</v>
      </c>
      <c r="P170" s="67" t="s">
        <v>1251</v>
      </c>
      <c r="Q170" s="67">
        <v>2020</v>
      </c>
      <c r="R170" s="265" t="s">
        <v>1335</v>
      </c>
      <c r="S170" s="143" t="s">
        <v>1336</v>
      </c>
      <c r="T170" s="226" t="s">
        <v>1337</v>
      </c>
      <c r="U170" s="66" t="s">
        <v>79</v>
      </c>
      <c r="V170" s="67" t="s">
        <v>79</v>
      </c>
      <c r="W170" s="67" t="s">
        <v>79</v>
      </c>
      <c r="X170" s="66" t="s">
        <v>79</v>
      </c>
      <c r="Y170" s="66" t="s">
        <v>79</v>
      </c>
      <c r="Z170" s="71">
        <v>43973</v>
      </c>
      <c r="AA170" s="71">
        <v>44094</v>
      </c>
      <c r="AB170" s="71"/>
      <c r="AC170" s="71" t="s">
        <v>84</v>
      </c>
      <c r="AD170" s="71" t="s">
        <v>84</v>
      </c>
      <c r="AE170" s="72">
        <f t="shared" si="10"/>
        <v>-617</v>
      </c>
      <c r="AF170" s="78" t="s">
        <v>1338</v>
      </c>
      <c r="AG170" s="74">
        <v>44384</v>
      </c>
      <c r="AH170" s="75" t="s">
        <v>84</v>
      </c>
      <c r="AI170" s="75" t="s">
        <v>1339</v>
      </c>
      <c r="AJ170" s="76"/>
      <c r="AK170" s="77" t="s">
        <v>9</v>
      </c>
      <c r="AL170" s="78">
        <v>-357</v>
      </c>
      <c r="AM170" s="79" t="s">
        <v>4</v>
      </c>
      <c r="AN170" s="256">
        <v>44519</v>
      </c>
      <c r="AO170" s="125" t="s">
        <v>1340</v>
      </c>
      <c r="AP170" s="79" t="s">
        <v>88</v>
      </c>
      <c r="AQ170" s="262">
        <v>0.5</v>
      </c>
      <c r="AR170" s="263">
        <v>0.5</v>
      </c>
      <c r="AS170" s="79" t="s">
        <v>89</v>
      </c>
      <c r="AT170" s="82" t="s">
        <v>90</v>
      </c>
      <c r="AU170" s="83" t="s">
        <v>91</v>
      </c>
      <c r="AV170" s="84" t="s">
        <v>92</v>
      </c>
      <c r="AW170" s="85">
        <v>44620</v>
      </c>
      <c r="AX170" s="84" t="s">
        <v>84</v>
      </c>
      <c r="AY170" s="86" t="s">
        <v>93</v>
      </c>
      <c r="AZ170" s="122">
        <v>0.5</v>
      </c>
      <c r="BA170" s="77" t="s">
        <v>11</v>
      </c>
      <c r="BB170" s="78">
        <v>-44620</v>
      </c>
      <c r="BC170" s="79" t="s">
        <v>4</v>
      </c>
      <c r="BD170" s="140">
        <v>44631</v>
      </c>
      <c r="BE170" s="261" t="s">
        <v>92</v>
      </c>
      <c r="BF170" s="141" t="s">
        <v>88</v>
      </c>
      <c r="BG170" s="142">
        <v>0.5</v>
      </c>
      <c r="BH170" s="79" t="s">
        <v>4</v>
      </c>
      <c r="BI170" s="84"/>
      <c r="BJ170" s="88" t="s">
        <v>19</v>
      </c>
      <c r="BK170" s="89" t="s">
        <v>1341</v>
      </c>
      <c r="BL170" s="90">
        <v>44712</v>
      </c>
      <c r="BM170" s="91" t="s">
        <v>1260</v>
      </c>
      <c r="BN170" s="92">
        <v>1</v>
      </c>
      <c r="BO170" s="77" t="str">
        <f t="shared" si="13"/>
        <v>CUMPLIMIENTO TOTAL</v>
      </c>
      <c r="BP170" s="78">
        <f t="shared" si="11"/>
        <v>-617</v>
      </c>
      <c r="BQ170" s="79" t="str">
        <f t="shared" si="12"/>
        <v>VENCIDO</v>
      </c>
      <c r="BR170" s="93"/>
      <c r="BS170" s="93"/>
      <c r="BT170" s="93"/>
      <c r="BU170" s="93"/>
      <c r="BV170" s="94"/>
      <c r="BW170" s="93"/>
      <c r="BX170" s="93"/>
      <c r="BY170" s="1">
        <f t="shared" si="14"/>
        <v>159</v>
      </c>
    </row>
    <row r="171" spans="1:427" ht="409.6" hidden="1" thickBot="1" x14ac:dyDescent="0.3">
      <c r="A171" s="65">
        <v>160</v>
      </c>
      <c r="B171" s="117" t="s">
        <v>715</v>
      </c>
      <c r="C171" s="135" t="s">
        <v>71</v>
      </c>
      <c r="D171" s="67" t="s">
        <v>72</v>
      </c>
      <c r="E171" s="69"/>
      <c r="F171" s="105" t="s">
        <v>70</v>
      </c>
      <c r="G171" s="135" t="s">
        <v>71</v>
      </c>
      <c r="H171" s="67" t="s">
        <v>72</v>
      </c>
      <c r="I171" s="139"/>
      <c r="J171" s="70" t="s">
        <v>1342</v>
      </c>
      <c r="K171" s="67" t="s">
        <v>1343</v>
      </c>
      <c r="L171" s="67" t="s">
        <v>1211</v>
      </c>
      <c r="M171" s="67" t="s">
        <v>77</v>
      </c>
      <c r="N171" s="66" t="s">
        <v>1344</v>
      </c>
      <c r="O171" s="145" t="s">
        <v>79</v>
      </c>
      <c r="P171" s="67" t="s">
        <v>1251</v>
      </c>
      <c r="Q171" s="67">
        <v>2020</v>
      </c>
      <c r="R171" s="267" t="s">
        <v>1345</v>
      </c>
      <c r="S171" s="143" t="s">
        <v>1346</v>
      </c>
      <c r="T171" s="226" t="s">
        <v>1347</v>
      </c>
      <c r="U171" s="66" t="s">
        <v>79</v>
      </c>
      <c r="V171" s="67" t="s">
        <v>79</v>
      </c>
      <c r="W171" s="67" t="s">
        <v>79</v>
      </c>
      <c r="X171" s="66" t="s">
        <v>79</v>
      </c>
      <c r="Y171" s="66" t="s">
        <v>79</v>
      </c>
      <c r="Z171" s="71">
        <v>43973</v>
      </c>
      <c r="AA171" s="71">
        <v>44337</v>
      </c>
      <c r="AB171" s="71"/>
      <c r="AC171" s="71" t="s">
        <v>84</v>
      </c>
      <c r="AD171" s="71" t="s">
        <v>84</v>
      </c>
      <c r="AE171" s="72">
        <f t="shared" si="10"/>
        <v>-374</v>
      </c>
      <c r="AF171" s="78" t="s">
        <v>1348</v>
      </c>
      <c r="AG171" s="74">
        <v>44384</v>
      </c>
      <c r="AH171" s="75" t="s">
        <v>84</v>
      </c>
      <c r="AI171" s="79" t="s">
        <v>1349</v>
      </c>
      <c r="AJ171" s="76"/>
      <c r="AK171" s="77" t="s">
        <v>9</v>
      </c>
      <c r="AL171" s="78">
        <v>-114</v>
      </c>
      <c r="AM171" s="79" t="s">
        <v>4</v>
      </c>
      <c r="AN171" s="256">
        <v>44519</v>
      </c>
      <c r="AO171" s="125" t="s">
        <v>1350</v>
      </c>
      <c r="AP171" s="79" t="s">
        <v>88</v>
      </c>
      <c r="AQ171" s="257">
        <v>0.2</v>
      </c>
      <c r="AR171" s="257">
        <v>0.2</v>
      </c>
      <c r="AS171" s="79" t="s">
        <v>89</v>
      </c>
      <c r="AT171" s="82" t="s">
        <v>90</v>
      </c>
      <c r="AU171" s="83" t="s">
        <v>91</v>
      </c>
      <c r="AV171" s="97" t="s">
        <v>92</v>
      </c>
      <c r="AW171" s="98">
        <v>44620</v>
      </c>
      <c r="AX171" s="99" t="s">
        <v>84</v>
      </c>
      <c r="AY171" s="107" t="s">
        <v>93</v>
      </c>
      <c r="AZ171" s="101">
        <v>0.2</v>
      </c>
      <c r="BA171" s="77" t="s">
        <v>10</v>
      </c>
      <c r="BB171" s="78">
        <v>-44620</v>
      </c>
      <c r="BC171" s="79" t="s">
        <v>4</v>
      </c>
      <c r="BD171" s="140">
        <v>44631</v>
      </c>
      <c r="BE171" s="261" t="s">
        <v>92</v>
      </c>
      <c r="BF171" s="141" t="s">
        <v>88</v>
      </c>
      <c r="BG171" s="142">
        <v>0.2</v>
      </c>
      <c r="BH171" s="79" t="s">
        <v>4</v>
      </c>
      <c r="BI171" s="84"/>
      <c r="BJ171" s="88" t="s">
        <v>19</v>
      </c>
      <c r="BK171" s="89" t="s">
        <v>1351</v>
      </c>
      <c r="BL171" s="90">
        <v>44712</v>
      </c>
      <c r="BM171" s="91" t="s">
        <v>1260</v>
      </c>
      <c r="BN171" s="92">
        <v>1</v>
      </c>
      <c r="BO171" s="77" t="str">
        <f t="shared" si="13"/>
        <v>CUMPLIMIENTO TOTAL</v>
      </c>
      <c r="BP171" s="78">
        <f t="shared" si="11"/>
        <v>-374</v>
      </c>
      <c r="BQ171" s="79" t="str">
        <f t="shared" si="12"/>
        <v>VENCIDO</v>
      </c>
      <c r="BR171" s="93"/>
      <c r="BS171" s="93"/>
      <c r="BT171" s="93"/>
      <c r="BU171" s="93"/>
      <c r="BV171" s="94"/>
      <c r="BW171" s="93"/>
      <c r="BX171" s="93"/>
      <c r="BY171" s="1">
        <f t="shared" si="14"/>
        <v>160</v>
      </c>
    </row>
    <row r="172" spans="1:427" ht="409.6" hidden="1" thickBot="1" x14ac:dyDescent="0.3">
      <c r="A172" s="65">
        <v>161</v>
      </c>
      <c r="B172" s="117" t="s">
        <v>715</v>
      </c>
      <c r="C172" s="135" t="s">
        <v>71</v>
      </c>
      <c r="D172" s="67" t="s">
        <v>72</v>
      </c>
      <c r="E172" s="69"/>
      <c r="F172" s="105" t="s">
        <v>70</v>
      </c>
      <c r="G172" s="135" t="s">
        <v>71</v>
      </c>
      <c r="H172" s="67" t="s">
        <v>72</v>
      </c>
      <c r="I172" s="139"/>
      <c r="J172" s="67" t="s">
        <v>150</v>
      </c>
      <c r="K172" s="67" t="s">
        <v>1343</v>
      </c>
      <c r="L172" s="67" t="s">
        <v>1211</v>
      </c>
      <c r="M172" s="67" t="s">
        <v>77</v>
      </c>
      <c r="N172" s="66" t="s">
        <v>1352</v>
      </c>
      <c r="O172" s="145" t="s">
        <v>79</v>
      </c>
      <c r="P172" s="67" t="s">
        <v>1251</v>
      </c>
      <c r="Q172" s="67">
        <v>2020</v>
      </c>
      <c r="R172" s="267" t="s">
        <v>1345</v>
      </c>
      <c r="S172" s="143" t="s">
        <v>1353</v>
      </c>
      <c r="T172" s="268" t="s">
        <v>1354</v>
      </c>
      <c r="U172" s="66" t="s">
        <v>79</v>
      </c>
      <c r="V172" s="67" t="s">
        <v>79</v>
      </c>
      <c r="W172" s="67" t="s">
        <v>79</v>
      </c>
      <c r="X172" s="66" t="s">
        <v>79</v>
      </c>
      <c r="Y172" s="66" t="s">
        <v>79</v>
      </c>
      <c r="Z172" s="71">
        <v>43973</v>
      </c>
      <c r="AA172" s="71">
        <v>44337</v>
      </c>
      <c r="AB172" s="71"/>
      <c r="AC172" s="71" t="s">
        <v>84</v>
      </c>
      <c r="AD172" s="71" t="s">
        <v>84</v>
      </c>
      <c r="AE172" s="72">
        <f t="shared" si="10"/>
        <v>-374</v>
      </c>
      <c r="AF172" s="79" t="s">
        <v>1355</v>
      </c>
      <c r="AG172" s="74">
        <v>44421</v>
      </c>
      <c r="AH172" s="75" t="s">
        <v>84</v>
      </c>
      <c r="AI172" s="78" t="s">
        <v>1356</v>
      </c>
      <c r="AJ172" s="76"/>
      <c r="AK172" s="77" t="s">
        <v>9</v>
      </c>
      <c r="AL172" s="78">
        <v>-114</v>
      </c>
      <c r="AM172" s="79" t="s">
        <v>4</v>
      </c>
      <c r="AN172" s="256">
        <v>44519</v>
      </c>
      <c r="AO172" s="125" t="s">
        <v>1350</v>
      </c>
      <c r="AP172" s="79" t="s">
        <v>88</v>
      </c>
      <c r="AQ172" s="257">
        <v>0.2</v>
      </c>
      <c r="AR172" s="257">
        <v>0.2</v>
      </c>
      <c r="AS172" s="79" t="s">
        <v>89</v>
      </c>
      <c r="AT172" s="82" t="s">
        <v>90</v>
      </c>
      <c r="AU172" s="83" t="s">
        <v>91</v>
      </c>
      <c r="AV172" s="97" t="s">
        <v>92</v>
      </c>
      <c r="AW172" s="98">
        <v>44620</v>
      </c>
      <c r="AX172" s="99" t="s">
        <v>84</v>
      </c>
      <c r="AY172" s="107" t="s">
        <v>93</v>
      </c>
      <c r="AZ172" s="101">
        <v>0.2</v>
      </c>
      <c r="BA172" s="77" t="s">
        <v>10</v>
      </c>
      <c r="BB172" s="78">
        <v>-44620</v>
      </c>
      <c r="BC172" s="79" t="s">
        <v>4</v>
      </c>
      <c r="BD172" s="140">
        <v>44631</v>
      </c>
      <c r="BE172" s="261" t="s">
        <v>92</v>
      </c>
      <c r="BF172" s="141" t="s">
        <v>88</v>
      </c>
      <c r="BG172" s="142">
        <v>0.2</v>
      </c>
      <c r="BH172" s="79" t="s">
        <v>4</v>
      </c>
      <c r="BI172" s="84"/>
      <c r="BJ172" s="88" t="s">
        <v>19</v>
      </c>
      <c r="BK172" s="89" t="s">
        <v>1357</v>
      </c>
      <c r="BL172" s="90">
        <v>44712</v>
      </c>
      <c r="BM172" s="91" t="s">
        <v>1358</v>
      </c>
      <c r="BN172" s="92">
        <v>0.3</v>
      </c>
      <c r="BO172" s="77" t="str">
        <f t="shared" si="13"/>
        <v>AVANCE MINIMO</v>
      </c>
      <c r="BP172" s="78">
        <f t="shared" si="11"/>
        <v>-374</v>
      </c>
      <c r="BQ172" s="79" t="str">
        <f t="shared" si="12"/>
        <v>VENCIDO</v>
      </c>
      <c r="BR172" s="93"/>
      <c r="BS172" s="93"/>
      <c r="BT172" s="93"/>
      <c r="BU172" s="93"/>
      <c r="BV172" s="94"/>
      <c r="BW172" s="93"/>
      <c r="BX172" s="93"/>
      <c r="BY172" s="1">
        <f t="shared" si="14"/>
        <v>161</v>
      </c>
    </row>
    <row r="173" spans="1:427" ht="409.6" hidden="1" thickBot="1" x14ac:dyDescent="0.3">
      <c r="A173" s="65">
        <v>162</v>
      </c>
      <c r="B173" s="117" t="s">
        <v>715</v>
      </c>
      <c r="C173" s="135" t="s">
        <v>71</v>
      </c>
      <c r="D173" s="67" t="s">
        <v>72</v>
      </c>
      <c r="E173" s="69"/>
      <c r="F173" s="105" t="s">
        <v>70</v>
      </c>
      <c r="G173" s="135" t="s">
        <v>71</v>
      </c>
      <c r="H173" s="67" t="s">
        <v>72</v>
      </c>
      <c r="I173" s="139"/>
      <c r="J173" s="67" t="s">
        <v>150</v>
      </c>
      <c r="K173" s="67" t="s">
        <v>1343</v>
      </c>
      <c r="L173" s="67" t="s">
        <v>1211</v>
      </c>
      <c r="M173" s="67" t="s">
        <v>77</v>
      </c>
      <c r="N173" s="66" t="s">
        <v>1359</v>
      </c>
      <c r="O173" s="145" t="s">
        <v>79</v>
      </c>
      <c r="P173" s="67" t="s">
        <v>1251</v>
      </c>
      <c r="Q173" s="67">
        <v>2020</v>
      </c>
      <c r="R173" s="267" t="s">
        <v>1345</v>
      </c>
      <c r="S173" s="143" t="s">
        <v>1353</v>
      </c>
      <c r="T173" s="268" t="s">
        <v>1360</v>
      </c>
      <c r="U173" s="66" t="s">
        <v>79</v>
      </c>
      <c r="V173" s="67" t="s">
        <v>79</v>
      </c>
      <c r="W173" s="67" t="s">
        <v>79</v>
      </c>
      <c r="X173" s="66" t="s">
        <v>79</v>
      </c>
      <c r="Y173" s="66" t="s">
        <v>79</v>
      </c>
      <c r="Z173" s="71">
        <v>43973</v>
      </c>
      <c r="AA173" s="71">
        <v>44337</v>
      </c>
      <c r="AB173" s="71"/>
      <c r="AC173" s="71" t="s">
        <v>84</v>
      </c>
      <c r="AD173" s="71" t="s">
        <v>84</v>
      </c>
      <c r="AE173" s="72">
        <f t="shared" si="10"/>
        <v>-374</v>
      </c>
      <c r="AF173" s="78" t="s">
        <v>591</v>
      </c>
      <c r="AG173" s="74">
        <v>44384</v>
      </c>
      <c r="AH173" s="75" t="s">
        <v>84</v>
      </c>
      <c r="AI173" s="79" t="s">
        <v>147</v>
      </c>
      <c r="AJ173" s="76"/>
      <c r="AK173" s="77" t="s">
        <v>9</v>
      </c>
      <c r="AL173" s="78">
        <v>-114</v>
      </c>
      <c r="AM173" s="79" t="s">
        <v>4</v>
      </c>
      <c r="AN173" s="256">
        <v>44519</v>
      </c>
      <c r="AO173" s="125" t="s">
        <v>1361</v>
      </c>
      <c r="AP173" s="79" t="s">
        <v>88</v>
      </c>
      <c r="AQ173" s="257">
        <v>0</v>
      </c>
      <c r="AR173" s="257">
        <v>0</v>
      </c>
      <c r="AS173" s="79" t="s">
        <v>89</v>
      </c>
      <c r="AT173" s="82" t="s">
        <v>90</v>
      </c>
      <c r="AU173" s="83" t="s">
        <v>91</v>
      </c>
      <c r="AV173" s="97" t="s">
        <v>92</v>
      </c>
      <c r="AW173" s="98">
        <v>44620</v>
      </c>
      <c r="AX173" s="99" t="s">
        <v>84</v>
      </c>
      <c r="AY173" s="107" t="s">
        <v>93</v>
      </c>
      <c r="AZ173" s="101">
        <v>0</v>
      </c>
      <c r="BA173" s="77" t="s">
        <v>9</v>
      </c>
      <c r="BB173" s="78">
        <v>-44620</v>
      </c>
      <c r="BC173" s="79" t="s">
        <v>4</v>
      </c>
      <c r="BD173" s="140">
        <v>44631</v>
      </c>
      <c r="BE173" s="261" t="s">
        <v>92</v>
      </c>
      <c r="BF173" s="141" t="s">
        <v>88</v>
      </c>
      <c r="BG173" s="142">
        <v>0</v>
      </c>
      <c r="BH173" s="79" t="s">
        <v>4</v>
      </c>
      <c r="BI173" s="84"/>
      <c r="BJ173" s="88" t="s">
        <v>19</v>
      </c>
      <c r="BK173" s="89" t="s">
        <v>1362</v>
      </c>
      <c r="BL173" s="90">
        <v>44712</v>
      </c>
      <c r="BM173" s="91" t="s">
        <v>1363</v>
      </c>
      <c r="BN173" s="92">
        <v>0.3</v>
      </c>
      <c r="BO173" s="77" t="str">
        <f t="shared" si="13"/>
        <v>AVANCE MINIMO</v>
      </c>
      <c r="BP173" s="78">
        <f t="shared" si="11"/>
        <v>-374</v>
      </c>
      <c r="BQ173" s="79" t="str">
        <f t="shared" si="12"/>
        <v>VENCIDO</v>
      </c>
      <c r="BR173" s="93"/>
      <c r="BS173" s="93"/>
      <c r="BT173" s="93"/>
      <c r="BU173" s="93"/>
      <c r="BV173" s="94"/>
      <c r="BW173" s="93"/>
      <c r="BX173" s="93"/>
      <c r="BY173" s="1">
        <f t="shared" si="14"/>
        <v>162</v>
      </c>
    </row>
    <row r="174" spans="1:427" ht="409.6" hidden="1" thickBot="1" x14ac:dyDescent="0.3">
      <c r="A174" s="65">
        <v>163</v>
      </c>
      <c r="B174" s="117" t="s">
        <v>715</v>
      </c>
      <c r="C174" s="135" t="s">
        <v>71</v>
      </c>
      <c r="D174" s="67" t="s">
        <v>72</v>
      </c>
      <c r="E174" s="69"/>
      <c r="F174" s="105" t="s">
        <v>70</v>
      </c>
      <c r="G174" s="135" t="s">
        <v>71</v>
      </c>
      <c r="H174" s="67" t="s">
        <v>72</v>
      </c>
      <c r="I174" s="139" t="s">
        <v>1364</v>
      </c>
      <c r="J174" s="70" t="s">
        <v>442</v>
      </c>
      <c r="K174" s="67" t="s">
        <v>1365</v>
      </c>
      <c r="L174" s="67" t="s">
        <v>1211</v>
      </c>
      <c r="M174" s="67" t="s">
        <v>77</v>
      </c>
      <c r="N174" s="66" t="s">
        <v>1366</v>
      </c>
      <c r="O174" s="145" t="s">
        <v>79</v>
      </c>
      <c r="P174" s="77" t="s">
        <v>1251</v>
      </c>
      <c r="Q174" s="67">
        <v>2020</v>
      </c>
      <c r="R174" s="265" t="s">
        <v>1367</v>
      </c>
      <c r="S174" s="143" t="s">
        <v>1368</v>
      </c>
      <c r="T174" s="226" t="s">
        <v>1369</v>
      </c>
      <c r="U174" s="66" t="s">
        <v>79</v>
      </c>
      <c r="V174" s="67" t="s">
        <v>79</v>
      </c>
      <c r="W174" s="67" t="s">
        <v>79</v>
      </c>
      <c r="X174" s="66" t="s">
        <v>79</v>
      </c>
      <c r="Y174" s="66" t="s">
        <v>79</v>
      </c>
      <c r="Z174" s="71">
        <v>43973</v>
      </c>
      <c r="AA174" s="71">
        <v>44337</v>
      </c>
      <c r="AB174" s="71"/>
      <c r="AC174" s="71" t="s">
        <v>84</v>
      </c>
      <c r="AD174" s="71" t="s">
        <v>84</v>
      </c>
      <c r="AE174" s="72">
        <f t="shared" si="10"/>
        <v>-374</v>
      </c>
      <c r="AF174" s="78" t="s">
        <v>591</v>
      </c>
      <c r="AG174" s="74">
        <v>44384</v>
      </c>
      <c r="AH174" s="75" t="s">
        <v>84</v>
      </c>
      <c r="AI174" s="79" t="s">
        <v>147</v>
      </c>
      <c r="AJ174" s="76"/>
      <c r="AK174" s="77" t="s">
        <v>9</v>
      </c>
      <c r="AL174" s="78">
        <v>-114</v>
      </c>
      <c r="AM174" s="79" t="s">
        <v>4</v>
      </c>
      <c r="AN174" s="256">
        <v>44519</v>
      </c>
      <c r="AO174" s="125" t="s">
        <v>1370</v>
      </c>
      <c r="AP174" s="79" t="s">
        <v>88</v>
      </c>
      <c r="AQ174" s="257">
        <v>0</v>
      </c>
      <c r="AR174" s="258">
        <v>0</v>
      </c>
      <c r="AS174" s="79" t="s">
        <v>89</v>
      </c>
      <c r="AT174" s="82" t="s">
        <v>90</v>
      </c>
      <c r="AU174" s="83" t="s">
        <v>91</v>
      </c>
      <c r="AV174" s="97" t="s">
        <v>92</v>
      </c>
      <c r="AW174" s="98">
        <v>44620</v>
      </c>
      <c r="AX174" s="99" t="s">
        <v>84</v>
      </c>
      <c r="AY174" s="107" t="s">
        <v>93</v>
      </c>
      <c r="AZ174" s="101">
        <v>0</v>
      </c>
      <c r="BA174" s="77" t="s">
        <v>9</v>
      </c>
      <c r="BB174" s="78">
        <v>-44620</v>
      </c>
      <c r="BC174" s="79" t="s">
        <v>4</v>
      </c>
      <c r="BD174" s="140">
        <v>44631</v>
      </c>
      <c r="BE174" s="261" t="s">
        <v>92</v>
      </c>
      <c r="BF174" s="141" t="s">
        <v>88</v>
      </c>
      <c r="BG174" s="142">
        <v>0</v>
      </c>
      <c r="BH174" s="79" t="s">
        <v>4</v>
      </c>
      <c r="BI174" s="84"/>
      <c r="BJ174" s="88" t="s">
        <v>19</v>
      </c>
      <c r="BK174" s="89" t="s">
        <v>1371</v>
      </c>
      <c r="BL174" s="90">
        <v>44712</v>
      </c>
      <c r="BM174" s="91" t="s">
        <v>1372</v>
      </c>
      <c r="BN174" s="92">
        <v>0</v>
      </c>
      <c r="BO174" s="77" t="str">
        <f t="shared" si="13"/>
        <v>SIN AVANCE</v>
      </c>
      <c r="BP174" s="78">
        <f t="shared" si="11"/>
        <v>-374</v>
      </c>
      <c r="BQ174" s="79" t="str">
        <f t="shared" si="12"/>
        <v>VENCIDO</v>
      </c>
      <c r="BR174" s="93"/>
      <c r="BS174" s="93"/>
      <c r="BT174" s="93"/>
      <c r="BU174" s="93"/>
      <c r="BV174" s="94"/>
      <c r="BW174" s="93"/>
      <c r="BX174" s="93"/>
      <c r="BY174" s="1">
        <f t="shared" si="14"/>
        <v>163</v>
      </c>
    </row>
    <row r="175" spans="1:427" s="7" customFormat="1" ht="288.75" hidden="1" customHeight="1" x14ac:dyDescent="0.3">
      <c r="A175" s="65">
        <v>164</v>
      </c>
      <c r="B175" s="117" t="s">
        <v>197</v>
      </c>
      <c r="C175" s="196" t="s">
        <v>99</v>
      </c>
      <c r="D175" s="66" t="s">
        <v>100</v>
      </c>
      <c r="E175" s="69"/>
      <c r="F175" s="66" t="s">
        <v>197</v>
      </c>
      <c r="G175" s="65" t="s">
        <v>99</v>
      </c>
      <c r="H175" s="67" t="s">
        <v>100</v>
      </c>
      <c r="I175" s="66" t="s">
        <v>197</v>
      </c>
      <c r="J175" s="70" t="s">
        <v>442</v>
      </c>
      <c r="K175" s="67" t="s">
        <v>481</v>
      </c>
      <c r="L175" s="67" t="s">
        <v>185</v>
      </c>
      <c r="M175" s="67" t="s">
        <v>77</v>
      </c>
      <c r="N175" s="66" t="s">
        <v>1373</v>
      </c>
      <c r="O175" s="145" t="s">
        <v>79</v>
      </c>
      <c r="P175" s="67" t="s">
        <v>197</v>
      </c>
      <c r="Q175" s="67">
        <v>2020</v>
      </c>
      <c r="R175" s="65" t="s">
        <v>1374</v>
      </c>
      <c r="S175" s="67" t="s">
        <v>358</v>
      </c>
      <c r="T175" s="67" t="s">
        <v>358</v>
      </c>
      <c r="U175" s="66" t="s">
        <v>79</v>
      </c>
      <c r="V175" s="67" t="s">
        <v>79</v>
      </c>
      <c r="W175" s="67" t="s">
        <v>359</v>
      </c>
      <c r="X175" s="66" t="s">
        <v>79</v>
      </c>
      <c r="Y175" s="66" t="s">
        <v>79</v>
      </c>
      <c r="Z175" s="71" t="s">
        <v>358</v>
      </c>
      <c r="AA175" s="71" t="s">
        <v>358</v>
      </c>
      <c r="AB175" s="71"/>
      <c r="AC175" s="71" t="s">
        <v>113</v>
      </c>
      <c r="AD175" s="71" t="s">
        <v>113</v>
      </c>
      <c r="AE175" s="72" t="e">
        <f t="shared" si="10"/>
        <v>#VALUE!</v>
      </c>
      <c r="AF175" s="67" t="s">
        <v>470</v>
      </c>
      <c r="AG175" s="74">
        <v>44375</v>
      </c>
      <c r="AH175" s="75" t="s">
        <v>84</v>
      </c>
      <c r="AI175" s="75" t="s">
        <v>361</v>
      </c>
      <c r="AJ175" s="76">
        <v>0</v>
      </c>
      <c r="AK175" s="77" t="s">
        <v>9</v>
      </c>
      <c r="AL175" s="78" t="e">
        <v>#VALUE!</v>
      </c>
      <c r="AM175" s="79" t="e">
        <v>#VALUE!</v>
      </c>
      <c r="AN175" s="74">
        <v>44502</v>
      </c>
      <c r="AO175" s="79" t="s">
        <v>1375</v>
      </c>
      <c r="AP175" s="79" t="s">
        <v>1376</v>
      </c>
      <c r="AQ175" s="76">
        <v>0</v>
      </c>
      <c r="AR175" s="76">
        <v>0</v>
      </c>
      <c r="AS175" s="79" t="e">
        <v>#VALUE!</v>
      </c>
      <c r="AT175" s="82" t="s">
        <v>90</v>
      </c>
      <c r="AU175" s="148" t="s">
        <v>362</v>
      </c>
      <c r="AV175" s="84" t="s">
        <v>1377</v>
      </c>
      <c r="AW175" s="133">
        <v>44620</v>
      </c>
      <c r="AX175" s="99" t="s">
        <v>113</v>
      </c>
      <c r="AY175" s="86" t="s">
        <v>1378</v>
      </c>
      <c r="AZ175" s="122">
        <v>0</v>
      </c>
      <c r="BA175" s="77" t="s">
        <v>9</v>
      </c>
      <c r="BB175" s="78">
        <v>-44620</v>
      </c>
      <c r="BC175" s="79" t="e">
        <v>#VALUE!</v>
      </c>
      <c r="BD175" s="84"/>
      <c r="BE175" s="84"/>
      <c r="BF175" s="84"/>
      <c r="BG175" s="84"/>
      <c r="BH175" s="79"/>
      <c r="BI175" s="84"/>
      <c r="BJ175" s="88" t="s">
        <v>19</v>
      </c>
      <c r="BK175" s="89"/>
      <c r="BL175" s="90">
        <v>44712</v>
      </c>
      <c r="BM175" s="91"/>
      <c r="BN175" s="92"/>
      <c r="BO175" s="77" t="str">
        <f t="shared" si="13"/>
        <v>SIN AVANCE</v>
      </c>
      <c r="BP175" s="78" t="e">
        <f t="shared" si="11"/>
        <v>#VALUE!</v>
      </c>
      <c r="BQ175" s="79" t="e">
        <f t="shared" si="12"/>
        <v>#VALUE!</v>
      </c>
      <c r="BR175" s="93"/>
      <c r="BS175" s="93"/>
      <c r="BT175" s="93"/>
      <c r="BU175" s="93"/>
      <c r="BV175" s="94"/>
      <c r="BW175" s="93"/>
      <c r="BX175" s="93"/>
      <c r="BY175" s="1">
        <f t="shared" si="14"/>
        <v>164</v>
      </c>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row>
    <row r="176" spans="1:427" s="7" customFormat="1" ht="288.75" hidden="1" customHeight="1" x14ac:dyDescent="0.3">
      <c r="A176" s="65">
        <v>165</v>
      </c>
      <c r="B176" s="117" t="s">
        <v>197</v>
      </c>
      <c r="C176" s="196" t="s">
        <v>99</v>
      </c>
      <c r="D176" s="66" t="s">
        <v>100</v>
      </c>
      <c r="E176" s="69"/>
      <c r="F176" s="66" t="s">
        <v>197</v>
      </c>
      <c r="G176" s="65" t="s">
        <v>99</v>
      </c>
      <c r="H176" s="67" t="s">
        <v>100</v>
      </c>
      <c r="I176" s="66" t="s">
        <v>197</v>
      </c>
      <c r="J176" s="70" t="s">
        <v>442</v>
      </c>
      <c r="K176" s="67" t="s">
        <v>1379</v>
      </c>
      <c r="L176" s="67" t="s">
        <v>185</v>
      </c>
      <c r="M176" s="67" t="s">
        <v>77</v>
      </c>
      <c r="N176" s="66" t="s">
        <v>1380</v>
      </c>
      <c r="O176" s="145" t="s">
        <v>79</v>
      </c>
      <c r="P176" s="67" t="s">
        <v>197</v>
      </c>
      <c r="Q176" s="67">
        <v>2020</v>
      </c>
      <c r="R176" s="226" t="s">
        <v>1381</v>
      </c>
      <c r="S176" s="67" t="s">
        <v>358</v>
      </c>
      <c r="T176" s="67" t="s">
        <v>358</v>
      </c>
      <c r="U176" s="66" t="s">
        <v>79</v>
      </c>
      <c r="V176" s="67" t="s">
        <v>79</v>
      </c>
      <c r="W176" s="67" t="s">
        <v>359</v>
      </c>
      <c r="X176" s="66" t="s">
        <v>79</v>
      </c>
      <c r="Y176" s="66" t="s">
        <v>79</v>
      </c>
      <c r="Z176" s="71" t="s">
        <v>358</v>
      </c>
      <c r="AA176" s="71" t="s">
        <v>358</v>
      </c>
      <c r="AB176" s="71"/>
      <c r="AC176" s="71" t="s">
        <v>113</v>
      </c>
      <c r="AD176" s="71" t="s">
        <v>113</v>
      </c>
      <c r="AE176" s="72" t="e">
        <f t="shared" si="10"/>
        <v>#VALUE!</v>
      </c>
      <c r="AF176" s="67" t="s">
        <v>470</v>
      </c>
      <c r="AG176" s="74">
        <v>44375</v>
      </c>
      <c r="AH176" s="75" t="s">
        <v>84</v>
      </c>
      <c r="AI176" s="75" t="s">
        <v>361</v>
      </c>
      <c r="AJ176" s="76">
        <v>0</v>
      </c>
      <c r="AK176" s="77" t="s">
        <v>9</v>
      </c>
      <c r="AL176" s="78" t="e">
        <v>#VALUE!</v>
      </c>
      <c r="AM176" s="79" t="e">
        <v>#VALUE!</v>
      </c>
      <c r="AN176" s="74">
        <v>44502</v>
      </c>
      <c r="AO176" s="79" t="s">
        <v>1375</v>
      </c>
      <c r="AP176" s="79" t="s">
        <v>1376</v>
      </c>
      <c r="AQ176" s="76">
        <v>0</v>
      </c>
      <c r="AR176" s="76">
        <v>0</v>
      </c>
      <c r="AS176" s="79" t="e">
        <v>#VALUE!</v>
      </c>
      <c r="AT176" s="82" t="s">
        <v>90</v>
      </c>
      <c r="AU176" s="148" t="s">
        <v>362</v>
      </c>
      <c r="AV176" s="84" t="s">
        <v>1377</v>
      </c>
      <c r="AW176" s="133">
        <v>44620</v>
      </c>
      <c r="AX176" s="99" t="s">
        <v>113</v>
      </c>
      <c r="AY176" s="86" t="s">
        <v>1378</v>
      </c>
      <c r="AZ176" s="122">
        <v>0</v>
      </c>
      <c r="BA176" s="77" t="s">
        <v>9</v>
      </c>
      <c r="BB176" s="78">
        <v>-44620</v>
      </c>
      <c r="BC176" s="79" t="e">
        <v>#VALUE!</v>
      </c>
      <c r="BD176" s="84"/>
      <c r="BE176" s="84"/>
      <c r="BF176" s="84"/>
      <c r="BG176" s="84"/>
      <c r="BH176" s="79"/>
      <c r="BI176" s="84"/>
      <c r="BJ176" s="88" t="s">
        <v>19</v>
      </c>
      <c r="BK176" s="89"/>
      <c r="BL176" s="90">
        <v>44712</v>
      </c>
      <c r="BM176" s="91"/>
      <c r="BN176" s="92"/>
      <c r="BO176" s="77" t="str">
        <f t="shared" si="13"/>
        <v>SIN AVANCE</v>
      </c>
      <c r="BP176" s="78" t="e">
        <f t="shared" si="11"/>
        <v>#VALUE!</v>
      </c>
      <c r="BQ176" s="79" t="e">
        <f t="shared" si="12"/>
        <v>#VALUE!</v>
      </c>
      <c r="BR176" s="93"/>
      <c r="BS176" s="93"/>
      <c r="BT176" s="93"/>
      <c r="BU176" s="93"/>
      <c r="BV176" s="94"/>
      <c r="BW176" s="93"/>
      <c r="BX176" s="93"/>
      <c r="BY176" s="1">
        <f t="shared" si="14"/>
        <v>165</v>
      </c>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row>
    <row r="177" spans="1:427" s="7" customFormat="1" ht="336.75" hidden="1" customHeight="1" x14ac:dyDescent="0.3">
      <c r="A177" s="65">
        <v>166</v>
      </c>
      <c r="B177" s="117" t="s">
        <v>197</v>
      </c>
      <c r="C177" s="196" t="s">
        <v>99</v>
      </c>
      <c r="D177" s="66" t="s">
        <v>100</v>
      </c>
      <c r="E177" s="69"/>
      <c r="F177" s="66" t="s">
        <v>197</v>
      </c>
      <c r="G177" s="65" t="s">
        <v>99</v>
      </c>
      <c r="H177" s="67" t="s">
        <v>100</v>
      </c>
      <c r="I177" s="66" t="s">
        <v>197</v>
      </c>
      <c r="J177" s="70" t="s">
        <v>1382</v>
      </c>
      <c r="K177" s="67" t="s">
        <v>1383</v>
      </c>
      <c r="L177" s="67" t="s">
        <v>185</v>
      </c>
      <c r="M177" s="67" t="s">
        <v>77</v>
      </c>
      <c r="N177" s="66" t="s">
        <v>1384</v>
      </c>
      <c r="O177" s="145" t="s">
        <v>79</v>
      </c>
      <c r="P177" s="67" t="s">
        <v>197</v>
      </c>
      <c r="Q177" s="67">
        <v>2020</v>
      </c>
      <c r="R177" s="143" t="s">
        <v>1385</v>
      </c>
      <c r="S177" s="67" t="s">
        <v>358</v>
      </c>
      <c r="T177" s="67" t="s">
        <v>358</v>
      </c>
      <c r="U177" s="66" t="s">
        <v>79</v>
      </c>
      <c r="V177" s="67" t="s">
        <v>79</v>
      </c>
      <c r="W177" s="67" t="s">
        <v>359</v>
      </c>
      <c r="X177" s="66" t="s">
        <v>79</v>
      </c>
      <c r="Y177" s="66" t="s">
        <v>79</v>
      </c>
      <c r="Z177" s="71" t="s">
        <v>358</v>
      </c>
      <c r="AA177" s="71" t="s">
        <v>358</v>
      </c>
      <c r="AB177" s="71"/>
      <c r="AC177" s="71" t="s">
        <v>113</v>
      </c>
      <c r="AD177" s="71" t="s">
        <v>113</v>
      </c>
      <c r="AE177" s="72" t="e">
        <f t="shared" si="10"/>
        <v>#VALUE!</v>
      </c>
      <c r="AF177" s="67" t="s">
        <v>470</v>
      </c>
      <c r="AG177" s="74">
        <v>44375</v>
      </c>
      <c r="AH177" s="75" t="s">
        <v>84</v>
      </c>
      <c r="AI177" s="75" t="s">
        <v>361</v>
      </c>
      <c r="AJ177" s="76">
        <v>0</v>
      </c>
      <c r="AK177" s="77" t="s">
        <v>9</v>
      </c>
      <c r="AL177" s="78" t="e">
        <v>#VALUE!</v>
      </c>
      <c r="AM177" s="79" t="e">
        <v>#VALUE!</v>
      </c>
      <c r="AN177" s="74">
        <v>44502</v>
      </c>
      <c r="AO177" s="79" t="s">
        <v>1375</v>
      </c>
      <c r="AP177" s="79" t="s">
        <v>1376</v>
      </c>
      <c r="AQ177" s="76">
        <v>0</v>
      </c>
      <c r="AR177" s="76">
        <v>0</v>
      </c>
      <c r="AS177" s="79" t="e">
        <v>#VALUE!</v>
      </c>
      <c r="AT177" s="82" t="s">
        <v>90</v>
      </c>
      <c r="AU177" s="148" t="s">
        <v>362</v>
      </c>
      <c r="AV177" s="84" t="s">
        <v>1377</v>
      </c>
      <c r="AW177" s="133">
        <v>44620</v>
      </c>
      <c r="AX177" s="99" t="s">
        <v>113</v>
      </c>
      <c r="AY177" s="86" t="s">
        <v>1378</v>
      </c>
      <c r="AZ177" s="122">
        <v>0</v>
      </c>
      <c r="BA177" s="77" t="s">
        <v>9</v>
      </c>
      <c r="BB177" s="78">
        <v>-44620</v>
      </c>
      <c r="BC177" s="79" t="e">
        <v>#VALUE!</v>
      </c>
      <c r="BD177" s="84"/>
      <c r="BE177" s="84"/>
      <c r="BF177" s="84"/>
      <c r="BG177" s="84"/>
      <c r="BH177" s="79"/>
      <c r="BI177" s="84"/>
      <c r="BJ177" s="88" t="s">
        <v>19</v>
      </c>
      <c r="BK177" s="89"/>
      <c r="BL177" s="90">
        <v>44712</v>
      </c>
      <c r="BM177" s="91"/>
      <c r="BN177" s="92"/>
      <c r="BO177" s="77" t="str">
        <f t="shared" si="13"/>
        <v>SIN AVANCE</v>
      </c>
      <c r="BP177" s="78" t="e">
        <f t="shared" si="11"/>
        <v>#VALUE!</v>
      </c>
      <c r="BQ177" s="79" t="e">
        <f t="shared" si="12"/>
        <v>#VALUE!</v>
      </c>
      <c r="BR177" s="93"/>
      <c r="BS177" s="93"/>
      <c r="BT177" s="93"/>
      <c r="BU177" s="93"/>
      <c r="BV177" s="94"/>
      <c r="BW177" s="93"/>
      <c r="BX177" s="93"/>
      <c r="BY177" s="1">
        <f t="shared" si="14"/>
        <v>166</v>
      </c>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row>
    <row r="178" spans="1:427" s="7" customFormat="1" ht="288.75" hidden="1" customHeight="1" x14ac:dyDescent="0.3">
      <c r="A178" s="65">
        <v>167</v>
      </c>
      <c r="B178" s="117" t="s">
        <v>197</v>
      </c>
      <c r="C178" s="196" t="s">
        <v>99</v>
      </c>
      <c r="D178" s="66" t="s">
        <v>100</v>
      </c>
      <c r="E178" s="69"/>
      <c r="F178" s="66" t="s">
        <v>197</v>
      </c>
      <c r="G178" s="65" t="s">
        <v>99</v>
      </c>
      <c r="H178" s="67" t="s">
        <v>100</v>
      </c>
      <c r="I178" s="66" t="s">
        <v>197</v>
      </c>
      <c r="J178" s="70" t="s">
        <v>442</v>
      </c>
      <c r="K178" s="67" t="s">
        <v>481</v>
      </c>
      <c r="L178" s="67" t="s">
        <v>185</v>
      </c>
      <c r="M178" s="67" t="s">
        <v>77</v>
      </c>
      <c r="N178" s="66" t="s">
        <v>1386</v>
      </c>
      <c r="O178" s="145" t="s">
        <v>79</v>
      </c>
      <c r="P178" s="67" t="s">
        <v>197</v>
      </c>
      <c r="Q178" s="67">
        <v>2020</v>
      </c>
      <c r="R178" s="226" t="s">
        <v>1387</v>
      </c>
      <c r="S178" s="67" t="s">
        <v>358</v>
      </c>
      <c r="T178" s="67" t="s">
        <v>358</v>
      </c>
      <c r="U178" s="66" t="s">
        <v>79</v>
      </c>
      <c r="V178" s="67" t="s">
        <v>79</v>
      </c>
      <c r="W178" s="67" t="s">
        <v>359</v>
      </c>
      <c r="X178" s="66" t="s">
        <v>79</v>
      </c>
      <c r="Y178" s="66" t="s">
        <v>79</v>
      </c>
      <c r="Z178" s="71" t="s">
        <v>358</v>
      </c>
      <c r="AA178" s="71" t="s">
        <v>358</v>
      </c>
      <c r="AB178" s="71"/>
      <c r="AC178" s="71" t="s">
        <v>113</v>
      </c>
      <c r="AD178" s="71" t="s">
        <v>113</v>
      </c>
      <c r="AE178" s="72" t="e">
        <f t="shared" si="10"/>
        <v>#VALUE!</v>
      </c>
      <c r="AF178" s="67" t="s">
        <v>470</v>
      </c>
      <c r="AG178" s="74">
        <v>44375</v>
      </c>
      <c r="AH178" s="75" t="s">
        <v>84</v>
      </c>
      <c r="AI178" s="75" t="s">
        <v>361</v>
      </c>
      <c r="AJ178" s="76">
        <v>0</v>
      </c>
      <c r="AK178" s="77" t="s">
        <v>9</v>
      </c>
      <c r="AL178" s="78" t="e">
        <v>#VALUE!</v>
      </c>
      <c r="AM178" s="79" t="e">
        <v>#VALUE!</v>
      </c>
      <c r="AN178" s="74">
        <v>44502</v>
      </c>
      <c r="AO178" s="79" t="s">
        <v>1375</v>
      </c>
      <c r="AP178" s="79" t="s">
        <v>1376</v>
      </c>
      <c r="AQ178" s="76">
        <v>0</v>
      </c>
      <c r="AR178" s="76">
        <v>0</v>
      </c>
      <c r="AS178" s="79" t="e">
        <v>#VALUE!</v>
      </c>
      <c r="AT178" s="82" t="s">
        <v>90</v>
      </c>
      <c r="AU178" s="148" t="s">
        <v>362</v>
      </c>
      <c r="AV178" s="84" t="s">
        <v>1377</v>
      </c>
      <c r="AW178" s="133">
        <v>44620</v>
      </c>
      <c r="AX178" s="99" t="s">
        <v>113</v>
      </c>
      <c r="AY178" s="86" t="s">
        <v>1378</v>
      </c>
      <c r="AZ178" s="122">
        <v>0</v>
      </c>
      <c r="BA178" s="77" t="s">
        <v>9</v>
      </c>
      <c r="BB178" s="78">
        <v>-44620</v>
      </c>
      <c r="BC178" s="79" t="e">
        <v>#VALUE!</v>
      </c>
      <c r="BD178" s="84"/>
      <c r="BE178" s="84"/>
      <c r="BF178" s="84"/>
      <c r="BG178" s="84"/>
      <c r="BH178" s="79"/>
      <c r="BI178" s="84"/>
      <c r="BJ178" s="88" t="s">
        <v>19</v>
      </c>
      <c r="BK178" s="89" t="s">
        <v>1388</v>
      </c>
      <c r="BL178" s="90">
        <v>44712</v>
      </c>
      <c r="BM178" s="91" t="s">
        <v>209</v>
      </c>
      <c r="BN178" s="92">
        <v>1</v>
      </c>
      <c r="BO178" s="77" t="str">
        <f t="shared" si="13"/>
        <v>CUMPLIMIENTO TOTAL</v>
      </c>
      <c r="BP178" s="78" t="e">
        <f t="shared" si="11"/>
        <v>#VALUE!</v>
      </c>
      <c r="BQ178" s="79" t="e">
        <f t="shared" si="12"/>
        <v>#VALUE!</v>
      </c>
      <c r="BR178" s="93"/>
      <c r="BS178" s="93"/>
      <c r="BT178" s="93"/>
      <c r="BU178" s="93"/>
      <c r="BV178" s="94"/>
      <c r="BW178" s="93"/>
      <c r="BX178" s="93"/>
      <c r="BY178" s="1">
        <f t="shared" si="14"/>
        <v>167</v>
      </c>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row>
    <row r="179" spans="1:427" s="7" customFormat="1" ht="288.75" hidden="1" customHeight="1" x14ac:dyDescent="0.3">
      <c r="A179" s="65">
        <v>168</v>
      </c>
      <c r="B179" s="117" t="s">
        <v>197</v>
      </c>
      <c r="C179" s="196" t="s">
        <v>99</v>
      </c>
      <c r="D179" s="66" t="s">
        <v>100</v>
      </c>
      <c r="E179" s="69"/>
      <c r="F179" s="66" t="s">
        <v>197</v>
      </c>
      <c r="G179" s="65" t="s">
        <v>99</v>
      </c>
      <c r="H179" s="67" t="s">
        <v>100</v>
      </c>
      <c r="I179" s="66" t="s">
        <v>197</v>
      </c>
      <c r="J179" s="70" t="s">
        <v>442</v>
      </c>
      <c r="K179" s="67" t="s">
        <v>481</v>
      </c>
      <c r="L179" s="67" t="s">
        <v>185</v>
      </c>
      <c r="M179" s="67" t="s">
        <v>77</v>
      </c>
      <c r="N179" s="66" t="s">
        <v>1389</v>
      </c>
      <c r="O179" s="145" t="s">
        <v>79</v>
      </c>
      <c r="P179" s="67" t="s">
        <v>197</v>
      </c>
      <c r="Q179" s="67">
        <v>2020</v>
      </c>
      <c r="R179" s="226" t="s">
        <v>1390</v>
      </c>
      <c r="S179" s="67" t="s">
        <v>358</v>
      </c>
      <c r="T179" s="67" t="s">
        <v>358</v>
      </c>
      <c r="U179" s="66" t="s">
        <v>79</v>
      </c>
      <c r="V179" s="67" t="s">
        <v>79</v>
      </c>
      <c r="W179" s="67" t="s">
        <v>359</v>
      </c>
      <c r="X179" s="66" t="s">
        <v>79</v>
      </c>
      <c r="Y179" s="66" t="s">
        <v>79</v>
      </c>
      <c r="Z179" s="71" t="s">
        <v>358</v>
      </c>
      <c r="AA179" s="71" t="s">
        <v>358</v>
      </c>
      <c r="AB179" s="71"/>
      <c r="AC179" s="71" t="s">
        <v>113</v>
      </c>
      <c r="AD179" s="71" t="s">
        <v>113</v>
      </c>
      <c r="AE179" s="72" t="e">
        <f t="shared" si="10"/>
        <v>#VALUE!</v>
      </c>
      <c r="AF179" s="67" t="s">
        <v>470</v>
      </c>
      <c r="AG179" s="74">
        <v>44375</v>
      </c>
      <c r="AH179" s="75" t="s">
        <v>84</v>
      </c>
      <c r="AI179" s="75" t="s">
        <v>361</v>
      </c>
      <c r="AJ179" s="76">
        <v>0</v>
      </c>
      <c r="AK179" s="77" t="s">
        <v>9</v>
      </c>
      <c r="AL179" s="78" t="e">
        <v>#VALUE!</v>
      </c>
      <c r="AM179" s="79" t="e">
        <v>#VALUE!</v>
      </c>
      <c r="AN179" s="74">
        <v>44502</v>
      </c>
      <c r="AO179" s="79" t="s">
        <v>1375</v>
      </c>
      <c r="AP179" s="79" t="s">
        <v>1376</v>
      </c>
      <c r="AQ179" s="76">
        <v>0</v>
      </c>
      <c r="AR179" s="76">
        <v>0</v>
      </c>
      <c r="AS179" s="79" t="e">
        <v>#VALUE!</v>
      </c>
      <c r="AT179" s="82" t="s">
        <v>90</v>
      </c>
      <c r="AU179" s="148" t="s">
        <v>362</v>
      </c>
      <c r="AV179" s="84" t="s">
        <v>1377</v>
      </c>
      <c r="AW179" s="133">
        <v>44620</v>
      </c>
      <c r="AX179" s="99" t="s">
        <v>113</v>
      </c>
      <c r="AY179" s="86" t="s">
        <v>1378</v>
      </c>
      <c r="AZ179" s="122">
        <v>0</v>
      </c>
      <c r="BA179" s="77" t="s">
        <v>9</v>
      </c>
      <c r="BB179" s="78">
        <v>-44620</v>
      </c>
      <c r="BC179" s="79" t="e">
        <v>#VALUE!</v>
      </c>
      <c r="BD179" s="84"/>
      <c r="BE179" s="84"/>
      <c r="BF179" s="84"/>
      <c r="BG179" s="84"/>
      <c r="BH179" s="79"/>
      <c r="BI179" s="84"/>
      <c r="BJ179" s="88" t="s">
        <v>19</v>
      </c>
      <c r="BK179" s="89" t="s">
        <v>1391</v>
      </c>
      <c r="BL179" s="90">
        <v>44712</v>
      </c>
      <c r="BM179" s="91" t="s">
        <v>1392</v>
      </c>
      <c r="BN179" s="92">
        <v>0.5</v>
      </c>
      <c r="BO179" s="77" t="str">
        <f t="shared" si="13"/>
        <v>AVANCE PARCIAL</v>
      </c>
      <c r="BP179" s="78" t="e">
        <f t="shared" si="11"/>
        <v>#VALUE!</v>
      </c>
      <c r="BQ179" s="79" t="e">
        <f t="shared" si="12"/>
        <v>#VALUE!</v>
      </c>
      <c r="BR179" s="93"/>
      <c r="BS179" s="93"/>
      <c r="BT179" s="93"/>
      <c r="BU179" s="93"/>
      <c r="BV179" s="94"/>
      <c r="BW179" s="93"/>
      <c r="BX179" s="93"/>
      <c r="BY179" s="1">
        <f t="shared" si="14"/>
        <v>168</v>
      </c>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row>
    <row r="180" spans="1:427" s="7" customFormat="1" ht="288.75" hidden="1" customHeight="1" x14ac:dyDescent="0.3">
      <c r="A180" s="65">
        <v>169</v>
      </c>
      <c r="B180" s="117" t="s">
        <v>197</v>
      </c>
      <c r="C180" s="196" t="s">
        <v>99</v>
      </c>
      <c r="D180" s="66" t="s">
        <v>100</v>
      </c>
      <c r="E180" s="69"/>
      <c r="F180" s="66" t="s">
        <v>197</v>
      </c>
      <c r="G180" s="65" t="s">
        <v>99</v>
      </c>
      <c r="H180" s="67" t="s">
        <v>100</v>
      </c>
      <c r="I180" s="66" t="s">
        <v>197</v>
      </c>
      <c r="J180" s="70" t="s">
        <v>150</v>
      </c>
      <c r="K180" s="67" t="s">
        <v>428</v>
      </c>
      <c r="L180" s="67" t="s">
        <v>185</v>
      </c>
      <c r="M180" s="67" t="s">
        <v>77</v>
      </c>
      <c r="N180" s="66" t="s">
        <v>1393</v>
      </c>
      <c r="O180" s="145" t="s">
        <v>79</v>
      </c>
      <c r="P180" s="67" t="s">
        <v>197</v>
      </c>
      <c r="Q180" s="67">
        <v>2020</v>
      </c>
      <c r="R180" s="226" t="s">
        <v>1394</v>
      </c>
      <c r="S180" s="67" t="s">
        <v>358</v>
      </c>
      <c r="T180" s="67" t="s">
        <v>358</v>
      </c>
      <c r="U180" s="66" t="s">
        <v>79</v>
      </c>
      <c r="V180" s="67" t="s">
        <v>79</v>
      </c>
      <c r="W180" s="67" t="s">
        <v>359</v>
      </c>
      <c r="X180" s="66" t="s">
        <v>79</v>
      </c>
      <c r="Y180" s="66" t="s">
        <v>79</v>
      </c>
      <c r="Z180" s="71" t="s">
        <v>358</v>
      </c>
      <c r="AA180" s="71" t="s">
        <v>358</v>
      </c>
      <c r="AB180" s="71"/>
      <c r="AC180" s="71" t="s">
        <v>113</v>
      </c>
      <c r="AD180" s="71" t="s">
        <v>113</v>
      </c>
      <c r="AE180" s="72" t="e">
        <f t="shared" si="10"/>
        <v>#VALUE!</v>
      </c>
      <c r="AF180" s="67" t="s">
        <v>470</v>
      </c>
      <c r="AG180" s="74">
        <v>44375</v>
      </c>
      <c r="AH180" s="75" t="s">
        <v>84</v>
      </c>
      <c r="AI180" s="75" t="s">
        <v>361</v>
      </c>
      <c r="AJ180" s="76">
        <v>0</v>
      </c>
      <c r="AK180" s="77" t="s">
        <v>9</v>
      </c>
      <c r="AL180" s="78" t="e">
        <v>#VALUE!</v>
      </c>
      <c r="AM180" s="79" t="e">
        <v>#VALUE!</v>
      </c>
      <c r="AN180" s="74">
        <v>44502</v>
      </c>
      <c r="AO180" s="79" t="s">
        <v>1375</v>
      </c>
      <c r="AP180" s="79" t="s">
        <v>1376</v>
      </c>
      <c r="AQ180" s="76">
        <v>0</v>
      </c>
      <c r="AR180" s="76">
        <v>0</v>
      </c>
      <c r="AS180" s="79" t="e">
        <v>#VALUE!</v>
      </c>
      <c r="AT180" s="82" t="s">
        <v>90</v>
      </c>
      <c r="AU180" s="148" t="s">
        <v>362</v>
      </c>
      <c r="AV180" s="84" t="s">
        <v>1377</v>
      </c>
      <c r="AW180" s="133">
        <v>44620</v>
      </c>
      <c r="AX180" s="99" t="s">
        <v>113</v>
      </c>
      <c r="AY180" s="86" t="s">
        <v>1378</v>
      </c>
      <c r="AZ180" s="122">
        <v>0</v>
      </c>
      <c r="BA180" s="77" t="s">
        <v>9</v>
      </c>
      <c r="BB180" s="78">
        <v>-44620</v>
      </c>
      <c r="BC180" s="79" t="e">
        <v>#VALUE!</v>
      </c>
      <c r="BD180" s="84"/>
      <c r="BE180" s="84"/>
      <c r="BF180" s="84"/>
      <c r="BG180" s="84"/>
      <c r="BH180" s="79"/>
      <c r="BI180" s="84"/>
      <c r="BJ180" s="88" t="s">
        <v>19</v>
      </c>
      <c r="BK180" s="89"/>
      <c r="BL180" s="90">
        <v>44712</v>
      </c>
      <c r="BM180" s="91"/>
      <c r="BN180" s="92"/>
      <c r="BO180" s="77" t="str">
        <f t="shared" si="13"/>
        <v>SIN AVANCE</v>
      </c>
      <c r="BP180" s="78" t="e">
        <f t="shared" si="11"/>
        <v>#VALUE!</v>
      </c>
      <c r="BQ180" s="79" t="e">
        <f t="shared" si="12"/>
        <v>#VALUE!</v>
      </c>
      <c r="BR180" s="93"/>
      <c r="BS180" s="93"/>
      <c r="BT180" s="93"/>
      <c r="BU180" s="93"/>
      <c r="BV180" s="94"/>
      <c r="BW180" s="93"/>
      <c r="BX180" s="93"/>
      <c r="BY180" s="1">
        <f t="shared" si="14"/>
        <v>169</v>
      </c>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row>
    <row r="181" spans="1:427" s="7" customFormat="1" ht="288.75" hidden="1" customHeight="1" x14ac:dyDescent="0.3">
      <c r="A181" s="65">
        <v>170</v>
      </c>
      <c r="B181" s="117" t="s">
        <v>197</v>
      </c>
      <c r="C181" s="196" t="s">
        <v>99</v>
      </c>
      <c r="D181" s="66" t="s">
        <v>100</v>
      </c>
      <c r="E181" s="69"/>
      <c r="F181" s="66" t="s">
        <v>197</v>
      </c>
      <c r="G181" s="65" t="s">
        <v>99</v>
      </c>
      <c r="H181" s="67" t="s">
        <v>100</v>
      </c>
      <c r="I181" s="66" t="s">
        <v>197</v>
      </c>
      <c r="J181" s="70" t="s">
        <v>183</v>
      </c>
      <c r="K181" s="67" t="s">
        <v>417</v>
      </c>
      <c r="L181" s="67" t="s">
        <v>185</v>
      </c>
      <c r="M181" s="67" t="s">
        <v>77</v>
      </c>
      <c r="N181" s="66" t="s">
        <v>1395</v>
      </c>
      <c r="O181" s="145" t="s">
        <v>79</v>
      </c>
      <c r="P181" s="67" t="s">
        <v>197</v>
      </c>
      <c r="Q181" s="67">
        <v>2020</v>
      </c>
      <c r="R181" s="226" t="s">
        <v>1396</v>
      </c>
      <c r="S181" s="67" t="s">
        <v>358</v>
      </c>
      <c r="T181" s="67" t="s">
        <v>358</v>
      </c>
      <c r="U181" s="66" t="s">
        <v>79</v>
      </c>
      <c r="V181" s="67" t="s">
        <v>79</v>
      </c>
      <c r="W181" s="67" t="s">
        <v>359</v>
      </c>
      <c r="X181" s="66" t="s">
        <v>79</v>
      </c>
      <c r="Y181" s="66" t="s">
        <v>79</v>
      </c>
      <c r="Z181" s="71" t="s">
        <v>358</v>
      </c>
      <c r="AA181" s="71" t="s">
        <v>358</v>
      </c>
      <c r="AB181" s="71"/>
      <c r="AC181" s="71" t="s">
        <v>113</v>
      </c>
      <c r="AD181" s="71" t="s">
        <v>113</v>
      </c>
      <c r="AE181" s="72" t="e">
        <f t="shared" si="10"/>
        <v>#VALUE!</v>
      </c>
      <c r="AF181" s="67" t="s">
        <v>470</v>
      </c>
      <c r="AG181" s="74">
        <v>44375</v>
      </c>
      <c r="AH181" s="75" t="s">
        <v>84</v>
      </c>
      <c r="AI181" s="75" t="s">
        <v>361</v>
      </c>
      <c r="AJ181" s="76">
        <v>0</v>
      </c>
      <c r="AK181" s="77" t="s">
        <v>9</v>
      </c>
      <c r="AL181" s="78" t="e">
        <v>#VALUE!</v>
      </c>
      <c r="AM181" s="79" t="e">
        <v>#VALUE!</v>
      </c>
      <c r="AN181" s="74">
        <v>44502</v>
      </c>
      <c r="AO181" s="79" t="s">
        <v>1375</v>
      </c>
      <c r="AP181" s="79" t="s">
        <v>1376</v>
      </c>
      <c r="AQ181" s="76">
        <v>0</v>
      </c>
      <c r="AR181" s="76">
        <v>0</v>
      </c>
      <c r="AS181" s="79" t="e">
        <v>#VALUE!</v>
      </c>
      <c r="AT181" s="82" t="s">
        <v>90</v>
      </c>
      <c r="AU181" s="148" t="s">
        <v>362</v>
      </c>
      <c r="AV181" s="84" t="s">
        <v>1377</v>
      </c>
      <c r="AW181" s="133">
        <v>44620</v>
      </c>
      <c r="AX181" s="99" t="s">
        <v>113</v>
      </c>
      <c r="AY181" s="86" t="s">
        <v>1378</v>
      </c>
      <c r="AZ181" s="122">
        <v>0</v>
      </c>
      <c r="BA181" s="77" t="s">
        <v>9</v>
      </c>
      <c r="BB181" s="78">
        <v>-44620</v>
      </c>
      <c r="BC181" s="79" t="e">
        <v>#VALUE!</v>
      </c>
      <c r="BD181" s="84"/>
      <c r="BE181" s="84"/>
      <c r="BF181" s="84"/>
      <c r="BG181" s="84"/>
      <c r="BH181" s="79"/>
      <c r="BI181" s="84"/>
      <c r="BJ181" s="88" t="s">
        <v>19</v>
      </c>
      <c r="BK181" s="89" t="s">
        <v>1397</v>
      </c>
      <c r="BL181" s="90">
        <v>44712</v>
      </c>
      <c r="BM181" s="91" t="s">
        <v>79</v>
      </c>
      <c r="BN181" s="92">
        <v>1</v>
      </c>
      <c r="BO181" s="77" t="str">
        <f t="shared" si="13"/>
        <v>CUMPLIMIENTO TOTAL</v>
      </c>
      <c r="BP181" s="78" t="e">
        <f t="shared" si="11"/>
        <v>#VALUE!</v>
      </c>
      <c r="BQ181" s="79" t="e">
        <f t="shared" si="12"/>
        <v>#VALUE!</v>
      </c>
      <c r="BR181" s="93"/>
      <c r="BS181" s="93"/>
      <c r="BT181" s="93"/>
      <c r="BU181" s="93"/>
      <c r="BV181" s="94"/>
      <c r="BW181" s="93"/>
      <c r="BX181" s="93"/>
      <c r="BY181" s="1">
        <f t="shared" si="14"/>
        <v>170</v>
      </c>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row>
    <row r="182" spans="1:427" s="7" customFormat="1" ht="288.75" hidden="1" customHeight="1" x14ac:dyDescent="0.3">
      <c r="A182" s="65">
        <v>171</v>
      </c>
      <c r="B182" s="117" t="s">
        <v>197</v>
      </c>
      <c r="C182" s="196" t="s">
        <v>99</v>
      </c>
      <c r="D182" s="66" t="s">
        <v>100</v>
      </c>
      <c r="E182" s="69"/>
      <c r="F182" s="66" t="s">
        <v>197</v>
      </c>
      <c r="G182" s="65" t="s">
        <v>99</v>
      </c>
      <c r="H182" s="67" t="s">
        <v>100</v>
      </c>
      <c r="I182" s="66" t="s">
        <v>197</v>
      </c>
      <c r="J182" s="70" t="s">
        <v>183</v>
      </c>
      <c r="K182" s="67" t="s">
        <v>1398</v>
      </c>
      <c r="L182" s="67" t="s">
        <v>185</v>
      </c>
      <c r="M182" s="67" t="s">
        <v>77</v>
      </c>
      <c r="N182" s="66" t="s">
        <v>1399</v>
      </c>
      <c r="O182" s="145" t="s">
        <v>79</v>
      </c>
      <c r="P182" s="67" t="s">
        <v>197</v>
      </c>
      <c r="Q182" s="67">
        <v>2020</v>
      </c>
      <c r="R182" s="226" t="s">
        <v>1400</v>
      </c>
      <c r="S182" s="67" t="s">
        <v>358</v>
      </c>
      <c r="T182" s="67" t="s">
        <v>358</v>
      </c>
      <c r="U182" s="66" t="s">
        <v>79</v>
      </c>
      <c r="V182" s="67" t="s">
        <v>79</v>
      </c>
      <c r="W182" s="67" t="s">
        <v>359</v>
      </c>
      <c r="X182" s="66" t="s">
        <v>79</v>
      </c>
      <c r="Y182" s="66" t="s">
        <v>79</v>
      </c>
      <c r="Z182" s="71" t="s">
        <v>358</v>
      </c>
      <c r="AA182" s="71" t="s">
        <v>358</v>
      </c>
      <c r="AB182" s="71"/>
      <c r="AC182" s="71" t="s">
        <v>113</v>
      </c>
      <c r="AD182" s="71" t="s">
        <v>113</v>
      </c>
      <c r="AE182" s="72" t="e">
        <f t="shared" si="10"/>
        <v>#VALUE!</v>
      </c>
      <c r="AF182" s="67" t="s">
        <v>470</v>
      </c>
      <c r="AG182" s="74">
        <v>44375</v>
      </c>
      <c r="AH182" s="75" t="s">
        <v>84</v>
      </c>
      <c r="AI182" s="75" t="s">
        <v>361</v>
      </c>
      <c r="AJ182" s="76">
        <v>0</v>
      </c>
      <c r="AK182" s="77" t="s">
        <v>9</v>
      </c>
      <c r="AL182" s="78" t="e">
        <v>#VALUE!</v>
      </c>
      <c r="AM182" s="79" t="e">
        <v>#VALUE!</v>
      </c>
      <c r="AN182" s="74">
        <v>44502</v>
      </c>
      <c r="AO182" s="79" t="s">
        <v>1375</v>
      </c>
      <c r="AP182" s="79" t="s">
        <v>1376</v>
      </c>
      <c r="AQ182" s="76">
        <v>0</v>
      </c>
      <c r="AR182" s="76">
        <v>0</v>
      </c>
      <c r="AS182" s="79" t="e">
        <v>#VALUE!</v>
      </c>
      <c r="AT182" s="82" t="s">
        <v>90</v>
      </c>
      <c r="AU182" s="148" t="s">
        <v>362</v>
      </c>
      <c r="AV182" s="84" t="s">
        <v>1377</v>
      </c>
      <c r="AW182" s="133">
        <v>44620</v>
      </c>
      <c r="AX182" s="99" t="s">
        <v>113</v>
      </c>
      <c r="AY182" s="86" t="s">
        <v>1378</v>
      </c>
      <c r="AZ182" s="122">
        <v>0</v>
      </c>
      <c r="BA182" s="77" t="s">
        <v>9</v>
      </c>
      <c r="BB182" s="78">
        <v>-44620</v>
      </c>
      <c r="BC182" s="79" t="e">
        <v>#VALUE!</v>
      </c>
      <c r="BD182" s="84"/>
      <c r="BE182" s="84"/>
      <c r="BF182" s="84"/>
      <c r="BG182" s="84"/>
      <c r="BH182" s="79"/>
      <c r="BI182" s="84"/>
      <c r="BJ182" s="88" t="s">
        <v>19</v>
      </c>
      <c r="BK182" s="89"/>
      <c r="BL182" s="90">
        <v>44712</v>
      </c>
      <c r="BM182" s="91"/>
      <c r="BN182" s="92"/>
      <c r="BO182" s="77" t="str">
        <f t="shared" si="13"/>
        <v>SIN AVANCE</v>
      </c>
      <c r="BP182" s="78" t="e">
        <f t="shared" si="11"/>
        <v>#VALUE!</v>
      </c>
      <c r="BQ182" s="79" t="e">
        <f t="shared" si="12"/>
        <v>#VALUE!</v>
      </c>
      <c r="BR182" s="93"/>
      <c r="BS182" s="93"/>
      <c r="BT182" s="93"/>
      <c r="BU182" s="93"/>
      <c r="BV182" s="94"/>
      <c r="BW182" s="93"/>
      <c r="BX182" s="93"/>
      <c r="BY182" s="1">
        <f t="shared" si="14"/>
        <v>171</v>
      </c>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row>
    <row r="183" spans="1:427" s="7" customFormat="1" ht="288.75" hidden="1" customHeight="1" x14ac:dyDescent="0.3">
      <c r="A183" s="65">
        <v>172</v>
      </c>
      <c r="B183" s="117" t="s">
        <v>197</v>
      </c>
      <c r="C183" s="196" t="s">
        <v>99</v>
      </c>
      <c r="D183" s="66" t="s">
        <v>100</v>
      </c>
      <c r="E183" s="69"/>
      <c r="F183" s="66" t="s">
        <v>197</v>
      </c>
      <c r="G183" s="65" t="s">
        <v>99</v>
      </c>
      <c r="H183" s="67" t="s">
        <v>100</v>
      </c>
      <c r="I183" s="66" t="s">
        <v>197</v>
      </c>
      <c r="J183" s="70" t="s">
        <v>150</v>
      </c>
      <c r="K183" s="67" t="s">
        <v>428</v>
      </c>
      <c r="L183" s="67" t="s">
        <v>185</v>
      </c>
      <c r="M183" s="67" t="s">
        <v>77</v>
      </c>
      <c r="N183" s="66" t="s">
        <v>1401</v>
      </c>
      <c r="O183" s="145" t="s">
        <v>79</v>
      </c>
      <c r="P183" s="67" t="s">
        <v>197</v>
      </c>
      <c r="Q183" s="67">
        <v>2020</v>
      </c>
      <c r="R183" s="226" t="s">
        <v>1402</v>
      </c>
      <c r="S183" s="67" t="s">
        <v>358</v>
      </c>
      <c r="T183" s="67" t="s">
        <v>358</v>
      </c>
      <c r="U183" s="66" t="s">
        <v>79</v>
      </c>
      <c r="V183" s="67" t="s">
        <v>79</v>
      </c>
      <c r="W183" s="67" t="s">
        <v>359</v>
      </c>
      <c r="X183" s="66" t="s">
        <v>79</v>
      </c>
      <c r="Y183" s="66" t="s">
        <v>79</v>
      </c>
      <c r="Z183" s="71" t="s">
        <v>358</v>
      </c>
      <c r="AA183" s="71" t="s">
        <v>358</v>
      </c>
      <c r="AB183" s="71"/>
      <c r="AC183" s="71" t="s">
        <v>113</v>
      </c>
      <c r="AD183" s="71" t="s">
        <v>113</v>
      </c>
      <c r="AE183" s="72" t="e">
        <f t="shared" si="10"/>
        <v>#VALUE!</v>
      </c>
      <c r="AF183" s="67" t="s">
        <v>470</v>
      </c>
      <c r="AG183" s="74">
        <v>44375</v>
      </c>
      <c r="AH183" s="75" t="s">
        <v>84</v>
      </c>
      <c r="AI183" s="75" t="s">
        <v>361</v>
      </c>
      <c r="AJ183" s="76">
        <v>0</v>
      </c>
      <c r="AK183" s="77" t="s">
        <v>9</v>
      </c>
      <c r="AL183" s="78" t="e">
        <v>#VALUE!</v>
      </c>
      <c r="AM183" s="79" t="e">
        <v>#VALUE!</v>
      </c>
      <c r="AN183" s="74">
        <v>44502</v>
      </c>
      <c r="AO183" s="79" t="s">
        <v>1375</v>
      </c>
      <c r="AP183" s="79" t="s">
        <v>1376</v>
      </c>
      <c r="AQ183" s="76">
        <v>0</v>
      </c>
      <c r="AR183" s="76">
        <v>0</v>
      </c>
      <c r="AS183" s="79" t="e">
        <v>#VALUE!</v>
      </c>
      <c r="AT183" s="82" t="s">
        <v>90</v>
      </c>
      <c r="AU183" s="148" t="s">
        <v>362</v>
      </c>
      <c r="AV183" s="84" t="s">
        <v>1377</v>
      </c>
      <c r="AW183" s="133">
        <v>44620</v>
      </c>
      <c r="AX183" s="99" t="s">
        <v>113</v>
      </c>
      <c r="AY183" s="86" t="s">
        <v>1378</v>
      </c>
      <c r="AZ183" s="122">
        <v>0</v>
      </c>
      <c r="BA183" s="77" t="s">
        <v>9</v>
      </c>
      <c r="BB183" s="78">
        <v>-44620</v>
      </c>
      <c r="BC183" s="79" t="e">
        <v>#VALUE!</v>
      </c>
      <c r="BD183" s="130"/>
      <c r="BE183" s="121"/>
      <c r="BF183" s="115"/>
      <c r="BG183" s="122"/>
      <c r="BH183" s="79"/>
      <c r="BI183" s="84"/>
      <c r="BJ183" s="88" t="s">
        <v>19</v>
      </c>
      <c r="BK183" s="89" t="s">
        <v>1403</v>
      </c>
      <c r="BL183" s="90">
        <v>44712</v>
      </c>
      <c r="BM183" s="91" t="s">
        <v>79</v>
      </c>
      <c r="BN183" s="92">
        <v>1</v>
      </c>
      <c r="BO183" s="77" t="str">
        <f t="shared" si="13"/>
        <v>CUMPLIMIENTO TOTAL</v>
      </c>
      <c r="BP183" s="78" t="e">
        <f t="shared" si="11"/>
        <v>#VALUE!</v>
      </c>
      <c r="BQ183" s="79" t="e">
        <f t="shared" si="12"/>
        <v>#VALUE!</v>
      </c>
      <c r="BR183" s="93"/>
      <c r="BS183" s="93"/>
      <c r="BT183" s="93"/>
      <c r="BU183" s="93"/>
      <c r="BV183" s="94"/>
      <c r="BW183" s="93"/>
      <c r="BX183" s="93"/>
      <c r="BY183" s="1">
        <f t="shared" si="14"/>
        <v>172</v>
      </c>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row>
    <row r="184" spans="1:427" ht="77.25" hidden="1" customHeight="1" x14ac:dyDescent="0.3">
      <c r="A184" s="65">
        <v>173</v>
      </c>
      <c r="B184" s="66" t="s">
        <v>1404</v>
      </c>
      <c r="C184" s="65" t="s">
        <v>1405</v>
      </c>
      <c r="D184" s="66" t="s">
        <v>1406</v>
      </c>
      <c r="E184" s="69"/>
      <c r="F184" s="67" t="s">
        <v>1404</v>
      </c>
      <c r="G184" s="65" t="s">
        <v>1405</v>
      </c>
      <c r="H184" s="66" t="s">
        <v>1406</v>
      </c>
      <c r="I184" s="67" t="s">
        <v>102</v>
      </c>
      <c r="J184" s="67" t="s">
        <v>102</v>
      </c>
      <c r="K184" s="67" t="s">
        <v>1407</v>
      </c>
      <c r="L184" s="67" t="s">
        <v>185</v>
      </c>
      <c r="M184" s="67" t="s">
        <v>77</v>
      </c>
      <c r="N184" s="66" t="s">
        <v>1386</v>
      </c>
      <c r="O184" s="145" t="s">
        <v>79</v>
      </c>
      <c r="P184" s="67" t="s">
        <v>1408</v>
      </c>
      <c r="Q184" s="66">
        <v>2019</v>
      </c>
      <c r="R184" s="67" t="s">
        <v>1409</v>
      </c>
      <c r="S184" s="67" t="s">
        <v>1410</v>
      </c>
      <c r="T184" s="69" t="s">
        <v>1411</v>
      </c>
      <c r="U184" s="66" t="s">
        <v>79</v>
      </c>
      <c r="V184" s="67" t="s">
        <v>79</v>
      </c>
      <c r="W184" s="67" t="s">
        <v>79</v>
      </c>
      <c r="X184" s="66" t="s">
        <v>79</v>
      </c>
      <c r="Y184" s="66" t="s">
        <v>79</v>
      </c>
      <c r="Z184" s="71">
        <v>44044</v>
      </c>
      <c r="AA184" s="71">
        <v>44409</v>
      </c>
      <c r="AB184" s="71"/>
      <c r="AC184" s="71" t="s">
        <v>84</v>
      </c>
      <c r="AD184" s="71" t="s">
        <v>84</v>
      </c>
      <c r="AE184" s="269">
        <f t="shared" si="10"/>
        <v>-302</v>
      </c>
      <c r="AF184" s="270" t="s">
        <v>1412</v>
      </c>
      <c r="AG184" s="74">
        <v>44372</v>
      </c>
      <c r="AH184" s="75" t="s">
        <v>84</v>
      </c>
      <c r="AI184" s="270" t="s">
        <v>1413</v>
      </c>
      <c r="AJ184" s="76">
        <v>0</v>
      </c>
      <c r="AK184" s="67" t="s">
        <v>9</v>
      </c>
      <c r="AL184" s="78">
        <v>-42</v>
      </c>
      <c r="AM184" s="79" t="s">
        <v>4</v>
      </c>
      <c r="AN184" s="80">
        <v>44512</v>
      </c>
      <c r="AO184" s="79" t="s">
        <v>1327</v>
      </c>
      <c r="AP184" s="79" t="s">
        <v>88</v>
      </c>
      <c r="AQ184" s="81">
        <v>0</v>
      </c>
      <c r="AR184" s="81">
        <v>0</v>
      </c>
      <c r="AS184" s="79" t="s">
        <v>89</v>
      </c>
      <c r="AT184" s="82" t="s">
        <v>90</v>
      </c>
      <c r="AU184" s="271" t="s">
        <v>91</v>
      </c>
      <c r="AV184" s="86" t="s">
        <v>1414</v>
      </c>
      <c r="AW184" s="108">
        <v>44620</v>
      </c>
      <c r="AX184" s="110" t="s">
        <v>971</v>
      </c>
      <c r="AY184" s="86" t="s">
        <v>1415</v>
      </c>
      <c r="AZ184" s="122">
        <v>0.3</v>
      </c>
      <c r="BA184" s="67" t="s">
        <v>10</v>
      </c>
      <c r="BB184" s="78">
        <v>-44620</v>
      </c>
      <c r="BC184" s="79" t="s">
        <v>4</v>
      </c>
      <c r="BD184" s="272">
        <v>44631</v>
      </c>
      <c r="BE184" s="273" t="s">
        <v>1416</v>
      </c>
      <c r="BF184" s="273" t="s">
        <v>88</v>
      </c>
      <c r="BG184" s="274">
        <v>0.3</v>
      </c>
      <c r="BH184" s="79" t="s">
        <v>19</v>
      </c>
      <c r="BI184" s="84"/>
      <c r="BJ184" s="88" t="s">
        <v>19</v>
      </c>
      <c r="BK184" s="89" t="s">
        <v>1388</v>
      </c>
      <c r="BL184" s="90">
        <v>44712</v>
      </c>
      <c r="BM184" s="91" t="s">
        <v>209</v>
      </c>
      <c r="BN184" s="92">
        <v>1</v>
      </c>
      <c r="BO184" s="77" t="str">
        <f t="shared" si="13"/>
        <v>CUMPLIMIENTO TOTAL</v>
      </c>
      <c r="BP184" s="78">
        <f t="shared" si="11"/>
        <v>-302</v>
      </c>
      <c r="BQ184" s="79" t="str">
        <f t="shared" si="12"/>
        <v>VENCIDO</v>
      </c>
      <c r="BR184" s="93"/>
      <c r="BS184" s="93"/>
      <c r="BT184" s="93"/>
      <c r="BU184" s="93"/>
      <c r="BV184" s="94"/>
      <c r="BW184" s="93"/>
      <c r="BX184" s="93"/>
      <c r="BY184" s="1">
        <f t="shared" si="14"/>
        <v>173</v>
      </c>
    </row>
    <row r="185" spans="1:427" ht="336.75" hidden="1" customHeight="1" x14ac:dyDescent="0.3">
      <c r="A185" s="65">
        <v>174</v>
      </c>
      <c r="B185" s="66" t="s">
        <v>1404</v>
      </c>
      <c r="C185" s="65" t="s">
        <v>1405</v>
      </c>
      <c r="D185" s="66" t="s">
        <v>1406</v>
      </c>
      <c r="E185" s="69"/>
      <c r="F185" s="67" t="s">
        <v>1404</v>
      </c>
      <c r="G185" s="65" t="s">
        <v>1405</v>
      </c>
      <c r="H185" s="66" t="s">
        <v>1406</v>
      </c>
      <c r="I185" s="67" t="s">
        <v>102</v>
      </c>
      <c r="J185" s="67" t="s">
        <v>102</v>
      </c>
      <c r="K185" s="67" t="s">
        <v>1407</v>
      </c>
      <c r="L185" s="67" t="s">
        <v>185</v>
      </c>
      <c r="M185" s="67" t="s">
        <v>77</v>
      </c>
      <c r="N185" s="66" t="s">
        <v>1389</v>
      </c>
      <c r="O185" s="145" t="s">
        <v>79</v>
      </c>
      <c r="P185" s="67" t="s">
        <v>1408</v>
      </c>
      <c r="Q185" s="66">
        <v>2019</v>
      </c>
      <c r="R185" s="67" t="s">
        <v>1409</v>
      </c>
      <c r="S185" s="145" t="s">
        <v>358</v>
      </c>
      <c r="T185" s="69" t="s">
        <v>1417</v>
      </c>
      <c r="U185" s="66" t="s">
        <v>79</v>
      </c>
      <c r="V185" s="67" t="s">
        <v>79</v>
      </c>
      <c r="W185" s="67" t="s">
        <v>79</v>
      </c>
      <c r="X185" s="66" t="s">
        <v>79</v>
      </c>
      <c r="Y185" s="66" t="s">
        <v>79</v>
      </c>
      <c r="Z185" s="71">
        <v>44044</v>
      </c>
      <c r="AA185" s="71">
        <v>44409</v>
      </c>
      <c r="AB185" s="71"/>
      <c r="AC185" s="71" t="s">
        <v>84</v>
      </c>
      <c r="AD185" s="71" t="s">
        <v>113</v>
      </c>
      <c r="AE185" s="269">
        <f t="shared" si="10"/>
        <v>-302</v>
      </c>
      <c r="AF185" s="270" t="s">
        <v>1418</v>
      </c>
      <c r="AG185" s="74">
        <v>44372</v>
      </c>
      <c r="AH185" s="75" t="s">
        <v>84</v>
      </c>
      <c r="AI185" s="270" t="s">
        <v>1419</v>
      </c>
      <c r="AJ185" s="76">
        <v>0</v>
      </c>
      <c r="AK185" s="67" t="s">
        <v>9</v>
      </c>
      <c r="AL185" s="78">
        <v>-42</v>
      </c>
      <c r="AM185" s="79" t="s">
        <v>4</v>
      </c>
      <c r="AN185" s="80">
        <v>44512</v>
      </c>
      <c r="AO185" s="275" t="s">
        <v>1420</v>
      </c>
      <c r="AP185" s="79" t="s">
        <v>88</v>
      </c>
      <c r="AQ185" s="76">
        <v>0</v>
      </c>
      <c r="AR185" s="76">
        <v>0</v>
      </c>
      <c r="AS185" s="79" t="s">
        <v>89</v>
      </c>
      <c r="AT185" s="82" t="s">
        <v>90</v>
      </c>
      <c r="AU185" s="271" t="s">
        <v>91</v>
      </c>
      <c r="AV185" s="86" t="s">
        <v>1421</v>
      </c>
      <c r="AW185" s="276">
        <v>44620</v>
      </c>
      <c r="AX185" s="277" t="s">
        <v>971</v>
      </c>
      <c r="AY185" s="86" t="s">
        <v>1422</v>
      </c>
      <c r="AZ185" s="87">
        <v>0.5</v>
      </c>
      <c r="BA185" s="67" t="s">
        <v>11</v>
      </c>
      <c r="BB185" s="78">
        <v>-44620</v>
      </c>
      <c r="BC185" s="79" t="s">
        <v>4</v>
      </c>
      <c r="BD185" s="272">
        <v>44631</v>
      </c>
      <c r="BE185" s="273" t="s">
        <v>1423</v>
      </c>
      <c r="BF185" s="273" t="s">
        <v>88</v>
      </c>
      <c r="BG185" s="274">
        <v>0.5</v>
      </c>
      <c r="BH185" s="79" t="s">
        <v>19</v>
      </c>
      <c r="BI185" s="84"/>
      <c r="BJ185" s="88" t="s">
        <v>19</v>
      </c>
      <c r="BK185" s="89" t="s">
        <v>1391</v>
      </c>
      <c r="BL185" s="90">
        <v>44712</v>
      </c>
      <c r="BM185" s="91" t="s">
        <v>1392</v>
      </c>
      <c r="BN185" s="92">
        <v>0.5</v>
      </c>
      <c r="BO185" s="77" t="str">
        <f t="shared" si="13"/>
        <v>AVANCE PARCIAL</v>
      </c>
      <c r="BP185" s="78">
        <f t="shared" si="11"/>
        <v>-302</v>
      </c>
      <c r="BQ185" s="79" t="str">
        <f t="shared" si="12"/>
        <v>VENCIDO</v>
      </c>
      <c r="BR185" s="93"/>
      <c r="BS185" s="93"/>
      <c r="BT185" s="93"/>
      <c r="BU185" s="93"/>
      <c r="BV185" s="94"/>
      <c r="BW185" s="93"/>
      <c r="BX185" s="93"/>
      <c r="BY185" s="1">
        <f t="shared" si="14"/>
        <v>174</v>
      </c>
    </row>
    <row r="186" spans="1:427" ht="409.6" hidden="1" thickBot="1" x14ac:dyDescent="0.3">
      <c r="A186" s="65">
        <v>175</v>
      </c>
      <c r="B186" s="66" t="s">
        <v>150</v>
      </c>
      <c r="C186" s="65" t="s">
        <v>151</v>
      </c>
      <c r="D186" s="66" t="s">
        <v>152</v>
      </c>
      <c r="E186" s="67"/>
      <c r="F186" s="66" t="s">
        <v>150</v>
      </c>
      <c r="G186" s="119" t="s">
        <v>151</v>
      </c>
      <c r="H186" s="119" t="s">
        <v>152</v>
      </c>
      <c r="I186" s="67" t="s">
        <v>1424</v>
      </c>
      <c r="J186" s="67" t="s">
        <v>150</v>
      </c>
      <c r="K186" s="67" t="s">
        <v>428</v>
      </c>
      <c r="L186" s="67" t="s">
        <v>76</v>
      </c>
      <c r="M186" s="67" t="s">
        <v>77</v>
      </c>
      <c r="N186" s="66" t="s">
        <v>1395</v>
      </c>
      <c r="O186" s="145" t="s">
        <v>79</v>
      </c>
      <c r="P186" s="67" t="s">
        <v>1425</v>
      </c>
      <c r="Q186" s="66">
        <v>2019</v>
      </c>
      <c r="R186" s="67" t="s">
        <v>1426</v>
      </c>
      <c r="S186" s="67" t="s">
        <v>1427</v>
      </c>
      <c r="T186" s="67" t="s">
        <v>1428</v>
      </c>
      <c r="U186" s="66">
        <v>1</v>
      </c>
      <c r="V186" s="67" t="s">
        <v>79</v>
      </c>
      <c r="W186" s="67" t="s">
        <v>79</v>
      </c>
      <c r="X186" s="66" t="s">
        <v>79</v>
      </c>
      <c r="Y186" s="66" t="s">
        <v>79</v>
      </c>
      <c r="Z186" s="278">
        <v>44197</v>
      </c>
      <c r="AA186" s="278">
        <v>44531</v>
      </c>
      <c r="AB186" s="278"/>
      <c r="AC186" s="71" t="s">
        <v>84</v>
      </c>
      <c r="AD186" s="71" t="s">
        <v>84</v>
      </c>
      <c r="AE186" s="269">
        <f t="shared" si="10"/>
        <v>-180</v>
      </c>
      <c r="AF186" s="79" t="s">
        <v>1429</v>
      </c>
      <c r="AG186" s="74">
        <v>44439</v>
      </c>
      <c r="AH186" s="75" t="s">
        <v>84</v>
      </c>
      <c r="AI186" s="79" t="s">
        <v>1430</v>
      </c>
      <c r="AJ186" s="76">
        <v>0</v>
      </c>
      <c r="AK186" s="67" t="s">
        <v>9</v>
      </c>
      <c r="AL186" s="78">
        <v>80</v>
      </c>
      <c r="AM186" s="79" t="s">
        <v>6</v>
      </c>
      <c r="AN186" s="80">
        <v>44520</v>
      </c>
      <c r="AO186" s="79" t="s">
        <v>1431</v>
      </c>
      <c r="AP186" s="79" t="s">
        <v>547</v>
      </c>
      <c r="AQ186" s="76">
        <v>0</v>
      </c>
      <c r="AR186" s="76">
        <v>0</v>
      </c>
      <c r="AS186" s="79" t="s">
        <v>116</v>
      </c>
      <c r="AT186" s="82" t="s">
        <v>90</v>
      </c>
      <c r="AU186" s="271" t="s">
        <v>91</v>
      </c>
      <c r="AV186" s="124" t="s">
        <v>1432</v>
      </c>
      <c r="AW186" s="85">
        <v>44620</v>
      </c>
      <c r="AX186" s="84" t="s">
        <v>119</v>
      </c>
      <c r="AY186" s="84" t="s">
        <v>79</v>
      </c>
      <c r="AZ186" s="122">
        <v>1</v>
      </c>
      <c r="BA186" s="67" t="s">
        <v>13</v>
      </c>
      <c r="BB186" s="78">
        <v>-44620</v>
      </c>
      <c r="BC186" s="79" t="s">
        <v>4</v>
      </c>
      <c r="BD186" s="108">
        <v>44638</v>
      </c>
      <c r="BE186" s="279" t="s">
        <v>1433</v>
      </c>
      <c r="BF186" s="121" t="s">
        <v>215</v>
      </c>
      <c r="BG186" s="84"/>
      <c r="BH186" s="79" t="s">
        <v>4</v>
      </c>
      <c r="BI186" s="84"/>
      <c r="BJ186" s="88" t="s">
        <v>19</v>
      </c>
      <c r="BK186" s="89" t="s">
        <v>1397</v>
      </c>
      <c r="BL186" s="90">
        <v>44712</v>
      </c>
      <c r="BM186" s="91" t="s">
        <v>79</v>
      </c>
      <c r="BN186" s="92">
        <v>1</v>
      </c>
      <c r="BO186" s="77" t="str">
        <f t="shared" si="13"/>
        <v>CUMPLIMIENTO TOTAL</v>
      </c>
      <c r="BP186" s="78">
        <f t="shared" si="11"/>
        <v>-180</v>
      </c>
      <c r="BQ186" s="79" t="str">
        <f t="shared" si="12"/>
        <v>VENCIDO</v>
      </c>
      <c r="BR186" s="93"/>
      <c r="BS186" s="93"/>
      <c r="BT186" s="93"/>
      <c r="BU186" s="93"/>
      <c r="BV186" s="94"/>
      <c r="BW186" s="93"/>
      <c r="BX186" s="93"/>
      <c r="BY186" s="1">
        <f t="shared" si="14"/>
        <v>175</v>
      </c>
    </row>
    <row r="187" spans="1:427" ht="90" hidden="1" customHeight="1" x14ac:dyDescent="0.3">
      <c r="A187" s="65">
        <v>176</v>
      </c>
      <c r="B187" s="66" t="s">
        <v>150</v>
      </c>
      <c r="C187" s="65" t="s">
        <v>151</v>
      </c>
      <c r="D187" s="66" t="s">
        <v>152</v>
      </c>
      <c r="E187" s="67"/>
      <c r="F187" s="66" t="s">
        <v>150</v>
      </c>
      <c r="G187" s="119" t="s">
        <v>151</v>
      </c>
      <c r="H187" s="119" t="s">
        <v>152</v>
      </c>
      <c r="I187" s="67" t="s">
        <v>1424</v>
      </c>
      <c r="J187" s="67" t="s">
        <v>1424</v>
      </c>
      <c r="K187" s="67" t="s">
        <v>1434</v>
      </c>
      <c r="L187" s="67" t="s">
        <v>76</v>
      </c>
      <c r="M187" s="67" t="s">
        <v>77</v>
      </c>
      <c r="N187" s="66" t="s">
        <v>1401</v>
      </c>
      <c r="O187" s="145" t="s">
        <v>79</v>
      </c>
      <c r="P187" s="67" t="s">
        <v>1425</v>
      </c>
      <c r="Q187" s="66">
        <v>2019</v>
      </c>
      <c r="R187" s="67" t="s">
        <v>1435</v>
      </c>
      <c r="S187" s="67" t="s">
        <v>1436</v>
      </c>
      <c r="T187" s="67" t="s">
        <v>1437</v>
      </c>
      <c r="U187" s="66">
        <v>1</v>
      </c>
      <c r="V187" s="67" t="s">
        <v>79</v>
      </c>
      <c r="W187" s="67" t="s">
        <v>79</v>
      </c>
      <c r="X187" s="66" t="s">
        <v>79</v>
      </c>
      <c r="Y187" s="66" t="s">
        <v>79</v>
      </c>
      <c r="Z187" s="278">
        <v>44197</v>
      </c>
      <c r="AA187" s="278">
        <v>44531</v>
      </c>
      <c r="AB187" s="278"/>
      <c r="AC187" s="71" t="s">
        <v>84</v>
      </c>
      <c r="AD187" s="71" t="s">
        <v>84</v>
      </c>
      <c r="AE187" s="269">
        <f t="shared" si="10"/>
        <v>-180</v>
      </c>
      <c r="AF187" s="79" t="s">
        <v>1438</v>
      </c>
      <c r="AG187" s="74">
        <v>44439</v>
      </c>
      <c r="AH187" s="75" t="s">
        <v>84</v>
      </c>
      <c r="AI187" s="79" t="s">
        <v>1430</v>
      </c>
      <c r="AJ187" s="76">
        <v>0</v>
      </c>
      <c r="AK187" s="67" t="s">
        <v>9</v>
      </c>
      <c r="AL187" s="78">
        <v>80</v>
      </c>
      <c r="AM187" s="79" t="s">
        <v>6</v>
      </c>
      <c r="AN187" s="80">
        <v>44520</v>
      </c>
      <c r="AO187" s="79" t="s">
        <v>1431</v>
      </c>
      <c r="AP187" s="79" t="s">
        <v>547</v>
      </c>
      <c r="AQ187" s="76">
        <v>0</v>
      </c>
      <c r="AR187" s="76">
        <v>0</v>
      </c>
      <c r="AS187" s="79" t="s">
        <v>116</v>
      </c>
      <c r="AT187" s="82" t="s">
        <v>90</v>
      </c>
      <c r="AU187" s="271" t="s">
        <v>91</v>
      </c>
      <c r="AV187" s="121" t="s">
        <v>1439</v>
      </c>
      <c r="AW187" s="85">
        <v>44620</v>
      </c>
      <c r="AX187" s="84" t="s">
        <v>119</v>
      </c>
      <c r="AY187" s="84" t="s">
        <v>79</v>
      </c>
      <c r="AZ187" s="122">
        <v>1</v>
      </c>
      <c r="BA187" s="67" t="s">
        <v>13</v>
      </c>
      <c r="BB187" s="78">
        <v>-44620</v>
      </c>
      <c r="BC187" s="79" t="s">
        <v>4</v>
      </c>
      <c r="BD187" s="85">
        <v>44638</v>
      </c>
      <c r="BE187" s="84" t="s">
        <v>1440</v>
      </c>
      <c r="BF187" s="115" t="s">
        <v>215</v>
      </c>
      <c r="BG187" s="122">
        <v>0</v>
      </c>
      <c r="BH187" s="79" t="s">
        <v>4</v>
      </c>
      <c r="BI187" s="84"/>
      <c r="BJ187" s="88" t="s">
        <v>19</v>
      </c>
      <c r="BK187" s="89" t="s">
        <v>1403</v>
      </c>
      <c r="BL187" s="90">
        <v>44712</v>
      </c>
      <c r="BM187" s="91" t="s">
        <v>79</v>
      </c>
      <c r="BN187" s="92">
        <v>1</v>
      </c>
      <c r="BO187" s="77" t="str">
        <f t="shared" si="13"/>
        <v>CUMPLIMIENTO TOTAL</v>
      </c>
      <c r="BP187" s="78">
        <f t="shared" si="11"/>
        <v>-180</v>
      </c>
      <c r="BQ187" s="79" t="str">
        <f t="shared" si="12"/>
        <v>VENCIDO</v>
      </c>
      <c r="BR187" s="93"/>
      <c r="BS187" s="93"/>
      <c r="BT187" s="93"/>
      <c r="BU187" s="93"/>
      <c r="BV187" s="94"/>
      <c r="BW187" s="93"/>
      <c r="BX187" s="93"/>
      <c r="BY187" s="1">
        <f t="shared" si="14"/>
        <v>176</v>
      </c>
    </row>
    <row r="188" spans="1:427" s="7" customFormat="1" ht="101.25" hidden="1" customHeight="1" x14ac:dyDescent="0.3">
      <c r="A188" s="65">
        <v>177</v>
      </c>
      <c r="B188" s="66" t="s">
        <v>150</v>
      </c>
      <c r="C188" s="65" t="s">
        <v>151</v>
      </c>
      <c r="D188" s="66" t="s">
        <v>152</v>
      </c>
      <c r="E188" s="67"/>
      <c r="F188" s="66" t="s">
        <v>150</v>
      </c>
      <c r="G188" s="119" t="s">
        <v>151</v>
      </c>
      <c r="H188" s="119" t="s">
        <v>152</v>
      </c>
      <c r="I188" s="67" t="s">
        <v>1424</v>
      </c>
      <c r="J188" s="67" t="s">
        <v>1424</v>
      </c>
      <c r="K188" s="67" t="s">
        <v>1434</v>
      </c>
      <c r="L188" s="67" t="s">
        <v>76</v>
      </c>
      <c r="M188" s="67" t="s">
        <v>77</v>
      </c>
      <c r="N188" s="66" t="s">
        <v>1441</v>
      </c>
      <c r="O188" s="145" t="s">
        <v>79</v>
      </c>
      <c r="P188" s="67" t="s">
        <v>1425</v>
      </c>
      <c r="Q188" s="66">
        <v>2019</v>
      </c>
      <c r="R188" s="67" t="s">
        <v>1442</v>
      </c>
      <c r="S188" s="67" t="s">
        <v>1443</v>
      </c>
      <c r="T188" s="67" t="s">
        <v>1444</v>
      </c>
      <c r="U188" s="66">
        <v>2</v>
      </c>
      <c r="V188" s="67" t="s">
        <v>79</v>
      </c>
      <c r="W188" s="67" t="s">
        <v>79</v>
      </c>
      <c r="X188" s="66" t="s">
        <v>79</v>
      </c>
      <c r="Y188" s="66" t="s">
        <v>79</v>
      </c>
      <c r="Z188" s="278">
        <v>44197</v>
      </c>
      <c r="AA188" s="278">
        <v>44531</v>
      </c>
      <c r="AB188" s="278"/>
      <c r="AC188" s="71"/>
      <c r="AD188" s="71"/>
      <c r="AE188" s="72">
        <f t="shared" si="10"/>
        <v>-180</v>
      </c>
      <c r="AF188" s="79" t="s">
        <v>1445</v>
      </c>
      <c r="AG188" s="74"/>
      <c r="AH188" s="75"/>
      <c r="AI188" s="79"/>
      <c r="AJ188" s="76"/>
      <c r="AK188" s="77" t="s">
        <v>9</v>
      </c>
      <c r="AL188" s="78">
        <v>80</v>
      </c>
      <c r="AM188" s="79" t="s">
        <v>6</v>
      </c>
      <c r="AN188" s="74" t="s">
        <v>133</v>
      </c>
      <c r="AO188" s="79" t="s">
        <v>1445</v>
      </c>
      <c r="AP188" s="204" t="s">
        <v>133</v>
      </c>
      <c r="AQ188" s="81">
        <v>0</v>
      </c>
      <c r="AR188" s="76">
        <v>0</v>
      </c>
      <c r="AS188" s="79" t="s">
        <v>116</v>
      </c>
      <c r="AT188" s="82" t="s">
        <v>90</v>
      </c>
      <c r="AU188" s="83" t="s">
        <v>91</v>
      </c>
      <c r="AV188" s="86" t="s">
        <v>641</v>
      </c>
      <c r="AW188" s="133">
        <v>44620</v>
      </c>
      <c r="AX188" s="99" t="s">
        <v>119</v>
      </c>
      <c r="AY188" s="86" t="s">
        <v>1446</v>
      </c>
      <c r="AZ188" s="210">
        <v>0</v>
      </c>
      <c r="BA188" s="77" t="s">
        <v>9</v>
      </c>
      <c r="BB188" s="78">
        <v>-44620</v>
      </c>
      <c r="BC188" s="79" t="s">
        <v>4</v>
      </c>
      <c r="BD188" s="84"/>
      <c r="BE188" s="84"/>
      <c r="BF188" s="84"/>
      <c r="BG188" s="84"/>
      <c r="BH188" s="79"/>
      <c r="BI188" s="84"/>
      <c r="BJ188" s="88" t="s">
        <v>19</v>
      </c>
      <c r="BK188" s="89" t="s">
        <v>1447</v>
      </c>
      <c r="BL188" s="90">
        <v>44712</v>
      </c>
      <c r="BM188" s="91" t="s">
        <v>79</v>
      </c>
      <c r="BN188" s="92">
        <v>1</v>
      </c>
      <c r="BO188" s="77" t="str">
        <f t="shared" si="13"/>
        <v>CUMPLIMIENTO TOTAL</v>
      </c>
      <c r="BP188" s="78">
        <f t="shared" si="11"/>
        <v>-180</v>
      </c>
      <c r="BQ188" s="79" t="str">
        <f t="shared" si="12"/>
        <v>VENCIDO</v>
      </c>
      <c r="BR188" s="93"/>
      <c r="BS188" s="93"/>
      <c r="BT188" s="93"/>
      <c r="BU188" s="93"/>
      <c r="BV188" s="94"/>
      <c r="BW188" s="93"/>
      <c r="BX188" s="93"/>
      <c r="BY188" s="1">
        <f t="shared" si="14"/>
        <v>177</v>
      </c>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row>
    <row r="189" spans="1:427" s="7" customFormat="1" ht="105" hidden="1" customHeight="1" x14ac:dyDescent="0.3">
      <c r="A189" s="65">
        <v>178</v>
      </c>
      <c r="B189" s="66" t="s">
        <v>150</v>
      </c>
      <c r="C189" s="65" t="s">
        <v>151</v>
      </c>
      <c r="D189" s="66" t="s">
        <v>152</v>
      </c>
      <c r="E189" s="67"/>
      <c r="F189" s="66" t="s">
        <v>150</v>
      </c>
      <c r="G189" s="119" t="s">
        <v>151</v>
      </c>
      <c r="H189" s="119" t="s">
        <v>152</v>
      </c>
      <c r="I189" s="67" t="s">
        <v>1424</v>
      </c>
      <c r="J189" s="67" t="s">
        <v>150</v>
      </c>
      <c r="K189" s="67" t="s">
        <v>428</v>
      </c>
      <c r="L189" s="67" t="s">
        <v>76</v>
      </c>
      <c r="M189" s="67" t="s">
        <v>77</v>
      </c>
      <c r="N189" s="66" t="s">
        <v>1448</v>
      </c>
      <c r="O189" s="145" t="s">
        <v>79</v>
      </c>
      <c r="P189" s="67" t="s">
        <v>1425</v>
      </c>
      <c r="Q189" s="66">
        <v>2019</v>
      </c>
      <c r="R189" s="67" t="s">
        <v>1449</v>
      </c>
      <c r="S189" s="67" t="s">
        <v>1450</v>
      </c>
      <c r="T189" s="67" t="s">
        <v>1451</v>
      </c>
      <c r="U189" s="66">
        <v>1</v>
      </c>
      <c r="V189" s="67" t="s">
        <v>79</v>
      </c>
      <c r="W189" s="67" t="s">
        <v>79</v>
      </c>
      <c r="X189" s="66" t="s">
        <v>79</v>
      </c>
      <c r="Y189" s="66" t="s">
        <v>79</v>
      </c>
      <c r="Z189" s="278">
        <v>44197</v>
      </c>
      <c r="AA189" s="278">
        <v>44531</v>
      </c>
      <c r="AB189" s="278"/>
      <c r="AC189" s="71" t="s">
        <v>84</v>
      </c>
      <c r="AD189" s="71" t="s">
        <v>84</v>
      </c>
      <c r="AE189" s="72">
        <f t="shared" si="10"/>
        <v>-180</v>
      </c>
      <c r="AF189" s="79" t="s">
        <v>1452</v>
      </c>
      <c r="AG189" s="74">
        <v>44439</v>
      </c>
      <c r="AH189" s="75" t="s">
        <v>84</v>
      </c>
      <c r="AI189" s="79" t="s">
        <v>1430</v>
      </c>
      <c r="AJ189" s="76">
        <v>0</v>
      </c>
      <c r="AK189" s="77" t="s">
        <v>9</v>
      </c>
      <c r="AL189" s="78">
        <v>80</v>
      </c>
      <c r="AM189" s="79" t="s">
        <v>6</v>
      </c>
      <c r="AN189" s="80">
        <v>44520</v>
      </c>
      <c r="AO189" s="79" t="s">
        <v>1453</v>
      </c>
      <c r="AP189" s="204" t="s">
        <v>547</v>
      </c>
      <c r="AQ189" s="76">
        <v>0</v>
      </c>
      <c r="AR189" s="76">
        <v>0</v>
      </c>
      <c r="AS189" s="79" t="s">
        <v>116</v>
      </c>
      <c r="AT189" s="82" t="s">
        <v>90</v>
      </c>
      <c r="AU189" s="83" t="s">
        <v>91</v>
      </c>
      <c r="AV189" s="86" t="s">
        <v>1454</v>
      </c>
      <c r="AW189" s="133">
        <v>44620</v>
      </c>
      <c r="AX189" s="99" t="s">
        <v>119</v>
      </c>
      <c r="AY189" s="99" t="s">
        <v>79</v>
      </c>
      <c r="AZ189" s="101">
        <v>1</v>
      </c>
      <c r="BA189" s="77" t="s">
        <v>13</v>
      </c>
      <c r="BB189" s="78">
        <v>-44620</v>
      </c>
      <c r="BC189" s="79" t="s">
        <v>4</v>
      </c>
      <c r="BD189" s="108">
        <v>44638</v>
      </c>
      <c r="BE189" s="280" t="s">
        <v>1455</v>
      </c>
      <c r="BF189" s="115" t="s">
        <v>215</v>
      </c>
      <c r="BG189" s="122">
        <v>0</v>
      </c>
      <c r="BH189" s="79" t="s">
        <v>4</v>
      </c>
      <c r="BI189" s="84"/>
      <c r="BJ189" s="88" t="s">
        <v>19</v>
      </c>
      <c r="BK189" s="89" t="s">
        <v>1456</v>
      </c>
      <c r="BL189" s="90">
        <v>44712</v>
      </c>
      <c r="BM189" s="91" t="s">
        <v>79</v>
      </c>
      <c r="BN189" s="92">
        <v>1</v>
      </c>
      <c r="BO189" s="77" t="str">
        <f t="shared" si="13"/>
        <v>CUMPLIMIENTO TOTAL</v>
      </c>
      <c r="BP189" s="78">
        <f t="shared" si="11"/>
        <v>-180</v>
      </c>
      <c r="BQ189" s="79" t="str">
        <f t="shared" si="12"/>
        <v>VENCIDO</v>
      </c>
      <c r="BR189" s="93"/>
      <c r="BS189" s="93"/>
      <c r="BT189" s="93"/>
      <c r="BU189" s="93"/>
      <c r="BV189" s="94"/>
      <c r="BW189" s="93"/>
      <c r="BX189" s="93"/>
      <c r="BY189" s="1">
        <f t="shared" si="14"/>
        <v>178</v>
      </c>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row>
    <row r="190" spans="1:427" s="7" customFormat="1" ht="79.5" hidden="1" customHeight="1" x14ac:dyDescent="0.3">
      <c r="A190" s="65">
        <v>179</v>
      </c>
      <c r="B190" s="66" t="s">
        <v>150</v>
      </c>
      <c r="C190" s="65" t="s">
        <v>151</v>
      </c>
      <c r="D190" s="66" t="s">
        <v>152</v>
      </c>
      <c r="E190" s="67"/>
      <c r="F190" s="66" t="s">
        <v>150</v>
      </c>
      <c r="G190" s="119" t="s">
        <v>151</v>
      </c>
      <c r="H190" s="119" t="s">
        <v>152</v>
      </c>
      <c r="I190" s="67" t="s">
        <v>1424</v>
      </c>
      <c r="J190" s="105" t="s">
        <v>1424</v>
      </c>
      <c r="K190" s="105" t="s">
        <v>1434</v>
      </c>
      <c r="L190" s="67" t="s">
        <v>76</v>
      </c>
      <c r="M190" s="67" t="s">
        <v>77</v>
      </c>
      <c r="N190" s="66" t="s">
        <v>1457</v>
      </c>
      <c r="O190" s="145" t="s">
        <v>79</v>
      </c>
      <c r="P190" s="67" t="s">
        <v>1425</v>
      </c>
      <c r="Q190" s="66">
        <v>2019</v>
      </c>
      <c r="R190" s="67" t="s">
        <v>1458</v>
      </c>
      <c r="S190" s="67" t="s">
        <v>1459</v>
      </c>
      <c r="T190" s="67" t="s">
        <v>1460</v>
      </c>
      <c r="U190" s="66">
        <v>1</v>
      </c>
      <c r="V190" s="67" t="s">
        <v>79</v>
      </c>
      <c r="W190" s="67" t="s">
        <v>79</v>
      </c>
      <c r="X190" s="66" t="s">
        <v>79</v>
      </c>
      <c r="Y190" s="66" t="s">
        <v>79</v>
      </c>
      <c r="Z190" s="278">
        <v>44197</v>
      </c>
      <c r="AA190" s="278">
        <v>44531</v>
      </c>
      <c r="AB190" s="278"/>
      <c r="AC190" s="71" t="s">
        <v>84</v>
      </c>
      <c r="AD190" s="71" t="s">
        <v>84</v>
      </c>
      <c r="AE190" s="72">
        <f t="shared" si="10"/>
        <v>-180</v>
      </c>
      <c r="AF190" s="79" t="s">
        <v>1452</v>
      </c>
      <c r="AG190" s="74">
        <v>44439</v>
      </c>
      <c r="AH190" s="75" t="s">
        <v>84</v>
      </c>
      <c r="AI190" s="79" t="s">
        <v>1430</v>
      </c>
      <c r="AJ190" s="76">
        <v>0</v>
      </c>
      <c r="AK190" s="77" t="s">
        <v>9</v>
      </c>
      <c r="AL190" s="78">
        <v>80</v>
      </c>
      <c r="AM190" s="79" t="s">
        <v>6</v>
      </c>
      <c r="AN190" s="80">
        <v>44520</v>
      </c>
      <c r="AO190" s="79" t="s">
        <v>1453</v>
      </c>
      <c r="AP190" s="204" t="s">
        <v>547</v>
      </c>
      <c r="AQ190" s="76">
        <v>0</v>
      </c>
      <c r="AR190" s="76">
        <v>0</v>
      </c>
      <c r="AS190" s="79" t="s">
        <v>116</v>
      </c>
      <c r="AT190" s="82" t="s">
        <v>90</v>
      </c>
      <c r="AU190" s="83" t="s">
        <v>91</v>
      </c>
      <c r="AV190" s="84" t="s">
        <v>641</v>
      </c>
      <c r="AW190" s="133">
        <v>44620</v>
      </c>
      <c r="AX190" s="99" t="s">
        <v>119</v>
      </c>
      <c r="AY190" s="86" t="s">
        <v>93</v>
      </c>
      <c r="AZ190" s="122">
        <v>0</v>
      </c>
      <c r="BA190" s="77" t="s">
        <v>9</v>
      </c>
      <c r="BB190" s="78">
        <v>-44620</v>
      </c>
      <c r="BC190" s="79" t="s">
        <v>4</v>
      </c>
      <c r="BD190" s="159">
        <v>44637</v>
      </c>
      <c r="BE190" s="121" t="s">
        <v>1461</v>
      </c>
      <c r="BF190" s="115" t="s">
        <v>215</v>
      </c>
      <c r="BG190" s="122">
        <v>0</v>
      </c>
      <c r="BH190" s="79" t="s">
        <v>4</v>
      </c>
      <c r="BI190" s="84"/>
      <c r="BJ190" s="88" t="s">
        <v>19</v>
      </c>
      <c r="BK190" s="89" t="s">
        <v>1462</v>
      </c>
      <c r="BL190" s="90">
        <v>44712</v>
      </c>
      <c r="BM190" s="91" t="s">
        <v>79</v>
      </c>
      <c r="BN190" s="92">
        <v>1</v>
      </c>
      <c r="BO190" s="77" t="str">
        <f t="shared" si="13"/>
        <v>CUMPLIMIENTO TOTAL</v>
      </c>
      <c r="BP190" s="78">
        <f t="shared" si="11"/>
        <v>-180</v>
      </c>
      <c r="BQ190" s="79" t="str">
        <f t="shared" si="12"/>
        <v>VENCIDO</v>
      </c>
      <c r="BR190" s="93"/>
      <c r="BS190" s="93"/>
      <c r="BT190" s="93"/>
      <c r="BU190" s="93"/>
      <c r="BV190" s="94"/>
      <c r="BW190" s="93"/>
      <c r="BX190" s="93"/>
      <c r="BY190" s="1">
        <f t="shared" si="14"/>
        <v>179</v>
      </c>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row>
    <row r="191" spans="1:427" s="7" customFormat="1" ht="134.25" hidden="1" customHeight="1" x14ac:dyDescent="0.3">
      <c r="A191" s="65">
        <v>180</v>
      </c>
      <c r="B191" s="66" t="s">
        <v>150</v>
      </c>
      <c r="C191" s="65" t="s">
        <v>151</v>
      </c>
      <c r="D191" s="66" t="s">
        <v>152</v>
      </c>
      <c r="E191" s="67"/>
      <c r="F191" s="66" t="s">
        <v>150</v>
      </c>
      <c r="G191" s="119" t="s">
        <v>151</v>
      </c>
      <c r="H191" s="119" t="s">
        <v>152</v>
      </c>
      <c r="I191" s="67" t="s">
        <v>1424</v>
      </c>
      <c r="J191" s="67" t="s">
        <v>1424</v>
      </c>
      <c r="K191" s="67" t="s">
        <v>1434</v>
      </c>
      <c r="L191" s="67" t="s">
        <v>76</v>
      </c>
      <c r="M191" s="67" t="s">
        <v>77</v>
      </c>
      <c r="N191" s="66" t="s">
        <v>1463</v>
      </c>
      <c r="O191" s="145" t="s">
        <v>79</v>
      </c>
      <c r="P191" s="67" t="s">
        <v>1425</v>
      </c>
      <c r="Q191" s="66">
        <v>2019</v>
      </c>
      <c r="R191" s="67" t="s">
        <v>1464</v>
      </c>
      <c r="S191" s="67" t="s">
        <v>1465</v>
      </c>
      <c r="T191" s="67" t="s">
        <v>1466</v>
      </c>
      <c r="U191" s="66">
        <v>1</v>
      </c>
      <c r="V191" s="67" t="s">
        <v>79</v>
      </c>
      <c r="W191" s="67" t="s">
        <v>79</v>
      </c>
      <c r="X191" s="66" t="s">
        <v>79</v>
      </c>
      <c r="Y191" s="66" t="s">
        <v>79</v>
      </c>
      <c r="Z191" s="278">
        <v>44197</v>
      </c>
      <c r="AA191" s="278">
        <v>44531</v>
      </c>
      <c r="AB191" s="278"/>
      <c r="AC191" s="71" t="s">
        <v>84</v>
      </c>
      <c r="AD191" s="71" t="s">
        <v>84</v>
      </c>
      <c r="AE191" s="72">
        <f t="shared" si="10"/>
        <v>-180</v>
      </c>
      <c r="AF191" s="79" t="s">
        <v>1452</v>
      </c>
      <c r="AG191" s="74">
        <v>44439</v>
      </c>
      <c r="AH191" s="75" t="s">
        <v>84</v>
      </c>
      <c r="AI191" s="79" t="s">
        <v>1430</v>
      </c>
      <c r="AJ191" s="76">
        <v>0</v>
      </c>
      <c r="AK191" s="77" t="s">
        <v>9</v>
      </c>
      <c r="AL191" s="78">
        <v>80</v>
      </c>
      <c r="AM191" s="79" t="s">
        <v>6</v>
      </c>
      <c r="AN191" s="80">
        <v>44520</v>
      </c>
      <c r="AO191" s="79" t="s">
        <v>1467</v>
      </c>
      <c r="AP191" s="204" t="s">
        <v>547</v>
      </c>
      <c r="AQ191" s="76">
        <v>0</v>
      </c>
      <c r="AR191" s="76">
        <v>0</v>
      </c>
      <c r="AS191" s="79" t="s">
        <v>116</v>
      </c>
      <c r="AT191" s="82" t="s">
        <v>90</v>
      </c>
      <c r="AU191" s="83" t="s">
        <v>91</v>
      </c>
      <c r="AV191" s="84" t="s">
        <v>641</v>
      </c>
      <c r="AW191" s="133">
        <v>44620</v>
      </c>
      <c r="AX191" s="99" t="s">
        <v>119</v>
      </c>
      <c r="AY191" s="86" t="s">
        <v>93</v>
      </c>
      <c r="AZ191" s="122">
        <v>0</v>
      </c>
      <c r="BA191" s="77" t="s">
        <v>9</v>
      </c>
      <c r="BB191" s="78">
        <v>-44620</v>
      </c>
      <c r="BC191" s="79" t="s">
        <v>4</v>
      </c>
      <c r="BD191" s="159">
        <v>44637</v>
      </c>
      <c r="BE191" s="121" t="s">
        <v>1468</v>
      </c>
      <c r="BF191" s="115" t="s">
        <v>215</v>
      </c>
      <c r="BG191" s="122">
        <v>0</v>
      </c>
      <c r="BH191" s="79" t="s">
        <v>4</v>
      </c>
      <c r="BI191" s="84"/>
      <c r="BJ191" s="88" t="s">
        <v>19</v>
      </c>
      <c r="BK191" s="89" t="s">
        <v>1469</v>
      </c>
      <c r="BL191" s="90">
        <v>44712</v>
      </c>
      <c r="BM191" s="91" t="s">
        <v>79</v>
      </c>
      <c r="BN191" s="92">
        <v>1</v>
      </c>
      <c r="BO191" s="77" t="str">
        <f t="shared" si="13"/>
        <v>CUMPLIMIENTO TOTAL</v>
      </c>
      <c r="BP191" s="78">
        <f t="shared" si="11"/>
        <v>-180</v>
      </c>
      <c r="BQ191" s="79" t="str">
        <f t="shared" si="12"/>
        <v>VENCIDO</v>
      </c>
      <c r="BR191" s="93"/>
      <c r="BS191" s="93"/>
      <c r="BT191" s="93"/>
      <c r="BU191" s="93"/>
      <c r="BV191" s="94"/>
      <c r="BW191" s="93"/>
      <c r="BX191" s="93"/>
      <c r="BY191" s="1">
        <f t="shared" si="14"/>
        <v>180</v>
      </c>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row>
    <row r="192" spans="1:427" s="7" customFormat="1" ht="409.6" hidden="1" thickBot="1" x14ac:dyDescent="0.3">
      <c r="A192" s="65">
        <v>181</v>
      </c>
      <c r="B192" s="66" t="s">
        <v>150</v>
      </c>
      <c r="C192" s="66" t="s">
        <v>151</v>
      </c>
      <c r="D192" s="66" t="s">
        <v>152</v>
      </c>
      <c r="E192" s="67"/>
      <c r="F192" s="66" t="s">
        <v>150</v>
      </c>
      <c r="G192" s="119" t="s">
        <v>151</v>
      </c>
      <c r="H192" s="119" t="s">
        <v>152</v>
      </c>
      <c r="I192" s="67" t="s">
        <v>1424</v>
      </c>
      <c r="J192" s="105" t="s">
        <v>1424</v>
      </c>
      <c r="K192" s="105" t="s">
        <v>1434</v>
      </c>
      <c r="L192" s="67" t="s">
        <v>76</v>
      </c>
      <c r="M192" s="67" t="s">
        <v>77</v>
      </c>
      <c r="N192" s="66" t="s">
        <v>1470</v>
      </c>
      <c r="O192" s="145" t="s">
        <v>79</v>
      </c>
      <c r="P192" s="67" t="s">
        <v>1425</v>
      </c>
      <c r="Q192" s="66">
        <v>2019</v>
      </c>
      <c r="R192" s="67" t="s">
        <v>1471</v>
      </c>
      <c r="S192" s="67" t="s">
        <v>1472</v>
      </c>
      <c r="T192" s="67" t="s">
        <v>1473</v>
      </c>
      <c r="U192" s="66">
        <v>1</v>
      </c>
      <c r="V192" s="66" t="s">
        <v>79</v>
      </c>
      <c r="W192" s="66" t="s">
        <v>79</v>
      </c>
      <c r="X192" s="66" t="s">
        <v>79</v>
      </c>
      <c r="Y192" s="66" t="s">
        <v>79</v>
      </c>
      <c r="Z192" s="278">
        <v>44197</v>
      </c>
      <c r="AA192" s="278">
        <v>44228</v>
      </c>
      <c r="AB192" s="278"/>
      <c r="AC192" s="71" t="s">
        <v>84</v>
      </c>
      <c r="AD192" s="71" t="s">
        <v>84</v>
      </c>
      <c r="AE192" s="72">
        <f t="shared" si="10"/>
        <v>-483</v>
      </c>
      <c r="AF192" s="79" t="s">
        <v>1445</v>
      </c>
      <c r="AG192" s="74"/>
      <c r="AH192" s="75"/>
      <c r="AI192" s="79"/>
      <c r="AJ192" s="76"/>
      <c r="AK192" s="77" t="s">
        <v>9</v>
      </c>
      <c r="AL192" s="78">
        <v>-223</v>
      </c>
      <c r="AM192" s="79" t="s">
        <v>4</v>
      </c>
      <c r="AN192" s="74" t="s">
        <v>133</v>
      </c>
      <c r="AO192" s="281" t="s">
        <v>1445</v>
      </c>
      <c r="AP192" s="204" t="s">
        <v>133</v>
      </c>
      <c r="AQ192" s="81">
        <v>0</v>
      </c>
      <c r="AR192" s="76">
        <v>0</v>
      </c>
      <c r="AS192" s="79" t="s">
        <v>89</v>
      </c>
      <c r="AT192" s="82" t="s">
        <v>90</v>
      </c>
      <c r="AU192" s="83" t="s">
        <v>91</v>
      </c>
      <c r="AV192" s="84" t="s">
        <v>641</v>
      </c>
      <c r="AW192" s="133">
        <v>44620</v>
      </c>
      <c r="AX192" s="99" t="s">
        <v>119</v>
      </c>
      <c r="AY192" s="86" t="s">
        <v>93</v>
      </c>
      <c r="AZ192" s="122">
        <v>0</v>
      </c>
      <c r="BA192" s="77" t="s">
        <v>9</v>
      </c>
      <c r="BB192" s="78">
        <v>-44620</v>
      </c>
      <c r="BC192" s="79" t="s">
        <v>4</v>
      </c>
      <c r="BD192" s="159">
        <v>44637</v>
      </c>
      <c r="BE192" s="121" t="s">
        <v>1474</v>
      </c>
      <c r="BF192" s="115" t="s">
        <v>215</v>
      </c>
      <c r="BG192" s="122">
        <v>0</v>
      </c>
      <c r="BH192" s="79" t="s">
        <v>4</v>
      </c>
      <c r="BI192" s="84"/>
      <c r="BJ192" s="88" t="s">
        <v>19</v>
      </c>
      <c r="BK192" s="89" t="s">
        <v>1475</v>
      </c>
      <c r="BL192" s="90">
        <v>44712</v>
      </c>
      <c r="BM192" s="91" t="s">
        <v>79</v>
      </c>
      <c r="BN192" s="92">
        <v>1</v>
      </c>
      <c r="BO192" s="77" t="str">
        <f t="shared" si="13"/>
        <v>CUMPLIMIENTO TOTAL</v>
      </c>
      <c r="BP192" s="78">
        <f t="shared" si="11"/>
        <v>-483</v>
      </c>
      <c r="BQ192" s="79" t="str">
        <f t="shared" si="12"/>
        <v>VENCIDO</v>
      </c>
      <c r="BR192" s="93"/>
      <c r="BS192" s="93"/>
      <c r="BT192" s="93"/>
      <c r="BU192" s="93"/>
      <c r="BV192" s="94"/>
      <c r="BW192" s="93"/>
      <c r="BX192" s="93"/>
      <c r="BY192" s="1">
        <f t="shared" si="14"/>
        <v>181</v>
      </c>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row>
    <row r="193" spans="1:427" s="7" customFormat="1" ht="294" hidden="1" thickBot="1" x14ac:dyDescent="0.3">
      <c r="A193" s="65">
        <v>182</v>
      </c>
      <c r="B193" s="66" t="s">
        <v>899</v>
      </c>
      <c r="C193" s="66" t="s">
        <v>151</v>
      </c>
      <c r="D193" s="66" t="s">
        <v>152</v>
      </c>
      <c r="E193" s="67"/>
      <c r="F193" s="66" t="s">
        <v>899</v>
      </c>
      <c r="G193" s="119" t="s">
        <v>151</v>
      </c>
      <c r="H193" s="119" t="s">
        <v>152</v>
      </c>
      <c r="I193" s="67" t="s">
        <v>900</v>
      </c>
      <c r="J193" s="77" t="s">
        <v>150</v>
      </c>
      <c r="K193" s="77" t="s">
        <v>1476</v>
      </c>
      <c r="L193" s="67" t="s">
        <v>855</v>
      </c>
      <c r="M193" s="77" t="s">
        <v>77</v>
      </c>
      <c r="N193" s="255" t="s">
        <v>1477</v>
      </c>
      <c r="O193" s="255" t="s">
        <v>79</v>
      </c>
      <c r="P193" s="77" t="s">
        <v>1478</v>
      </c>
      <c r="Q193" s="255">
        <v>2019</v>
      </c>
      <c r="R193" s="282" t="s">
        <v>1479</v>
      </c>
      <c r="S193" s="283" t="s">
        <v>1480</v>
      </c>
      <c r="T193" s="284" t="s">
        <v>1481</v>
      </c>
      <c r="U193" s="285">
        <v>1</v>
      </c>
      <c r="V193" s="286" t="s">
        <v>1482</v>
      </c>
      <c r="W193" s="286" t="s">
        <v>1483</v>
      </c>
      <c r="X193" s="287">
        <v>1</v>
      </c>
      <c r="Y193" s="288" t="s">
        <v>1484</v>
      </c>
      <c r="Z193" s="289">
        <v>44562</v>
      </c>
      <c r="AA193" s="289">
        <v>44742</v>
      </c>
      <c r="AB193" s="290"/>
      <c r="AC193" s="291" t="s">
        <v>84</v>
      </c>
      <c r="AD193" s="291" t="s">
        <v>84</v>
      </c>
      <c r="AE193" s="72">
        <f t="shared" si="10"/>
        <v>31</v>
      </c>
      <c r="AF193" s="77" t="s">
        <v>1485</v>
      </c>
      <c r="AG193" s="238">
        <v>44421</v>
      </c>
      <c r="AH193" s="239" t="s">
        <v>84</v>
      </c>
      <c r="AI193" s="239" t="s">
        <v>361</v>
      </c>
      <c r="AJ193" s="232">
        <v>0</v>
      </c>
      <c r="AK193" s="77" t="s">
        <v>9</v>
      </c>
      <c r="AL193" s="73">
        <v>291</v>
      </c>
      <c r="AM193" s="132" t="s">
        <v>6</v>
      </c>
      <c r="AN193" s="238">
        <v>44502</v>
      </c>
      <c r="AO193" s="132" t="s">
        <v>1486</v>
      </c>
      <c r="AP193" s="120" t="s">
        <v>1487</v>
      </c>
      <c r="AQ193" s="232">
        <v>0</v>
      </c>
      <c r="AR193" s="232">
        <v>0</v>
      </c>
      <c r="AS193" s="132" t="s">
        <v>116</v>
      </c>
      <c r="AT193" s="292" t="s">
        <v>90</v>
      </c>
      <c r="AU193" s="83" t="s">
        <v>91</v>
      </c>
      <c r="AV193" s="89" t="s">
        <v>1488</v>
      </c>
      <c r="AW193" s="133">
        <v>44620</v>
      </c>
      <c r="AX193" s="99" t="s">
        <v>912</v>
      </c>
      <c r="AY193" s="99" t="s">
        <v>79</v>
      </c>
      <c r="AZ193" s="101">
        <v>1</v>
      </c>
      <c r="BA193" s="77" t="s">
        <v>13</v>
      </c>
      <c r="BB193" s="78">
        <v>-44620</v>
      </c>
      <c r="BC193" s="79" t="s">
        <v>6</v>
      </c>
      <c r="BD193" s="293"/>
      <c r="BE193" s="293"/>
      <c r="BF193" s="293"/>
      <c r="BG193" s="293"/>
      <c r="BH193" s="79"/>
      <c r="BI193" s="293"/>
      <c r="BJ193" s="128" t="s">
        <v>195</v>
      </c>
      <c r="BK193" s="89" t="s">
        <v>913</v>
      </c>
      <c r="BL193" s="90">
        <v>44712</v>
      </c>
      <c r="BM193" s="91" t="s">
        <v>913</v>
      </c>
      <c r="BN193" s="92">
        <v>1</v>
      </c>
      <c r="BO193" s="77" t="str">
        <f t="shared" si="13"/>
        <v>CUMPLIMIENTO TOTAL</v>
      </c>
      <c r="BP193" s="78">
        <f t="shared" si="11"/>
        <v>31</v>
      </c>
      <c r="BQ193" s="79" t="str">
        <f t="shared" si="12"/>
        <v>CON TIEMPO</v>
      </c>
      <c r="BR193" s="93"/>
      <c r="BS193" s="93"/>
      <c r="BT193" s="93"/>
      <c r="BU193" s="93"/>
      <c r="BV193" s="94"/>
      <c r="BW193" s="93"/>
      <c r="BX193" s="93"/>
      <c r="BY193" s="1">
        <f t="shared" si="14"/>
        <v>182</v>
      </c>
    </row>
    <row r="194" spans="1:427" s="7" customFormat="1" ht="409.6" hidden="1" thickBot="1" x14ac:dyDescent="0.3">
      <c r="A194" s="65">
        <v>183</v>
      </c>
      <c r="B194" s="66" t="s">
        <v>899</v>
      </c>
      <c r="C194" s="66" t="s">
        <v>151</v>
      </c>
      <c r="D194" s="66" t="s">
        <v>152</v>
      </c>
      <c r="E194" s="67"/>
      <c r="F194" s="66" t="s">
        <v>899</v>
      </c>
      <c r="G194" s="119" t="s">
        <v>151</v>
      </c>
      <c r="H194" s="119" t="s">
        <v>152</v>
      </c>
      <c r="I194" s="67" t="s">
        <v>900</v>
      </c>
      <c r="J194" s="77" t="s">
        <v>442</v>
      </c>
      <c r="K194" s="77" t="s">
        <v>481</v>
      </c>
      <c r="L194" s="67" t="s">
        <v>855</v>
      </c>
      <c r="M194" s="77" t="s">
        <v>77</v>
      </c>
      <c r="N194" s="255" t="s">
        <v>1489</v>
      </c>
      <c r="O194" s="255" t="s">
        <v>79</v>
      </c>
      <c r="P194" s="77" t="s">
        <v>1478</v>
      </c>
      <c r="Q194" s="255">
        <v>2019</v>
      </c>
      <c r="R194" s="282" t="s">
        <v>1490</v>
      </c>
      <c r="S194" s="283" t="s">
        <v>1491</v>
      </c>
      <c r="T194" s="284" t="s">
        <v>1492</v>
      </c>
      <c r="U194" s="285">
        <v>1</v>
      </c>
      <c r="V194" s="286" t="s">
        <v>1493</v>
      </c>
      <c r="W194" s="286" t="s">
        <v>1494</v>
      </c>
      <c r="X194" s="287">
        <v>1</v>
      </c>
      <c r="Y194" s="288" t="s">
        <v>1495</v>
      </c>
      <c r="Z194" s="289">
        <v>44562</v>
      </c>
      <c r="AA194" s="289">
        <v>44742</v>
      </c>
      <c r="AB194" s="290"/>
      <c r="AC194" s="291" t="s">
        <v>84</v>
      </c>
      <c r="AD194" s="291" t="s">
        <v>84</v>
      </c>
      <c r="AE194" s="72">
        <f t="shared" si="10"/>
        <v>31</v>
      </c>
      <c r="AF194" s="77" t="s">
        <v>1485</v>
      </c>
      <c r="AG194" s="238">
        <v>44421</v>
      </c>
      <c r="AH194" s="239" t="s">
        <v>84</v>
      </c>
      <c r="AI194" s="239" t="s">
        <v>361</v>
      </c>
      <c r="AJ194" s="232">
        <v>0</v>
      </c>
      <c r="AK194" s="77" t="s">
        <v>9</v>
      </c>
      <c r="AL194" s="73">
        <v>291</v>
      </c>
      <c r="AM194" s="132" t="s">
        <v>6</v>
      </c>
      <c r="AN194" s="238">
        <v>44502</v>
      </c>
      <c r="AO194" s="132" t="s">
        <v>1486</v>
      </c>
      <c r="AP194" s="120" t="s">
        <v>1487</v>
      </c>
      <c r="AQ194" s="232">
        <v>0</v>
      </c>
      <c r="AR194" s="232">
        <v>0</v>
      </c>
      <c r="AS194" s="132" t="s">
        <v>116</v>
      </c>
      <c r="AT194" s="292" t="s">
        <v>90</v>
      </c>
      <c r="AU194" s="83" t="s">
        <v>91</v>
      </c>
      <c r="AV194" s="89" t="s">
        <v>1488</v>
      </c>
      <c r="AW194" s="133">
        <v>44620</v>
      </c>
      <c r="AX194" s="99" t="s">
        <v>912</v>
      </c>
      <c r="AY194" s="99" t="s">
        <v>79</v>
      </c>
      <c r="AZ194" s="101">
        <v>1</v>
      </c>
      <c r="BA194" s="77" t="s">
        <v>13</v>
      </c>
      <c r="BB194" s="78">
        <v>-44620</v>
      </c>
      <c r="BC194" s="79" t="s">
        <v>6</v>
      </c>
      <c r="BD194" s="293"/>
      <c r="BE194" s="293"/>
      <c r="BF194" s="293"/>
      <c r="BG194" s="293"/>
      <c r="BH194" s="79"/>
      <c r="BI194" s="293"/>
      <c r="BJ194" s="128" t="s">
        <v>195</v>
      </c>
      <c r="BK194" s="89" t="s">
        <v>913</v>
      </c>
      <c r="BL194" s="90">
        <v>44712</v>
      </c>
      <c r="BM194" s="91" t="s">
        <v>913</v>
      </c>
      <c r="BN194" s="92">
        <v>1</v>
      </c>
      <c r="BO194" s="77" t="str">
        <f t="shared" si="13"/>
        <v>CUMPLIMIENTO TOTAL</v>
      </c>
      <c r="BP194" s="78">
        <f t="shared" si="11"/>
        <v>31</v>
      </c>
      <c r="BQ194" s="79" t="str">
        <f t="shared" si="12"/>
        <v>CON TIEMPO</v>
      </c>
      <c r="BR194" s="93"/>
      <c r="BS194" s="93"/>
      <c r="BT194" s="93"/>
      <c r="BU194" s="93"/>
      <c r="BV194" s="94"/>
      <c r="BW194" s="93"/>
      <c r="BX194" s="93"/>
      <c r="BY194" s="1">
        <f t="shared" si="14"/>
        <v>183</v>
      </c>
    </row>
    <row r="195" spans="1:427" s="7" customFormat="1" ht="409.6" hidden="1" thickBot="1" x14ac:dyDescent="0.3">
      <c r="A195" s="65">
        <v>184</v>
      </c>
      <c r="B195" s="66" t="s">
        <v>899</v>
      </c>
      <c r="C195" s="66" t="s">
        <v>151</v>
      </c>
      <c r="D195" s="66" t="s">
        <v>152</v>
      </c>
      <c r="E195" s="67"/>
      <c r="F195" s="66" t="s">
        <v>899</v>
      </c>
      <c r="G195" s="119" t="s">
        <v>151</v>
      </c>
      <c r="H195" s="119" t="s">
        <v>152</v>
      </c>
      <c r="I195" s="67" t="s">
        <v>900</v>
      </c>
      <c r="J195" s="77" t="s">
        <v>442</v>
      </c>
      <c r="K195" s="77" t="s">
        <v>481</v>
      </c>
      <c r="L195" s="67" t="s">
        <v>855</v>
      </c>
      <c r="M195" s="77" t="s">
        <v>77</v>
      </c>
      <c r="N195" s="255" t="s">
        <v>1496</v>
      </c>
      <c r="O195" s="255" t="s">
        <v>79</v>
      </c>
      <c r="P195" s="77" t="s">
        <v>1478</v>
      </c>
      <c r="Q195" s="255">
        <v>2019</v>
      </c>
      <c r="R195" s="282" t="s">
        <v>1497</v>
      </c>
      <c r="S195" s="283" t="s">
        <v>1498</v>
      </c>
      <c r="T195" s="284" t="s">
        <v>1499</v>
      </c>
      <c r="U195" s="285">
        <v>1</v>
      </c>
      <c r="V195" s="286" t="s">
        <v>1500</v>
      </c>
      <c r="W195" s="286" t="s">
        <v>1501</v>
      </c>
      <c r="X195" s="287">
        <v>1</v>
      </c>
      <c r="Y195" s="288" t="s">
        <v>1502</v>
      </c>
      <c r="Z195" s="289">
        <v>44348</v>
      </c>
      <c r="AA195" s="289">
        <v>44713</v>
      </c>
      <c r="AB195" s="290"/>
      <c r="AC195" s="291" t="s">
        <v>84</v>
      </c>
      <c r="AD195" s="291" t="s">
        <v>84</v>
      </c>
      <c r="AE195" s="72">
        <f t="shared" si="10"/>
        <v>2</v>
      </c>
      <c r="AF195" s="77" t="s">
        <v>1485</v>
      </c>
      <c r="AG195" s="238">
        <v>44421</v>
      </c>
      <c r="AH195" s="239" t="s">
        <v>84</v>
      </c>
      <c r="AI195" s="239" t="s">
        <v>361</v>
      </c>
      <c r="AJ195" s="232">
        <v>0</v>
      </c>
      <c r="AK195" s="77" t="s">
        <v>9</v>
      </c>
      <c r="AL195" s="73">
        <v>262</v>
      </c>
      <c r="AM195" s="132" t="s">
        <v>6</v>
      </c>
      <c r="AN195" s="238">
        <v>44502</v>
      </c>
      <c r="AO195" s="132" t="s">
        <v>1486</v>
      </c>
      <c r="AP195" s="120" t="s">
        <v>1487</v>
      </c>
      <c r="AQ195" s="232">
        <v>0</v>
      </c>
      <c r="AR195" s="232">
        <v>0</v>
      </c>
      <c r="AS195" s="132" t="s">
        <v>116</v>
      </c>
      <c r="AT195" s="292" t="s">
        <v>90</v>
      </c>
      <c r="AU195" s="83" t="s">
        <v>91</v>
      </c>
      <c r="AV195" s="89" t="s">
        <v>1503</v>
      </c>
      <c r="AW195" s="133">
        <v>44620</v>
      </c>
      <c r="AX195" s="99" t="s">
        <v>912</v>
      </c>
      <c r="AY195" s="89" t="s">
        <v>1504</v>
      </c>
      <c r="AZ195" s="294">
        <v>0.8</v>
      </c>
      <c r="BA195" s="77" t="s">
        <v>12</v>
      </c>
      <c r="BB195" s="78">
        <v>-44620</v>
      </c>
      <c r="BC195" s="79" t="s">
        <v>6</v>
      </c>
      <c r="BD195" s="295">
        <v>44638</v>
      </c>
      <c r="BE195" s="296" t="s">
        <v>1505</v>
      </c>
      <c r="BF195" s="297" t="s">
        <v>1506</v>
      </c>
      <c r="BG195" s="298">
        <v>0.8</v>
      </c>
      <c r="BH195" s="79" t="s">
        <v>19</v>
      </c>
      <c r="BI195" s="293"/>
      <c r="BJ195" s="88" t="s">
        <v>19</v>
      </c>
      <c r="BK195" s="89" t="s">
        <v>1507</v>
      </c>
      <c r="BL195" s="90">
        <v>44712</v>
      </c>
      <c r="BM195" s="91" t="s">
        <v>1508</v>
      </c>
      <c r="BN195" s="92">
        <v>0.8</v>
      </c>
      <c r="BO195" s="77" t="str">
        <f t="shared" si="13"/>
        <v>AVANCE SIGNIFICATIVO</v>
      </c>
      <c r="BP195" s="78">
        <f t="shared" si="11"/>
        <v>2</v>
      </c>
      <c r="BQ195" s="79" t="str">
        <f t="shared" si="12"/>
        <v>POR VENCER</v>
      </c>
      <c r="BR195" s="93"/>
      <c r="BS195" s="93"/>
      <c r="BT195" s="93"/>
      <c r="BU195" s="93"/>
      <c r="BV195" s="94"/>
      <c r="BW195" s="93"/>
      <c r="BX195" s="93"/>
      <c r="BY195" s="1">
        <f t="shared" si="14"/>
        <v>184</v>
      </c>
    </row>
    <row r="196" spans="1:427" s="7" customFormat="1" ht="409.6" hidden="1" thickBot="1" x14ac:dyDescent="0.3">
      <c r="A196" s="65">
        <v>185</v>
      </c>
      <c r="B196" s="66" t="s">
        <v>899</v>
      </c>
      <c r="C196" s="66" t="s">
        <v>151</v>
      </c>
      <c r="D196" s="66" t="s">
        <v>152</v>
      </c>
      <c r="E196" s="67"/>
      <c r="F196" s="66" t="s">
        <v>899</v>
      </c>
      <c r="G196" s="119" t="s">
        <v>151</v>
      </c>
      <c r="H196" s="119" t="s">
        <v>152</v>
      </c>
      <c r="I196" s="67" t="s">
        <v>900</v>
      </c>
      <c r="J196" s="77" t="s">
        <v>150</v>
      </c>
      <c r="K196" s="77" t="s">
        <v>1509</v>
      </c>
      <c r="L196" s="67" t="s">
        <v>855</v>
      </c>
      <c r="M196" s="77" t="s">
        <v>77</v>
      </c>
      <c r="N196" s="255" t="s">
        <v>1510</v>
      </c>
      <c r="O196" s="255" t="s">
        <v>79</v>
      </c>
      <c r="P196" s="77" t="s">
        <v>1478</v>
      </c>
      <c r="Q196" s="255">
        <v>2019</v>
      </c>
      <c r="R196" s="282" t="s">
        <v>1511</v>
      </c>
      <c r="S196" s="283" t="s">
        <v>1512</v>
      </c>
      <c r="T196" s="284" t="s">
        <v>1513</v>
      </c>
      <c r="U196" s="285">
        <v>1</v>
      </c>
      <c r="V196" s="286" t="s">
        <v>1482</v>
      </c>
      <c r="W196" s="286" t="s">
        <v>1483</v>
      </c>
      <c r="X196" s="287">
        <v>1</v>
      </c>
      <c r="Y196" s="288" t="s">
        <v>1484</v>
      </c>
      <c r="Z196" s="289">
        <v>44562</v>
      </c>
      <c r="AA196" s="289">
        <v>44742</v>
      </c>
      <c r="AB196" s="290"/>
      <c r="AC196" s="291" t="s">
        <v>84</v>
      </c>
      <c r="AD196" s="291" t="s">
        <v>84</v>
      </c>
      <c r="AE196" s="72">
        <f t="shared" si="10"/>
        <v>31</v>
      </c>
      <c r="AF196" s="77" t="s">
        <v>1485</v>
      </c>
      <c r="AG196" s="238">
        <v>44421</v>
      </c>
      <c r="AH196" s="239" t="s">
        <v>84</v>
      </c>
      <c r="AI196" s="239" t="s">
        <v>361</v>
      </c>
      <c r="AJ196" s="232">
        <v>0</v>
      </c>
      <c r="AK196" s="77" t="s">
        <v>9</v>
      </c>
      <c r="AL196" s="73">
        <v>291</v>
      </c>
      <c r="AM196" s="132" t="s">
        <v>6</v>
      </c>
      <c r="AN196" s="238">
        <v>44502</v>
      </c>
      <c r="AO196" s="132" t="s">
        <v>1486</v>
      </c>
      <c r="AP196" s="120" t="s">
        <v>1487</v>
      </c>
      <c r="AQ196" s="232">
        <v>0</v>
      </c>
      <c r="AR196" s="232">
        <v>0</v>
      </c>
      <c r="AS196" s="132" t="s">
        <v>116</v>
      </c>
      <c r="AT196" s="292" t="s">
        <v>90</v>
      </c>
      <c r="AU196" s="83" t="s">
        <v>91</v>
      </c>
      <c r="AV196" s="89" t="s">
        <v>1514</v>
      </c>
      <c r="AW196" s="133">
        <v>44620</v>
      </c>
      <c r="AX196" s="99" t="s">
        <v>912</v>
      </c>
      <c r="AY196" s="89" t="s">
        <v>1515</v>
      </c>
      <c r="AZ196" s="294">
        <v>0</v>
      </c>
      <c r="BA196" s="77" t="s">
        <v>9</v>
      </c>
      <c r="BB196" s="78">
        <v>-44620</v>
      </c>
      <c r="BC196" s="79" t="s">
        <v>6</v>
      </c>
      <c r="BD196" s="293"/>
      <c r="BE196" s="293"/>
      <c r="BF196" s="293"/>
      <c r="BG196" s="293"/>
      <c r="BH196" s="79"/>
      <c r="BI196" s="293"/>
      <c r="BJ196" s="88" t="s">
        <v>19</v>
      </c>
      <c r="BK196" s="89" t="s">
        <v>1488</v>
      </c>
      <c r="BL196" s="90">
        <v>44712</v>
      </c>
      <c r="BM196" s="91" t="s">
        <v>1516</v>
      </c>
      <c r="BN196" s="92">
        <v>1</v>
      </c>
      <c r="BO196" s="77" t="str">
        <f t="shared" si="13"/>
        <v>CUMPLIMIENTO TOTAL</v>
      </c>
      <c r="BP196" s="78">
        <f t="shared" si="11"/>
        <v>31</v>
      </c>
      <c r="BQ196" s="79" t="str">
        <f t="shared" si="12"/>
        <v>CON TIEMPO</v>
      </c>
      <c r="BR196" s="93"/>
      <c r="BS196" s="93"/>
      <c r="BT196" s="93"/>
      <c r="BU196" s="93"/>
      <c r="BV196" s="94"/>
      <c r="BW196" s="93"/>
      <c r="BX196" s="93"/>
      <c r="BY196" s="1">
        <f t="shared" si="14"/>
        <v>185</v>
      </c>
    </row>
    <row r="197" spans="1:427" s="7" customFormat="1" ht="409.6" hidden="1" thickBot="1" x14ac:dyDescent="0.3">
      <c r="A197" s="65">
        <v>186</v>
      </c>
      <c r="B197" s="66" t="s">
        <v>899</v>
      </c>
      <c r="C197" s="66" t="s">
        <v>151</v>
      </c>
      <c r="D197" s="66" t="s">
        <v>152</v>
      </c>
      <c r="E197" s="67"/>
      <c r="F197" s="66" t="s">
        <v>899</v>
      </c>
      <c r="G197" s="119" t="s">
        <v>151</v>
      </c>
      <c r="H197" s="119" t="s">
        <v>152</v>
      </c>
      <c r="I197" s="67" t="s">
        <v>900</v>
      </c>
      <c r="J197" s="77" t="s">
        <v>183</v>
      </c>
      <c r="K197" s="77" t="s">
        <v>184</v>
      </c>
      <c r="L197" s="67" t="s">
        <v>855</v>
      </c>
      <c r="M197" s="77" t="s">
        <v>77</v>
      </c>
      <c r="N197" s="255" t="s">
        <v>1517</v>
      </c>
      <c r="O197" s="255" t="s">
        <v>79</v>
      </c>
      <c r="P197" s="77" t="s">
        <v>1478</v>
      </c>
      <c r="Q197" s="255">
        <v>2019</v>
      </c>
      <c r="R197" s="282" t="s">
        <v>1518</v>
      </c>
      <c r="S197" s="283" t="s">
        <v>1519</v>
      </c>
      <c r="T197" s="284" t="s">
        <v>1520</v>
      </c>
      <c r="U197" s="285">
        <v>1</v>
      </c>
      <c r="V197" s="286" t="s">
        <v>1521</v>
      </c>
      <c r="W197" s="286" t="s">
        <v>1522</v>
      </c>
      <c r="X197" s="287">
        <v>1</v>
      </c>
      <c r="Y197" s="288" t="s">
        <v>1523</v>
      </c>
      <c r="Z197" s="289">
        <v>44287</v>
      </c>
      <c r="AA197" s="289">
        <v>44469</v>
      </c>
      <c r="AB197" s="290"/>
      <c r="AC197" s="291" t="s">
        <v>84</v>
      </c>
      <c r="AD197" s="291" t="s">
        <v>84</v>
      </c>
      <c r="AE197" s="72">
        <f t="shared" si="10"/>
        <v>-242</v>
      </c>
      <c r="AF197" s="77" t="s">
        <v>1485</v>
      </c>
      <c r="AG197" s="238">
        <v>44421</v>
      </c>
      <c r="AH197" s="239" t="s">
        <v>84</v>
      </c>
      <c r="AI197" s="239" t="s">
        <v>361</v>
      </c>
      <c r="AJ197" s="232">
        <v>0</v>
      </c>
      <c r="AK197" s="77" t="s">
        <v>9</v>
      </c>
      <c r="AL197" s="73">
        <v>18</v>
      </c>
      <c r="AM197" s="132" t="s">
        <v>6</v>
      </c>
      <c r="AN197" s="238">
        <v>44502</v>
      </c>
      <c r="AO197" s="132" t="s">
        <v>1486</v>
      </c>
      <c r="AP197" s="120" t="s">
        <v>1487</v>
      </c>
      <c r="AQ197" s="232">
        <v>0</v>
      </c>
      <c r="AR197" s="232">
        <v>0</v>
      </c>
      <c r="AS197" s="132" t="s">
        <v>116</v>
      </c>
      <c r="AT197" s="292" t="s">
        <v>90</v>
      </c>
      <c r="AU197" s="83" t="s">
        <v>91</v>
      </c>
      <c r="AV197" s="89" t="s">
        <v>1524</v>
      </c>
      <c r="AW197" s="133">
        <v>44620</v>
      </c>
      <c r="AX197" s="99" t="s">
        <v>912</v>
      </c>
      <c r="AY197" s="89" t="s">
        <v>1525</v>
      </c>
      <c r="AZ197" s="294">
        <v>0</v>
      </c>
      <c r="BA197" s="77" t="s">
        <v>9</v>
      </c>
      <c r="BB197" s="78">
        <v>-44620</v>
      </c>
      <c r="BC197" s="79" t="s">
        <v>4</v>
      </c>
      <c r="BD197" s="295">
        <v>44638</v>
      </c>
      <c r="BE197" s="296" t="s">
        <v>1526</v>
      </c>
      <c r="BF197" s="297" t="s">
        <v>1506</v>
      </c>
      <c r="BG197" s="298">
        <v>0</v>
      </c>
      <c r="BH197" s="79" t="s">
        <v>4</v>
      </c>
      <c r="BI197" s="293"/>
      <c r="BJ197" s="88" t="s">
        <v>19</v>
      </c>
      <c r="BK197" s="89" t="s">
        <v>1527</v>
      </c>
      <c r="BL197" s="90">
        <v>44712</v>
      </c>
      <c r="BM197" s="91" t="s">
        <v>1516</v>
      </c>
      <c r="BN197" s="92">
        <v>1</v>
      </c>
      <c r="BO197" s="77" t="str">
        <f t="shared" si="13"/>
        <v>CUMPLIMIENTO TOTAL</v>
      </c>
      <c r="BP197" s="78">
        <f t="shared" si="11"/>
        <v>-242</v>
      </c>
      <c r="BQ197" s="79" t="str">
        <f t="shared" si="12"/>
        <v>VENCIDO</v>
      </c>
      <c r="BR197" s="93"/>
      <c r="BS197" s="93"/>
      <c r="BT197" s="93"/>
      <c r="BU197" s="93"/>
      <c r="BV197" s="94"/>
      <c r="BW197" s="93"/>
      <c r="BX197" s="93"/>
      <c r="BY197" s="1">
        <f t="shared" si="14"/>
        <v>186</v>
      </c>
    </row>
    <row r="198" spans="1:427" s="7" customFormat="1" ht="409.6" hidden="1" thickBot="1" x14ac:dyDescent="0.3">
      <c r="A198" s="65">
        <v>187</v>
      </c>
      <c r="B198" s="66" t="s">
        <v>899</v>
      </c>
      <c r="C198" s="66" t="s">
        <v>151</v>
      </c>
      <c r="D198" s="66" t="s">
        <v>152</v>
      </c>
      <c r="E198" s="67"/>
      <c r="F198" s="66" t="s">
        <v>899</v>
      </c>
      <c r="G198" s="119" t="s">
        <v>151</v>
      </c>
      <c r="H198" s="119" t="s">
        <v>152</v>
      </c>
      <c r="I198" s="67" t="s">
        <v>900</v>
      </c>
      <c r="J198" s="77" t="s">
        <v>150</v>
      </c>
      <c r="K198" s="77" t="s">
        <v>428</v>
      </c>
      <c r="L198" s="67" t="s">
        <v>855</v>
      </c>
      <c r="M198" s="77" t="s">
        <v>77</v>
      </c>
      <c r="N198" s="255" t="s">
        <v>1528</v>
      </c>
      <c r="O198" s="255" t="s">
        <v>79</v>
      </c>
      <c r="P198" s="77" t="s">
        <v>1478</v>
      </c>
      <c r="Q198" s="255">
        <v>2019</v>
      </c>
      <c r="R198" s="282" t="s">
        <v>1529</v>
      </c>
      <c r="S198" s="283" t="s">
        <v>1530</v>
      </c>
      <c r="T198" s="284" t="s">
        <v>1531</v>
      </c>
      <c r="U198" s="285">
        <v>1</v>
      </c>
      <c r="V198" s="286" t="s">
        <v>1532</v>
      </c>
      <c r="W198" s="286" t="s">
        <v>1533</v>
      </c>
      <c r="X198" s="287">
        <v>1</v>
      </c>
      <c r="Y198" s="288" t="s">
        <v>1534</v>
      </c>
      <c r="Z198" s="289">
        <v>44348</v>
      </c>
      <c r="AA198" s="289">
        <v>44561</v>
      </c>
      <c r="AB198" s="290"/>
      <c r="AC198" s="291" t="s">
        <v>84</v>
      </c>
      <c r="AD198" s="291" t="s">
        <v>84</v>
      </c>
      <c r="AE198" s="72">
        <f t="shared" si="10"/>
        <v>-150</v>
      </c>
      <c r="AF198" s="77" t="s">
        <v>1485</v>
      </c>
      <c r="AG198" s="238">
        <v>44421</v>
      </c>
      <c r="AH198" s="239" t="s">
        <v>84</v>
      </c>
      <c r="AI198" s="239" t="s">
        <v>361</v>
      </c>
      <c r="AJ198" s="232">
        <v>0</v>
      </c>
      <c r="AK198" s="77" t="s">
        <v>9</v>
      </c>
      <c r="AL198" s="73">
        <v>110</v>
      </c>
      <c r="AM198" s="132" t="s">
        <v>6</v>
      </c>
      <c r="AN198" s="238">
        <v>44502</v>
      </c>
      <c r="AO198" s="132" t="s">
        <v>1486</v>
      </c>
      <c r="AP198" s="120" t="s">
        <v>1487</v>
      </c>
      <c r="AQ198" s="232">
        <v>0</v>
      </c>
      <c r="AR198" s="232">
        <v>0</v>
      </c>
      <c r="AS198" s="132" t="s">
        <v>116</v>
      </c>
      <c r="AT198" s="292" t="s">
        <v>90</v>
      </c>
      <c r="AU198" s="83" t="s">
        <v>91</v>
      </c>
      <c r="AV198" s="89" t="s">
        <v>1535</v>
      </c>
      <c r="AW198" s="133">
        <v>44620</v>
      </c>
      <c r="AX198" s="99" t="s">
        <v>912</v>
      </c>
      <c r="AY198" s="99" t="s">
        <v>79</v>
      </c>
      <c r="AZ198" s="101">
        <v>1</v>
      </c>
      <c r="BA198" s="77" t="s">
        <v>13</v>
      </c>
      <c r="BB198" s="78">
        <v>-44620</v>
      </c>
      <c r="BC198" s="79" t="s">
        <v>4</v>
      </c>
      <c r="BD198" s="295">
        <v>44638</v>
      </c>
      <c r="BE198" s="296" t="s">
        <v>1536</v>
      </c>
      <c r="BF198" s="297" t="s">
        <v>1506</v>
      </c>
      <c r="BG198" s="298">
        <v>0</v>
      </c>
      <c r="BH198" s="79" t="s">
        <v>4</v>
      </c>
      <c r="BI198" s="293"/>
      <c r="BJ198" s="88" t="s">
        <v>19</v>
      </c>
      <c r="BK198" s="89" t="s">
        <v>1535</v>
      </c>
      <c r="BL198" s="90">
        <v>44712</v>
      </c>
      <c r="BM198" s="91" t="s">
        <v>1516</v>
      </c>
      <c r="BN198" s="92">
        <v>1</v>
      </c>
      <c r="BO198" s="77" t="str">
        <f t="shared" si="13"/>
        <v>CUMPLIMIENTO TOTAL</v>
      </c>
      <c r="BP198" s="78">
        <f t="shared" si="11"/>
        <v>-150</v>
      </c>
      <c r="BQ198" s="79" t="str">
        <f t="shared" si="12"/>
        <v>VENCIDO</v>
      </c>
      <c r="BR198" s="93"/>
      <c r="BS198" s="93"/>
      <c r="BT198" s="93"/>
      <c r="BU198" s="93"/>
      <c r="BV198" s="94"/>
      <c r="BW198" s="93"/>
      <c r="BX198" s="93"/>
      <c r="BY198" s="1">
        <f t="shared" si="14"/>
        <v>187</v>
      </c>
    </row>
    <row r="199" spans="1:427" s="7" customFormat="1" ht="102" hidden="1" customHeight="1" x14ac:dyDescent="0.3">
      <c r="A199" s="65">
        <v>188</v>
      </c>
      <c r="B199" s="66" t="s">
        <v>899</v>
      </c>
      <c r="C199" s="66" t="s">
        <v>151</v>
      </c>
      <c r="D199" s="66" t="s">
        <v>152</v>
      </c>
      <c r="E199" s="67"/>
      <c r="F199" s="66" t="s">
        <v>899</v>
      </c>
      <c r="G199" s="119" t="s">
        <v>151</v>
      </c>
      <c r="H199" s="119" t="s">
        <v>152</v>
      </c>
      <c r="I199" s="67" t="s">
        <v>900</v>
      </c>
      <c r="J199" s="77" t="s">
        <v>150</v>
      </c>
      <c r="K199" s="77" t="s">
        <v>428</v>
      </c>
      <c r="L199" s="67" t="s">
        <v>855</v>
      </c>
      <c r="M199" s="77" t="s">
        <v>77</v>
      </c>
      <c r="N199" s="255" t="s">
        <v>1537</v>
      </c>
      <c r="O199" s="255" t="s">
        <v>79</v>
      </c>
      <c r="P199" s="77" t="s">
        <v>1478</v>
      </c>
      <c r="Q199" s="255">
        <v>2019</v>
      </c>
      <c r="R199" s="282" t="s">
        <v>1538</v>
      </c>
      <c r="S199" s="283" t="s">
        <v>1539</v>
      </c>
      <c r="T199" s="284" t="s">
        <v>1540</v>
      </c>
      <c r="U199" s="285">
        <v>1</v>
      </c>
      <c r="V199" s="286" t="s">
        <v>1541</v>
      </c>
      <c r="W199" s="286" t="s">
        <v>1542</v>
      </c>
      <c r="X199" s="287">
        <v>1</v>
      </c>
      <c r="Y199" s="284" t="s">
        <v>1543</v>
      </c>
      <c r="Z199" s="289">
        <v>44105</v>
      </c>
      <c r="AA199" s="289">
        <v>44286</v>
      </c>
      <c r="AB199" s="290"/>
      <c r="AC199" s="291" t="s">
        <v>84</v>
      </c>
      <c r="AD199" s="291" t="s">
        <v>84</v>
      </c>
      <c r="AE199" s="72">
        <f t="shared" si="10"/>
        <v>-425</v>
      </c>
      <c r="AF199" s="77" t="s">
        <v>1485</v>
      </c>
      <c r="AG199" s="238">
        <v>44421</v>
      </c>
      <c r="AH199" s="239" t="s">
        <v>84</v>
      </c>
      <c r="AI199" s="239" t="s">
        <v>361</v>
      </c>
      <c r="AJ199" s="232">
        <v>0</v>
      </c>
      <c r="AK199" s="77" t="s">
        <v>9</v>
      </c>
      <c r="AL199" s="73">
        <v>-165</v>
      </c>
      <c r="AM199" s="132" t="s">
        <v>4</v>
      </c>
      <c r="AN199" s="238">
        <v>44502</v>
      </c>
      <c r="AO199" s="132" t="s">
        <v>1486</v>
      </c>
      <c r="AP199" s="120" t="s">
        <v>1487</v>
      </c>
      <c r="AQ199" s="232">
        <v>0</v>
      </c>
      <c r="AR199" s="232">
        <v>0</v>
      </c>
      <c r="AS199" s="132" t="s">
        <v>89</v>
      </c>
      <c r="AT199" s="292" t="s">
        <v>90</v>
      </c>
      <c r="AU199" s="83" t="s">
        <v>91</v>
      </c>
      <c r="AV199" s="89" t="s">
        <v>1544</v>
      </c>
      <c r="AW199" s="133">
        <v>44620</v>
      </c>
      <c r="AX199" s="99" t="s">
        <v>912</v>
      </c>
      <c r="AY199" s="99" t="s">
        <v>79</v>
      </c>
      <c r="AZ199" s="101">
        <v>1</v>
      </c>
      <c r="BA199" s="77" t="s">
        <v>13</v>
      </c>
      <c r="BB199" s="78">
        <v>-44620</v>
      </c>
      <c r="BC199" s="79" t="s">
        <v>4</v>
      </c>
      <c r="BD199" s="295">
        <v>44638</v>
      </c>
      <c r="BE199" s="296" t="s">
        <v>1545</v>
      </c>
      <c r="BF199" s="297" t="s">
        <v>1506</v>
      </c>
      <c r="BG199" s="298">
        <v>0</v>
      </c>
      <c r="BH199" s="79" t="s">
        <v>4</v>
      </c>
      <c r="BI199" s="293"/>
      <c r="BJ199" s="88" t="s">
        <v>19</v>
      </c>
      <c r="BK199" s="89" t="s">
        <v>1544</v>
      </c>
      <c r="BL199" s="90">
        <v>44712</v>
      </c>
      <c r="BM199" s="91" t="s">
        <v>1516</v>
      </c>
      <c r="BN199" s="92">
        <v>1</v>
      </c>
      <c r="BO199" s="77" t="str">
        <f t="shared" si="13"/>
        <v>CUMPLIMIENTO TOTAL</v>
      </c>
      <c r="BP199" s="78">
        <f t="shared" si="11"/>
        <v>-425</v>
      </c>
      <c r="BQ199" s="79" t="str">
        <f t="shared" si="12"/>
        <v>VENCIDO</v>
      </c>
      <c r="BR199" s="93"/>
      <c r="BS199" s="93"/>
      <c r="BT199" s="93"/>
      <c r="BU199" s="93"/>
      <c r="BV199" s="94"/>
      <c r="BW199" s="93"/>
      <c r="BX199" s="93"/>
      <c r="BY199" s="1">
        <f t="shared" si="14"/>
        <v>188</v>
      </c>
    </row>
    <row r="200" spans="1:427" s="7" customFormat="1" ht="409.6" hidden="1" thickBot="1" x14ac:dyDescent="0.3">
      <c r="A200" s="65">
        <v>189</v>
      </c>
      <c r="B200" s="66" t="s">
        <v>899</v>
      </c>
      <c r="C200" s="66" t="s">
        <v>151</v>
      </c>
      <c r="D200" s="66" t="s">
        <v>152</v>
      </c>
      <c r="E200" s="67"/>
      <c r="F200" s="66" t="s">
        <v>899</v>
      </c>
      <c r="G200" s="119" t="s">
        <v>151</v>
      </c>
      <c r="H200" s="119" t="s">
        <v>152</v>
      </c>
      <c r="I200" s="67" t="s">
        <v>900</v>
      </c>
      <c r="J200" s="77" t="s">
        <v>150</v>
      </c>
      <c r="K200" s="77" t="s">
        <v>1546</v>
      </c>
      <c r="L200" s="67" t="s">
        <v>855</v>
      </c>
      <c r="M200" s="77" t="s">
        <v>77</v>
      </c>
      <c r="N200" s="255" t="s">
        <v>1547</v>
      </c>
      <c r="O200" s="255" t="s">
        <v>79</v>
      </c>
      <c r="P200" s="77" t="s">
        <v>1478</v>
      </c>
      <c r="Q200" s="255">
        <v>2019</v>
      </c>
      <c r="R200" s="282" t="s">
        <v>1548</v>
      </c>
      <c r="S200" s="283" t="s">
        <v>1549</v>
      </c>
      <c r="T200" s="284" t="s">
        <v>1550</v>
      </c>
      <c r="U200" s="285">
        <v>1</v>
      </c>
      <c r="V200" s="286" t="s">
        <v>1551</v>
      </c>
      <c r="W200" s="286" t="s">
        <v>1552</v>
      </c>
      <c r="X200" s="287">
        <v>1</v>
      </c>
      <c r="Y200" s="284" t="s">
        <v>1553</v>
      </c>
      <c r="Z200" s="289">
        <v>44228</v>
      </c>
      <c r="AA200" s="289">
        <v>44316</v>
      </c>
      <c r="AB200" s="290"/>
      <c r="AC200" s="291" t="s">
        <v>84</v>
      </c>
      <c r="AD200" s="291" t="s">
        <v>84</v>
      </c>
      <c r="AE200" s="72">
        <f t="shared" si="10"/>
        <v>-395</v>
      </c>
      <c r="AF200" s="77" t="s">
        <v>1485</v>
      </c>
      <c r="AG200" s="238">
        <v>44421</v>
      </c>
      <c r="AH200" s="239" t="s">
        <v>84</v>
      </c>
      <c r="AI200" s="239" t="s">
        <v>361</v>
      </c>
      <c r="AJ200" s="232">
        <v>0</v>
      </c>
      <c r="AK200" s="77" t="s">
        <v>9</v>
      </c>
      <c r="AL200" s="73">
        <v>-135</v>
      </c>
      <c r="AM200" s="132" t="s">
        <v>4</v>
      </c>
      <c r="AN200" s="238">
        <v>44502</v>
      </c>
      <c r="AO200" s="132" t="s">
        <v>1486</v>
      </c>
      <c r="AP200" s="120" t="s">
        <v>1487</v>
      </c>
      <c r="AQ200" s="232">
        <v>0</v>
      </c>
      <c r="AR200" s="232">
        <v>0</v>
      </c>
      <c r="AS200" s="132" t="s">
        <v>89</v>
      </c>
      <c r="AT200" s="292" t="s">
        <v>90</v>
      </c>
      <c r="AU200" s="83" t="s">
        <v>91</v>
      </c>
      <c r="AV200" s="89" t="s">
        <v>1554</v>
      </c>
      <c r="AW200" s="133">
        <v>44620</v>
      </c>
      <c r="AX200" s="99" t="s">
        <v>912</v>
      </c>
      <c r="AY200" s="293" t="s">
        <v>1555</v>
      </c>
      <c r="AZ200" s="294">
        <v>0</v>
      </c>
      <c r="BA200" s="77" t="s">
        <v>9</v>
      </c>
      <c r="BB200" s="78">
        <v>-44620</v>
      </c>
      <c r="BC200" s="79" t="s">
        <v>4</v>
      </c>
      <c r="BD200" s="295">
        <v>44638</v>
      </c>
      <c r="BE200" s="296" t="s">
        <v>1556</v>
      </c>
      <c r="BF200" s="297" t="s">
        <v>1506</v>
      </c>
      <c r="BG200" s="298">
        <v>0</v>
      </c>
      <c r="BH200" s="79" t="s">
        <v>4</v>
      </c>
      <c r="BI200" s="293"/>
      <c r="BJ200" s="88" t="s">
        <v>19</v>
      </c>
      <c r="BK200" s="89" t="s">
        <v>1557</v>
      </c>
      <c r="BL200" s="90">
        <v>44712</v>
      </c>
      <c r="BM200" s="91" t="s">
        <v>1558</v>
      </c>
      <c r="BN200" s="92">
        <v>1</v>
      </c>
      <c r="BO200" s="77" t="str">
        <f t="shared" si="13"/>
        <v>CUMPLIMIENTO TOTAL</v>
      </c>
      <c r="BP200" s="78">
        <f t="shared" si="11"/>
        <v>-395</v>
      </c>
      <c r="BQ200" s="79" t="str">
        <f t="shared" si="12"/>
        <v>VENCIDO</v>
      </c>
      <c r="BR200" s="93"/>
      <c r="BS200" s="93"/>
      <c r="BT200" s="93"/>
      <c r="BU200" s="93"/>
      <c r="BV200" s="94"/>
      <c r="BW200" s="93"/>
      <c r="BX200" s="93"/>
      <c r="BY200" s="1">
        <f t="shared" si="14"/>
        <v>189</v>
      </c>
    </row>
    <row r="201" spans="1:427" s="7" customFormat="1" ht="102" hidden="1" customHeight="1" x14ac:dyDescent="0.3">
      <c r="A201" s="65">
        <v>190</v>
      </c>
      <c r="B201" s="66" t="s">
        <v>899</v>
      </c>
      <c r="C201" s="66" t="s">
        <v>151</v>
      </c>
      <c r="D201" s="66" t="s">
        <v>152</v>
      </c>
      <c r="E201" s="67"/>
      <c r="F201" s="66" t="s">
        <v>899</v>
      </c>
      <c r="G201" s="119" t="s">
        <v>151</v>
      </c>
      <c r="H201" s="119" t="s">
        <v>152</v>
      </c>
      <c r="I201" s="67" t="s">
        <v>900</v>
      </c>
      <c r="J201" s="77" t="s">
        <v>150</v>
      </c>
      <c r="K201" s="77" t="s">
        <v>1509</v>
      </c>
      <c r="L201" s="67" t="s">
        <v>855</v>
      </c>
      <c r="M201" s="77" t="s">
        <v>77</v>
      </c>
      <c r="N201" s="255" t="s">
        <v>1559</v>
      </c>
      <c r="O201" s="255" t="s">
        <v>79</v>
      </c>
      <c r="P201" s="77" t="s">
        <v>1478</v>
      </c>
      <c r="Q201" s="255">
        <v>2019</v>
      </c>
      <c r="R201" s="282" t="s">
        <v>1560</v>
      </c>
      <c r="S201" s="283" t="s">
        <v>1561</v>
      </c>
      <c r="T201" s="284" t="s">
        <v>1492</v>
      </c>
      <c r="U201" s="299">
        <v>1</v>
      </c>
      <c r="V201" s="286" t="s">
        <v>1493</v>
      </c>
      <c r="W201" s="300" t="s">
        <v>1494</v>
      </c>
      <c r="X201" s="287">
        <v>1</v>
      </c>
      <c r="Y201" s="284" t="s">
        <v>1495</v>
      </c>
      <c r="Z201" s="289">
        <v>44562</v>
      </c>
      <c r="AA201" s="289">
        <v>44742</v>
      </c>
      <c r="AB201" s="290"/>
      <c r="AC201" s="291" t="s">
        <v>84</v>
      </c>
      <c r="AD201" s="291" t="s">
        <v>84</v>
      </c>
      <c r="AE201" s="72">
        <f t="shared" si="10"/>
        <v>31</v>
      </c>
      <c r="AF201" s="77" t="s">
        <v>1485</v>
      </c>
      <c r="AG201" s="238">
        <v>44421</v>
      </c>
      <c r="AH201" s="239" t="s">
        <v>84</v>
      </c>
      <c r="AI201" s="239" t="s">
        <v>361</v>
      </c>
      <c r="AJ201" s="232">
        <v>0</v>
      </c>
      <c r="AK201" s="77" t="s">
        <v>9</v>
      </c>
      <c r="AL201" s="73">
        <v>291</v>
      </c>
      <c r="AM201" s="132" t="s">
        <v>6</v>
      </c>
      <c r="AN201" s="238">
        <v>44502</v>
      </c>
      <c r="AO201" s="132" t="s">
        <v>1486</v>
      </c>
      <c r="AP201" s="120" t="s">
        <v>1487</v>
      </c>
      <c r="AQ201" s="232">
        <v>0</v>
      </c>
      <c r="AR201" s="232">
        <v>0</v>
      </c>
      <c r="AS201" s="132" t="s">
        <v>116</v>
      </c>
      <c r="AT201" s="292" t="s">
        <v>90</v>
      </c>
      <c r="AU201" s="83" t="s">
        <v>91</v>
      </c>
      <c r="AV201" s="89" t="s">
        <v>1488</v>
      </c>
      <c r="AW201" s="133">
        <v>44620</v>
      </c>
      <c r="AX201" s="99" t="s">
        <v>912</v>
      </c>
      <c r="AY201" s="99" t="s">
        <v>79</v>
      </c>
      <c r="AZ201" s="101">
        <v>1</v>
      </c>
      <c r="BA201" s="77" t="s">
        <v>13</v>
      </c>
      <c r="BB201" s="78">
        <v>-44620</v>
      </c>
      <c r="BC201" s="79" t="s">
        <v>6</v>
      </c>
      <c r="BD201" s="293"/>
      <c r="BE201" s="293"/>
      <c r="BF201" s="293"/>
      <c r="BG201" s="293"/>
      <c r="BH201" s="79"/>
      <c r="BI201" s="293"/>
      <c r="BJ201" s="128" t="s">
        <v>195</v>
      </c>
      <c r="BK201" s="89" t="s">
        <v>913</v>
      </c>
      <c r="BL201" s="90">
        <v>44712</v>
      </c>
      <c r="BM201" s="91" t="s">
        <v>913</v>
      </c>
      <c r="BN201" s="92">
        <v>1</v>
      </c>
      <c r="BO201" s="77" t="str">
        <f t="shared" si="13"/>
        <v>CUMPLIMIENTO TOTAL</v>
      </c>
      <c r="BP201" s="78">
        <f t="shared" si="11"/>
        <v>31</v>
      </c>
      <c r="BQ201" s="79" t="str">
        <f t="shared" si="12"/>
        <v>CON TIEMPO</v>
      </c>
      <c r="BR201" s="93"/>
      <c r="BS201" s="93"/>
      <c r="BT201" s="93"/>
      <c r="BU201" s="93"/>
      <c r="BV201" s="94"/>
      <c r="BW201" s="93"/>
      <c r="BX201" s="93"/>
      <c r="BY201" s="1">
        <f t="shared" si="14"/>
        <v>190</v>
      </c>
    </row>
    <row r="202" spans="1:427" s="7" customFormat="1" ht="409.6" hidden="1" thickBot="1" x14ac:dyDescent="0.3">
      <c r="A202" s="65">
        <v>191</v>
      </c>
      <c r="B202" s="66" t="s">
        <v>899</v>
      </c>
      <c r="C202" s="66" t="s">
        <v>151</v>
      </c>
      <c r="D202" s="66" t="s">
        <v>152</v>
      </c>
      <c r="E202" s="67"/>
      <c r="F202" s="66" t="s">
        <v>899</v>
      </c>
      <c r="G202" s="119" t="s">
        <v>151</v>
      </c>
      <c r="H202" s="119" t="s">
        <v>152</v>
      </c>
      <c r="I202" s="67" t="s">
        <v>900</v>
      </c>
      <c r="J202" s="77" t="s">
        <v>150</v>
      </c>
      <c r="K202" s="77" t="s">
        <v>1509</v>
      </c>
      <c r="L202" s="67" t="s">
        <v>855</v>
      </c>
      <c r="M202" s="77" t="s">
        <v>77</v>
      </c>
      <c r="N202" s="255" t="s">
        <v>1562</v>
      </c>
      <c r="O202" s="255" t="s">
        <v>79</v>
      </c>
      <c r="P202" s="77" t="s">
        <v>1478</v>
      </c>
      <c r="Q202" s="255">
        <v>2019</v>
      </c>
      <c r="R202" s="282" t="s">
        <v>1563</v>
      </c>
      <c r="S202" s="283" t="s">
        <v>1564</v>
      </c>
      <c r="T202" s="284" t="s">
        <v>1565</v>
      </c>
      <c r="U202" s="299">
        <v>1</v>
      </c>
      <c r="V202" s="286" t="s">
        <v>1566</v>
      </c>
      <c r="W202" s="301" t="s">
        <v>1567</v>
      </c>
      <c r="X202" s="287">
        <v>1</v>
      </c>
      <c r="Y202" s="284" t="s">
        <v>1568</v>
      </c>
      <c r="Z202" s="289">
        <v>44562</v>
      </c>
      <c r="AA202" s="289">
        <v>44742</v>
      </c>
      <c r="AB202" s="290"/>
      <c r="AC202" s="291" t="s">
        <v>84</v>
      </c>
      <c r="AD202" s="291" t="s">
        <v>84</v>
      </c>
      <c r="AE202" s="72">
        <f t="shared" si="10"/>
        <v>31</v>
      </c>
      <c r="AF202" s="77" t="s">
        <v>1485</v>
      </c>
      <c r="AG202" s="238">
        <v>44421</v>
      </c>
      <c r="AH202" s="239" t="s">
        <v>84</v>
      </c>
      <c r="AI202" s="239" t="s">
        <v>361</v>
      </c>
      <c r="AJ202" s="232">
        <v>0</v>
      </c>
      <c r="AK202" s="77" t="s">
        <v>9</v>
      </c>
      <c r="AL202" s="73">
        <v>291</v>
      </c>
      <c r="AM202" s="132" t="s">
        <v>6</v>
      </c>
      <c r="AN202" s="238">
        <v>44502</v>
      </c>
      <c r="AO202" s="132" t="s">
        <v>1486</v>
      </c>
      <c r="AP202" s="120" t="s">
        <v>1487</v>
      </c>
      <c r="AQ202" s="232">
        <v>0</v>
      </c>
      <c r="AR202" s="232">
        <v>0</v>
      </c>
      <c r="AS202" s="132" t="s">
        <v>116</v>
      </c>
      <c r="AT202" s="292" t="s">
        <v>90</v>
      </c>
      <c r="AU202" s="83" t="s">
        <v>91</v>
      </c>
      <c r="AV202" s="89" t="s">
        <v>1514</v>
      </c>
      <c r="AW202" s="133">
        <v>44620</v>
      </c>
      <c r="AX202" s="99" t="s">
        <v>912</v>
      </c>
      <c r="AY202" s="89" t="s">
        <v>1515</v>
      </c>
      <c r="AZ202" s="294">
        <v>0</v>
      </c>
      <c r="BA202" s="77" t="s">
        <v>9</v>
      </c>
      <c r="BB202" s="78">
        <v>-44620</v>
      </c>
      <c r="BC202" s="79" t="s">
        <v>6</v>
      </c>
      <c r="BD202" s="293"/>
      <c r="BE202" s="293"/>
      <c r="BF202" s="293"/>
      <c r="BG202" s="293"/>
      <c r="BH202" s="79"/>
      <c r="BI202" s="293"/>
      <c r="BJ202" s="88" t="s">
        <v>19</v>
      </c>
      <c r="BK202" s="89" t="s">
        <v>1488</v>
      </c>
      <c r="BL202" s="90">
        <v>44712</v>
      </c>
      <c r="BM202" s="91" t="s">
        <v>1516</v>
      </c>
      <c r="BN202" s="92">
        <v>1</v>
      </c>
      <c r="BO202" s="77" t="str">
        <f t="shared" si="13"/>
        <v>CUMPLIMIENTO TOTAL</v>
      </c>
      <c r="BP202" s="78">
        <f t="shared" si="11"/>
        <v>31</v>
      </c>
      <c r="BQ202" s="79" t="str">
        <f t="shared" si="12"/>
        <v>CON TIEMPO</v>
      </c>
      <c r="BR202" s="93"/>
      <c r="BS202" s="93"/>
      <c r="BT202" s="93"/>
      <c r="BU202" s="93"/>
      <c r="BV202" s="94"/>
      <c r="BW202" s="93"/>
      <c r="BX202" s="93"/>
      <c r="BY202" s="1">
        <f t="shared" si="14"/>
        <v>191</v>
      </c>
    </row>
    <row r="203" spans="1:427" s="7" customFormat="1" ht="76.5" hidden="1" customHeight="1" x14ac:dyDescent="0.3">
      <c r="A203" s="65">
        <v>192</v>
      </c>
      <c r="B203" s="66" t="s">
        <v>899</v>
      </c>
      <c r="C203" s="66" t="s">
        <v>151</v>
      </c>
      <c r="D203" s="66" t="s">
        <v>152</v>
      </c>
      <c r="E203" s="67"/>
      <c r="F203" s="66" t="s">
        <v>899</v>
      </c>
      <c r="G203" s="119" t="s">
        <v>151</v>
      </c>
      <c r="H203" s="119" t="s">
        <v>152</v>
      </c>
      <c r="I203" s="67" t="s">
        <v>900</v>
      </c>
      <c r="J203" s="77" t="s">
        <v>150</v>
      </c>
      <c r="K203" s="77" t="s">
        <v>1509</v>
      </c>
      <c r="L203" s="67" t="s">
        <v>855</v>
      </c>
      <c r="M203" s="77" t="s">
        <v>77</v>
      </c>
      <c r="N203" s="255" t="s">
        <v>1569</v>
      </c>
      <c r="O203" s="255" t="s">
        <v>79</v>
      </c>
      <c r="P203" s="77" t="s">
        <v>1478</v>
      </c>
      <c r="Q203" s="255">
        <v>2019</v>
      </c>
      <c r="R203" s="282" t="s">
        <v>1570</v>
      </c>
      <c r="S203" s="283" t="s">
        <v>1571</v>
      </c>
      <c r="T203" s="284" t="s">
        <v>1572</v>
      </c>
      <c r="U203" s="285">
        <v>1</v>
      </c>
      <c r="V203" s="286" t="s">
        <v>1573</v>
      </c>
      <c r="W203" s="286" t="s">
        <v>1574</v>
      </c>
      <c r="X203" s="287">
        <v>1</v>
      </c>
      <c r="Y203" s="284" t="s">
        <v>1575</v>
      </c>
      <c r="Z203" s="289">
        <v>44593</v>
      </c>
      <c r="AA203" s="289">
        <v>44681</v>
      </c>
      <c r="AB203" s="290"/>
      <c r="AC203" s="291" t="s">
        <v>84</v>
      </c>
      <c r="AD203" s="291" t="s">
        <v>84</v>
      </c>
      <c r="AE203" s="72">
        <f t="shared" si="10"/>
        <v>-30</v>
      </c>
      <c r="AF203" s="77" t="s">
        <v>1485</v>
      </c>
      <c r="AG203" s="238">
        <v>44421</v>
      </c>
      <c r="AH203" s="239" t="s">
        <v>84</v>
      </c>
      <c r="AI203" s="239" t="s">
        <v>361</v>
      </c>
      <c r="AJ203" s="232">
        <v>0</v>
      </c>
      <c r="AK203" s="77" t="s">
        <v>9</v>
      </c>
      <c r="AL203" s="73">
        <v>230</v>
      </c>
      <c r="AM203" s="132" t="s">
        <v>6</v>
      </c>
      <c r="AN203" s="238">
        <v>44502</v>
      </c>
      <c r="AO203" s="132" t="s">
        <v>1486</v>
      </c>
      <c r="AP203" s="120" t="s">
        <v>1487</v>
      </c>
      <c r="AQ203" s="232">
        <v>0</v>
      </c>
      <c r="AR203" s="232">
        <v>0</v>
      </c>
      <c r="AS203" s="132" t="s">
        <v>116</v>
      </c>
      <c r="AT203" s="292" t="s">
        <v>90</v>
      </c>
      <c r="AU203" s="83" t="s">
        <v>91</v>
      </c>
      <c r="AV203" s="89" t="s">
        <v>1514</v>
      </c>
      <c r="AW203" s="133">
        <v>44620</v>
      </c>
      <c r="AX203" s="99" t="s">
        <v>912</v>
      </c>
      <c r="AY203" s="89" t="s">
        <v>1515</v>
      </c>
      <c r="AZ203" s="294">
        <v>0</v>
      </c>
      <c r="BA203" s="77" t="s">
        <v>9</v>
      </c>
      <c r="BB203" s="78">
        <v>-44620</v>
      </c>
      <c r="BC203" s="79" t="s">
        <v>6</v>
      </c>
      <c r="BD203" s="293"/>
      <c r="BE203" s="293"/>
      <c r="BF203" s="293"/>
      <c r="BG203" s="293"/>
      <c r="BH203" s="79"/>
      <c r="BI203" s="293"/>
      <c r="BJ203" s="88" t="s">
        <v>19</v>
      </c>
      <c r="BK203" s="89" t="s">
        <v>1488</v>
      </c>
      <c r="BL203" s="90">
        <v>44712</v>
      </c>
      <c r="BM203" s="91" t="s">
        <v>1516</v>
      </c>
      <c r="BN203" s="92">
        <v>1</v>
      </c>
      <c r="BO203" s="77" t="str">
        <f t="shared" si="13"/>
        <v>CUMPLIMIENTO TOTAL</v>
      </c>
      <c r="BP203" s="78">
        <f t="shared" si="11"/>
        <v>-30</v>
      </c>
      <c r="BQ203" s="79" t="str">
        <f t="shared" si="12"/>
        <v>VENCIDO</v>
      </c>
      <c r="BR203" s="93"/>
      <c r="BS203" s="93"/>
      <c r="BT203" s="93"/>
      <c r="BU203" s="93"/>
      <c r="BV203" s="94"/>
      <c r="BW203" s="93"/>
      <c r="BX203" s="93"/>
      <c r="BY203" s="1">
        <f t="shared" si="14"/>
        <v>192</v>
      </c>
    </row>
    <row r="204" spans="1:427" s="7" customFormat="1" ht="409.6" hidden="1" thickBot="1" x14ac:dyDescent="0.3">
      <c r="A204" s="65">
        <v>193</v>
      </c>
      <c r="B204" s="66" t="s">
        <v>899</v>
      </c>
      <c r="C204" s="66" t="s">
        <v>151</v>
      </c>
      <c r="D204" s="66" t="s">
        <v>152</v>
      </c>
      <c r="E204" s="67"/>
      <c r="F204" s="66" t="s">
        <v>899</v>
      </c>
      <c r="G204" s="119" t="s">
        <v>151</v>
      </c>
      <c r="H204" s="119" t="s">
        <v>152</v>
      </c>
      <c r="I204" s="67" t="s">
        <v>900</v>
      </c>
      <c r="J204" s="77" t="s">
        <v>150</v>
      </c>
      <c r="K204" s="77" t="s">
        <v>428</v>
      </c>
      <c r="L204" s="67" t="s">
        <v>855</v>
      </c>
      <c r="M204" s="77" t="s">
        <v>77</v>
      </c>
      <c r="N204" s="255" t="s">
        <v>1576</v>
      </c>
      <c r="O204" s="255" t="s">
        <v>79</v>
      </c>
      <c r="P204" s="77" t="s">
        <v>1478</v>
      </c>
      <c r="Q204" s="255">
        <v>2019</v>
      </c>
      <c r="R204" s="282" t="s">
        <v>1577</v>
      </c>
      <c r="S204" s="283" t="s">
        <v>1578</v>
      </c>
      <c r="T204" s="284" t="s">
        <v>1579</v>
      </c>
      <c r="U204" s="285">
        <v>1</v>
      </c>
      <c r="V204" s="286" t="s">
        <v>1580</v>
      </c>
      <c r="W204" s="286" t="s">
        <v>1567</v>
      </c>
      <c r="X204" s="287">
        <v>1</v>
      </c>
      <c r="Y204" s="284" t="s">
        <v>1581</v>
      </c>
      <c r="Z204" s="289">
        <v>44562</v>
      </c>
      <c r="AA204" s="289">
        <v>44926</v>
      </c>
      <c r="AB204" s="290"/>
      <c r="AC204" s="291" t="s">
        <v>84</v>
      </c>
      <c r="AD204" s="291" t="s">
        <v>84</v>
      </c>
      <c r="AE204" s="72">
        <f t="shared" ref="AE204:AE267" si="15">(IF(AU204=$U$8,$V$5,AA204-$L$5))</f>
        <v>215</v>
      </c>
      <c r="AF204" s="77" t="s">
        <v>1485</v>
      </c>
      <c r="AG204" s="238">
        <v>44421</v>
      </c>
      <c r="AH204" s="239" t="s">
        <v>84</v>
      </c>
      <c r="AI204" s="239" t="s">
        <v>361</v>
      </c>
      <c r="AJ204" s="232">
        <v>0</v>
      </c>
      <c r="AK204" s="77" t="s">
        <v>9</v>
      </c>
      <c r="AL204" s="73">
        <v>475</v>
      </c>
      <c r="AM204" s="132" t="s">
        <v>6</v>
      </c>
      <c r="AN204" s="238">
        <v>44502</v>
      </c>
      <c r="AO204" s="132" t="s">
        <v>1486</v>
      </c>
      <c r="AP204" s="120" t="s">
        <v>1487</v>
      </c>
      <c r="AQ204" s="232">
        <v>0</v>
      </c>
      <c r="AR204" s="232">
        <v>0</v>
      </c>
      <c r="AS204" s="132" t="s">
        <v>116</v>
      </c>
      <c r="AT204" s="292" t="s">
        <v>90</v>
      </c>
      <c r="AU204" s="83" t="s">
        <v>91</v>
      </c>
      <c r="AV204" s="89" t="s">
        <v>1582</v>
      </c>
      <c r="AW204" s="133">
        <v>44620</v>
      </c>
      <c r="AX204" s="99" t="s">
        <v>912</v>
      </c>
      <c r="AY204" s="89" t="s">
        <v>1583</v>
      </c>
      <c r="AZ204" s="294">
        <v>0.7</v>
      </c>
      <c r="BA204" s="77" t="s">
        <v>12</v>
      </c>
      <c r="BB204" s="78">
        <v>-44620</v>
      </c>
      <c r="BC204" s="79" t="s">
        <v>6</v>
      </c>
      <c r="BD204" s="293"/>
      <c r="BE204" s="293"/>
      <c r="BF204" s="293"/>
      <c r="BG204" s="293"/>
      <c r="BH204" s="79"/>
      <c r="BI204" s="293"/>
      <c r="BJ204" s="88" t="s">
        <v>19</v>
      </c>
      <c r="BK204" s="89" t="s">
        <v>1488</v>
      </c>
      <c r="BL204" s="90">
        <v>44712</v>
      </c>
      <c r="BM204" s="91" t="s">
        <v>1516</v>
      </c>
      <c r="BN204" s="92">
        <v>1</v>
      </c>
      <c r="BO204" s="77" t="str">
        <f t="shared" si="13"/>
        <v>CUMPLIMIENTO TOTAL</v>
      </c>
      <c r="BP204" s="78">
        <f t="shared" ref="BP204:BP267" si="16">(IF(BJ204="CERRADO","NO APLICA ACCION CERRADA",AA204-$L$6))</f>
        <v>215</v>
      </c>
      <c r="BQ204" s="79" t="str">
        <f t="shared" ref="BQ204:BQ267" si="17">(IF(BJ204="CERRADO","NO APLICA ACCION CERRADA",IF(AE204&lt;=0,"VENCIDO",IF(AE204&lt;=$Q$5,"POR VENCER","CON TIEMPO"))))</f>
        <v>CON TIEMPO</v>
      </c>
      <c r="BR204" s="93"/>
      <c r="BS204" s="93"/>
      <c r="BT204" s="93"/>
      <c r="BU204" s="93"/>
      <c r="BV204" s="94"/>
      <c r="BW204" s="93"/>
      <c r="BX204" s="93"/>
      <c r="BY204" s="1">
        <f t="shared" si="14"/>
        <v>193</v>
      </c>
    </row>
    <row r="205" spans="1:427" s="7" customFormat="1" ht="409.6" hidden="1" thickBot="1" x14ac:dyDescent="0.3">
      <c r="A205" s="65">
        <v>194</v>
      </c>
      <c r="B205" s="66" t="s">
        <v>899</v>
      </c>
      <c r="C205" s="66" t="s">
        <v>151</v>
      </c>
      <c r="D205" s="66" t="s">
        <v>152</v>
      </c>
      <c r="E205" s="67"/>
      <c r="F205" s="66" t="s">
        <v>899</v>
      </c>
      <c r="G205" s="119" t="s">
        <v>151</v>
      </c>
      <c r="H205" s="119" t="s">
        <v>152</v>
      </c>
      <c r="I205" s="67" t="s">
        <v>900</v>
      </c>
      <c r="J205" s="77" t="s">
        <v>150</v>
      </c>
      <c r="K205" s="77" t="s">
        <v>428</v>
      </c>
      <c r="L205" s="67" t="s">
        <v>855</v>
      </c>
      <c r="M205" s="77" t="s">
        <v>77</v>
      </c>
      <c r="N205" s="255" t="s">
        <v>1584</v>
      </c>
      <c r="O205" s="255" t="s">
        <v>79</v>
      </c>
      <c r="P205" s="77" t="s">
        <v>1478</v>
      </c>
      <c r="Q205" s="255">
        <v>2019</v>
      </c>
      <c r="R205" s="282" t="s">
        <v>1585</v>
      </c>
      <c r="S205" s="283" t="s">
        <v>1578</v>
      </c>
      <c r="T205" s="284" t="s">
        <v>1579</v>
      </c>
      <c r="U205" s="285">
        <v>1</v>
      </c>
      <c r="V205" s="286" t="s">
        <v>1580</v>
      </c>
      <c r="W205" s="286" t="s">
        <v>1567</v>
      </c>
      <c r="X205" s="287">
        <v>1</v>
      </c>
      <c r="Y205" s="284" t="s">
        <v>1581</v>
      </c>
      <c r="Z205" s="289">
        <v>44562</v>
      </c>
      <c r="AA205" s="289">
        <v>44926</v>
      </c>
      <c r="AB205" s="290"/>
      <c r="AC205" s="291" t="s">
        <v>84</v>
      </c>
      <c r="AD205" s="291" t="s">
        <v>84</v>
      </c>
      <c r="AE205" s="72">
        <f t="shared" si="15"/>
        <v>215</v>
      </c>
      <c r="AF205" s="77" t="s">
        <v>1485</v>
      </c>
      <c r="AG205" s="238">
        <v>44421</v>
      </c>
      <c r="AH205" s="239" t="s">
        <v>84</v>
      </c>
      <c r="AI205" s="239" t="s">
        <v>361</v>
      </c>
      <c r="AJ205" s="232">
        <v>0</v>
      </c>
      <c r="AK205" s="77" t="s">
        <v>9</v>
      </c>
      <c r="AL205" s="73">
        <v>475</v>
      </c>
      <c r="AM205" s="132" t="s">
        <v>6</v>
      </c>
      <c r="AN205" s="238">
        <v>44502</v>
      </c>
      <c r="AO205" s="132" t="s">
        <v>1486</v>
      </c>
      <c r="AP205" s="120" t="s">
        <v>1487</v>
      </c>
      <c r="AQ205" s="232">
        <v>0</v>
      </c>
      <c r="AR205" s="232">
        <v>0</v>
      </c>
      <c r="AS205" s="132" t="s">
        <v>116</v>
      </c>
      <c r="AT205" s="292" t="s">
        <v>90</v>
      </c>
      <c r="AU205" s="83" t="s">
        <v>91</v>
      </c>
      <c r="AV205" s="89" t="s">
        <v>1582</v>
      </c>
      <c r="AW205" s="133">
        <v>44620</v>
      </c>
      <c r="AX205" s="99" t="s">
        <v>912</v>
      </c>
      <c r="AY205" s="89" t="s">
        <v>1583</v>
      </c>
      <c r="AZ205" s="294">
        <v>0.7</v>
      </c>
      <c r="BA205" s="77" t="s">
        <v>12</v>
      </c>
      <c r="BB205" s="78">
        <v>-44620</v>
      </c>
      <c r="BC205" s="79" t="s">
        <v>6</v>
      </c>
      <c r="BD205" s="293"/>
      <c r="BE205" s="293"/>
      <c r="BF205" s="293"/>
      <c r="BG205" s="293"/>
      <c r="BH205" s="79"/>
      <c r="BI205" s="293"/>
      <c r="BJ205" s="88" t="s">
        <v>19</v>
      </c>
      <c r="BK205" s="89" t="s">
        <v>1488</v>
      </c>
      <c r="BL205" s="90">
        <v>44712</v>
      </c>
      <c r="BM205" s="91" t="s">
        <v>1516</v>
      </c>
      <c r="BN205" s="92">
        <v>1</v>
      </c>
      <c r="BO205" s="77" t="str">
        <f t="shared" ref="BO205:BO268" si="18">IF(BN205&lt;=0%,"SIN AVANCE",IF(BN205&lt;33%,"AVANCE MINIMO",IF(BN205&lt;66%,"AVANCE PARCIAL",IF(BN205&lt;=99.9%,"AVANCE SIGNIFICATIVO",IF(BN205=100%,"CUMPLIMIENTO TOTAL","ERROR")))))</f>
        <v>CUMPLIMIENTO TOTAL</v>
      </c>
      <c r="BP205" s="78">
        <f t="shared" si="16"/>
        <v>215</v>
      </c>
      <c r="BQ205" s="79" t="str">
        <f t="shared" si="17"/>
        <v>CON TIEMPO</v>
      </c>
      <c r="BR205" s="93"/>
      <c r="BS205" s="93"/>
      <c r="BT205" s="93"/>
      <c r="BU205" s="93"/>
      <c r="BV205" s="94"/>
      <c r="BW205" s="93"/>
      <c r="BX205" s="93"/>
      <c r="BY205" s="1">
        <f t="shared" si="14"/>
        <v>194</v>
      </c>
    </row>
    <row r="206" spans="1:427" s="7" customFormat="1" ht="144.6" hidden="1" customHeight="1" x14ac:dyDescent="0.3">
      <c r="A206" s="65">
        <v>195</v>
      </c>
      <c r="B206" s="66" t="s">
        <v>1586</v>
      </c>
      <c r="C206" s="66" t="s">
        <v>151</v>
      </c>
      <c r="D206" s="66" t="s">
        <v>152</v>
      </c>
      <c r="E206" s="67"/>
      <c r="F206" s="66" t="s">
        <v>1586</v>
      </c>
      <c r="G206" s="119" t="s">
        <v>151</v>
      </c>
      <c r="H206" s="119" t="s">
        <v>152</v>
      </c>
      <c r="I206" s="67" t="s">
        <v>1587</v>
      </c>
      <c r="J206" s="127" t="s">
        <v>150</v>
      </c>
      <c r="K206" s="127" t="s">
        <v>1588</v>
      </c>
      <c r="L206" s="67" t="s">
        <v>76</v>
      </c>
      <c r="M206" s="67" t="s">
        <v>77</v>
      </c>
      <c r="N206" s="66" t="s">
        <v>1589</v>
      </c>
      <c r="O206" s="145" t="s">
        <v>79</v>
      </c>
      <c r="P206" s="67" t="s">
        <v>1590</v>
      </c>
      <c r="Q206" s="66">
        <v>2019</v>
      </c>
      <c r="R206" s="237" t="s">
        <v>1591</v>
      </c>
      <c r="S206" s="67" t="s">
        <v>1592</v>
      </c>
      <c r="T206" s="67" t="s">
        <v>1593</v>
      </c>
      <c r="U206" s="66" t="s">
        <v>79</v>
      </c>
      <c r="V206" s="67" t="s">
        <v>79</v>
      </c>
      <c r="W206" s="67" t="s">
        <v>79</v>
      </c>
      <c r="X206" s="66" t="s">
        <v>79</v>
      </c>
      <c r="Y206" s="66" t="s">
        <v>79</v>
      </c>
      <c r="Z206" s="71">
        <v>44227</v>
      </c>
      <c r="AA206" s="71">
        <v>44545</v>
      </c>
      <c r="AB206" s="71"/>
      <c r="AC206" s="71" t="s">
        <v>84</v>
      </c>
      <c r="AD206" s="71" t="s">
        <v>84</v>
      </c>
      <c r="AE206" s="72">
        <f t="shared" si="15"/>
        <v>-166</v>
      </c>
      <c r="AF206" s="79" t="s">
        <v>1594</v>
      </c>
      <c r="AG206" s="74">
        <v>44355</v>
      </c>
      <c r="AH206" s="75" t="s">
        <v>84</v>
      </c>
      <c r="AI206" s="187" t="s">
        <v>1595</v>
      </c>
      <c r="AJ206" s="76">
        <v>0.1</v>
      </c>
      <c r="AK206" s="77" t="s">
        <v>10</v>
      </c>
      <c r="AL206" s="78">
        <v>94</v>
      </c>
      <c r="AM206" s="79" t="s">
        <v>6</v>
      </c>
      <c r="AN206" s="74">
        <v>44520</v>
      </c>
      <c r="AO206" s="79" t="s">
        <v>10</v>
      </c>
      <c r="AP206" s="111" t="s">
        <v>413</v>
      </c>
      <c r="AQ206" s="76">
        <v>0.1</v>
      </c>
      <c r="AR206" s="76">
        <v>0.1</v>
      </c>
      <c r="AS206" s="79" t="s">
        <v>116</v>
      </c>
      <c r="AT206" s="82" t="s">
        <v>90</v>
      </c>
      <c r="AU206" s="83" t="s">
        <v>91</v>
      </c>
      <c r="AV206" s="121" t="s">
        <v>1596</v>
      </c>
      <c r="AW206" s="130">
        <v>44620</v>
      </c>
      <c r="AX206" s="115" t="s">
        <v>113</v>
      </c>
      <c r="AY206" s="121" t="s">
        <v>1597</v>
      </c>
      <c r="AZ206" s="87">
        <v>0.65</v>
      </c>
      <c r="BA206" s="77" t="s">
        <v>11</v>
      </c>
      <c r="BB206" s="78">
        <v>-44619.9</v>
      </c>
      <c r="BC206" s="79" t="s">
        <v>4</v>
      </c>
      <c r="BD206" s="108">
        <v>44638</v>
      </c>
      <c r="BE206" s="124" t="s">
        <v>1598</v>
      </c>
      <c r="BF206" s="110" t="s">
        <v>135</v>
      </c>
      <c r="BG206" s="87">
        <v>0.5</v>
      </c>
      <c r="BH206" s="79" t="s">
        <v>4</v>
      </c>
      <c r="BI206" s="84"/>
      <c r="BJ206" s="88" t="s">
        <v>19</v>
      </c>
      <c r="BK206" s="89" t="s">
        <v>1599</v>
      </c>
      <c r="BL206" s="90">
        <v>44712</v>
      </c>
      <c r="BM206" s="91" t="s">
        <v>1600</v>
      </c>
      <c r="BN206" s="92">
        <v>1</v>
      </c>
      <c r="BO206" s="77" t="str">
        <f t="shared" si="18"/>
        <v>CUMPLIMIENTO TOTAL</v>
      </c>
      <c r="BP206" s="78">
        <f t="shared" si="16"/>
        <v>-166</v>
      </c>
      <c r="BQ206" s="79" t="str">
        <f t="shared" si="17"/>
        <v>VENCIDO</v>
      </c>
      <c r="BR206" s="93"/>
      <c r="BS206" s="93"/>
      <c r="BT206" s="93"/>
      <c r="BU206" s="93"/>
      <c r="BV206" s="94"/>
      <c r="BW206" s="93"/>
      <c r="BX206" s="93"/>
      <c r="BY206" s="1">
        <f t="shared" ref="BY206:BY269" si="19">BY205+1</f>
        <v>195</v>
      </c>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row>
    <row r="207" spans="1:427" s="7" customFormat="1" ht="165.75" hidden="1" customHeight="1" x14ac:dyDescent="0.3">
      <c r="A207" s="65">
        <v>196</v>
      </c>
      <c r="B207" s="66" t="s">
        <v>1586</v>
      </c>
      <c r="C207" s="66" t="s">
        <v>151</v>
      </c>
      <c r="D207" s="66" t="s">
        <v>152</v>
      </c>
      <c r="E207" s="67"/>
      <c r="F207" s="105" t="s">
        <v>70</v>
      </c>
      <c r="G207" s="135" t="s">
        <v>71</v>
      </c>
      <c r="H207" s="67" t="s">
        <v>72</v>
      </c>
      <c r="I207" s="70" t="s">
        <v>1601</v>
      </c>
      <c r="J207" s="67" t="s">
        <v>183</v>
      </c>
      <c r="K207" s="67" t="s">
        <v>417</v>
      </c>
      <c r="L207" s="67" t="s">
        <v>1211</v>
      </c>
      <c r="M207" s="67" t="s">
        <v>77</v>
      </c>
      <c r="N207" s="66" t="s">
        <v>1602</v>
      </c>
      <c r="O207" s="145" t="s">
        <v>79</v>
      </c>
      <c r="P207" s="67" t="s">
        <v>1590</v>
      </c>
      <c r="Q207" s="66">
        <v>2019</v>
      </c>
      <c r="R207" s="237" t="s">
        <v>1603</v>
      </c>
      <c r="S207" s="67" t="s">
        <v>1604</v>
      </c>
      <c r="T207" s="67" t="s">
        <v>1605</v>
      </c>
      <c r="U207" s="66" t="s">
        <v>79</v>
      </c>
      <c r="V207" s="67" t="s">
        <v>79</v>
      </c>
      <c r="W207" s="67" t="s">
        <v>79</v>
      </c>
      <c r="X207" s="66" t="s">
        <v>79</v>
      </c>
      <c r="Y207" s="66" t="s">
        <v>79</v>
      </c>
      <c r="Z207" s="71">
        <v>44319</v>
      </c>
      <c r="AA207" s="71">
        <v>44545</v>
      </c>
      <c r="AB207" s="71"/>
      <c r="AC207" s="71" t="s">
        <v>84</v>
      </c>
      <c r="AD207" s="71" t="s">
        <v>84</v>
      </c>
      <c r="AE207" s="72">
        <f t="shared" si="15"/>
        <v>-166</v>
      </c>
      <c r="AF207" s="73" t="s">
        <v>1606</v>
      </c>
      <c r="AG207" s="74">
        <v>44384</v>
      </c>
      <c r="AH207" s="75" t="s">
        <v>84</v>
      </c>
      <c r="AI207" s="79" t="s">
        <v>1607</v>
      </c>
      <c r="AJ207" s="76">
        <v>0</v>
      </c>
      <c r="AK207" s="77" t="s">
        <v>9</v>
      </c>
      <c r="AL207" s="78">
        <v>94</v>
      </c>
      <c r="AM207" s="79" t="s">
        <v>6</v>
      </c>
      <c r="AN207" s="80">
        <v>44520</v>
      </c>
      <c r="AO207" s="79" t="s">
        <v>1608</v>
      </c>
      <c r="AP207" s="79" t="s">
        <v>413</v>
      </c>
      <c r="AQ207" s="81">
        <v>0</v>
      </c>
      <c r="AR207" s="76">
        <v>0</v>
      </c>
      <c r="AS207" s="79" t="s">
        <v>116</v>
      </c>
      <c r="AT207" s="82" t="s">
        <v>90</v>
      </c>
      <c r="AU207" s="83" t="s">
        <v>91</v>
      </c>
      <c r="AV207" s="97" t="s">
        <v>92</v>
      </c>
      <c r="AW207" s="98">
        <v>44620</v>
      </c>
      <c r="AX207" s="99" t="s">
        <v>84</v>
      </c>
      <c r="AY207" s="107" t="s">
        <v>93</v>
      </c>
      <c r="AZ207" s="101">
        <v>0</v>
      </c>
      <c r="BA207" s="77" t="s">
        <v>9</v>
      </c>
      <c r="BB207" s="78">
        <v>-44620</v>
      </c>
      <c r="BC207" s="79" t="s">
        <v>4</v>
      </c>
      <c r="BD207" s="108">
        <v>44638</v>
      </c>
      <c r="BE207" s="124" t="s">
        <v>1609</v>
      </c>
      <c r="BF207" s="110" t="s">
        <v>135</v>
      </c>
      <c r="BG207" s="110"/>
      <c r="BH207" s="79" t="s">
        <v>4</v>
      </c>
      <c r="BI207" s="84"/>
      <c r="BJ207" s="88" t="s">
        <v>19</v>
      </c>
      <c r="BK207" s="89" t="s">
        <v>1610</v>
      </c>
      <c r="BL207" s="90">
        <v>44712</v>
      </c>
      <c r="BM207" s="91" t="s">
        <v>1611</v>
      </c>
      <c r="BN207" s="92">
        <v>0</v>
      </c>
      <c r="BO207" s="77" t="str">
        <f t="shared" si="18"/>
        <v>SIN AVANCE</v>
      </c>
      <c r="BP207" s="78">
        <f t="shared" si="16"/>
        <v>-166</v>
      </c>
      <c r="BQ207" s="79" t="str">
        <f t="shared" si="17"/>
        <v>VENCIDO</v>
      </c>
      <c r="BR207" s="93"/>
      <c r="BS207" s="93"/>
      <c r="BT207" s="93"/>
      <c r="BU207" s="93"/>
      <c r="BV207" s="94"/>
      <c r="BW207" s="93"/>
      <c r="BX207" s="93"/>
      <c r="BY207" s="1">
        <f t="shared" si="19"/>
        <v>196</v>
      </c>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row>
    <row r="208" spans="1:427" s="7" customFormat="1" ht="268.5" hidden="1" thickBot="1" x14ac:dyDescent="0.3">
      <c r="A208" s="65">
        <v>197</v>
      </c>
      <c r="B208" s="66" t="s">
        <v>1586</v>
      </c>
      <c r="C208" s="66" t="s">
        <v>151</v>
      </c>
      <c r="D208" s="66" t="s">
        <v>152</v>
      </c>
      <c r="E208" s="67"/>
      <c r="F208" s="105" t="s">
        <v>70</v>
      </c>
      <c r="G208" s="135" t="s">
        <v>71</v>
      </c>
      <c r="H208" s="67" t="s">
        <v>72</v>
      </c>
      <c r="I208" s="139" t="s">
        <v>1612</v>
      </c>
      <c r="J208" s="67" t="s">
        <v>183</v>
      </c>
      <c r="K208" s="67" t="s">
        <v>199</v>
      </c>
      <c r="L208" s="67" t="s">
        <v>1211</v>
      </c>
      <c r="M208" s="67" t="s">
        <v>77</v>
      </c>
      <c r="N208" s="66" t="s">
        <v>1613</v>
      </c>
      <c r="O208" s="145" t="s">
        <v>79</v>
      </c>
      <c r="P208" s="67" t="s">
        <v>1590</v>
      </c>
      <c r="Q208" s="66">
        <v>2019</v>
      </c>
      <c r="R208" s="237" t="s">
        <v>1614</v>
      </c>
      <c r="S208" s="67" t="s">
        <v>1615</v>
      </c>
      <c r="T208" s="67" t="s">
        <v>1616</v>
      </c>
      <c r="U208" s="66" t="s">
        <v>79</v>
      </c>
      <c r="V208" s="67" t="s">
        <v>79</v>
      </c>
      <c r="W208" s="67" t="s">
        <v>79</v>
      </c>
      <c r="X208" s="66" t="s">
        <v>79</v>
      </c>
      <c r="Y208" s="66" t="s">
        <v>79</v>
      </c>
      <c r="Z208" s="71">
        <v>44199</v>
      </c>
      <c r="AA208" s="71">
        <v>44316</v>
      </c>
      <c r="AB208" s="71"/>
      <c r="AC208" s="71" t="s">
        <v>84</v>
      </c>
      <c r="AD208" s="71" t="s">
        <v>84</v>
      </c>
      <c r="AE208" s="72">
        <f t="shared" si="15"/>
        <v>-395</v>
      </c>
      <c r="AF208" s="73" t="s">
        <v>1617</v>
      </c>
      <c r="AG208" s="74">
        <v>44384</v>
      </c>
      <c r="AH208" s="75" t="s">
        <v>84</v>
      </c>
      <c r="AI208" s="79" t="s">
        <v>147</v>
      </c>
      <c r="AJ208" s="76">
        <v>0</v>
      </c>
      <c r="AK208" s="77" t="s">
        <v>9</v>
      </c>
      <c r="AL208" s="78">
        <v>-135</v>
      </c>
      <c r="AM208" s="79" t="s">
        <v>4</v>
      </c>
      <c r="AN208" s="80">
        <v>44520</v>
      </c>
      <c r="AO208" s="79" t="s">
        <v>1608</v>
      </c>
      <c r="AP208" s="79" t="s">
        <v>413</v>
      </c>
      <c r="AQ208" s="81">
        <v>0</v>
      </c>
      <c r="AR208" s="76">
        <v>0</v>
      </c>
      <c r="AS208" s="79" t="s">
        <v>89</v>
      </c>
      <c r="AT208" s="82" t="s">
        <v>90</v>
      </c>
      <c r="AU208" s="83" t="s">
        <v>91</v>
      </c>
      <c r="AV208" s="97" t="s">
        <v>92</v>
      </c>
      <c r="AW208" s="98">
        <v>44620</v>
      </c>
      <c r="AX208" s="99" t="s">
        <v>84</v>
      </c>
      <c r="AY208" s="107" t="s">
        <v>93</v>
      </c>
      <c r="AZ208" s="101">
        <v>0</v>
      </c>
      <c r="BA208" s="77" t="s">
        <v>9</v>
      </c>
      <c r="BB208" s="78">
        <v>-44620</v>
      </c>
      <c r="BC208" s="79" t="s">
        <v>4</v>
      </c>
      <c r="BD208" s="108">
        <v>44638</v>
      </c>
      <c r="BE208" s="124" t="s">
        <v>1609</v>
      </c>
      <c r="BF208" s="110" t="s">
        <v>135</v>
      </c>
      <c r="BG208" s="110"/>
      <c r="BH208" s="79" t="s">
        <v>4</v>
      </c>
      <c r="BI208" s="84"/>
      <c r="BJ208" s="88" t="s">
        <v>19</v>
      </c>
      <c r="BK208" s="89" t="s">
        <v>1618</v>
      </c>
      <c r="BL208" s="90">
        <v>44712</v>
      </c>
      <c r="BM208" s="91" t="s">
        <v>1260</v>
      </c>
      <c r="BN208" s="92">
        <v>1</v>
      </c>
      <c r="BO208" s="77" t="str">
        <f t="shared" si="18"/>
        <v>CUMPLIMIENTO TOTAL</v>
      </c>
      <c r="BP208" s="78">
        <f t="shared" si="16"/>
        <v>-395</v>
      </c>
      <c r="BQ208" s="79" t="str">
        <f t="shared" si="17"/>
        <v>VENCIDO</v>
      </c>
      <c r="BR208" s="93"/>
      <c r="BS208" s="93"/>
      <c r="BT208" s="93"/>
      <c r="BU208" s="93"/>
      <c r="BV208" s="94"/>
      <c r="BW208" s="93"/>
      <c r="BX208" s="93"/>
      <c r="BY208" s="1">
        <f t="shared" si="19"/>
        <v>197</v>
      </c>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row>
    <row r="209" spans="1:427" s="7" customFormat="1" ht="409.6" hidden="1" thickBot="1" x14ac:dyDescent="0.3">
      <c r="A209" s="65">
        <v>198</v>
      </c>
      <c r="B209" s="66" t="s">
        <v>1586</v>
      </c>
      <c r="C209" s="66" t="s">
        <v>151</v>
      </c>
      <c r="D209" s="66" t="s">
        <v>152</v>
      </c>
      <c r="E209" s="67"/>
      <c r="F209" s="66" t="s">
        <v>1586</v>
      </c>
      <c r="G209" s="119" t="s">
        <v>151</v>
      </c>
      <c r="H209" s="119" t="s">
        <v>152</v>
      </c>
      <c r="I209" s="67" t="s">
        <v>1587</v>
      </c>
      <c r="J209" s="67" t="s">
        <v>442</v>
      </c>
      <c r="K209" s="67" t="s">
        <v>443</v>
      </c>
      <c r="L209" s="67" t="s">
        <v>76</v>
      </c>
      <c r="M209" s="67" t="s">
        <v>77</v>
      </c>
      <c r="N209" s="66" t="s">
        <v>1619</v>
      </c>
      <c r="O209" s="145" t="s">
        <v>79</v>
      </c>
      <c r="P209" s="67" t="s">
        <v>1590</v>
      </c>
      <c r="Q209" s="66">
        <v>2019</v>
      </c>
      <c r="R209" s="237" t="s">
        <v>1620</v>
      </c>
      <c r="S209" s="67" t="s">
        <v>1621</v>
      </c>
      <c r="T209" s="67" t="s">
        <v>1622</v>
      </c>
      <c r="U209" s="66" t="s">
        <v>79</v>
      </c>
      <c r="V209" s="67" t="s">
        <v>79</v>
      </c>
      <c r="W209" s="67" t="s">
        <v>79</v>
      </c>
      <c r="X209" s="66" t="s">
        <v>79</v>
      </c>
      <c r="Y209" s="66" t="s">
        <v>79</v>
      </c>
      <c r="Z209" s="71">
        <v>44150</v>
      </c>
      <c r="AA209" s="71">
        <v>44195</v>
      </c>
      <c r="AB209" s="71"/>
      <c r="AC209" s="71" t="s">
        <v>84</v>
      </c>
      <c r="AD209" s="71" t="s">
        <v>84</v>
      </c>
      <c r="AE209" s="72">
        <f t="shared" si="15"/>
        <v>-516</v>
      </c>
      <c r="AF209" s="132" t="s">
        <v>1623</v>
      </c>
      <c r="AG209" s="74">
        <v>44355</v>
      </c>
      <c r="AH209" s="75" t="s">
        <v>84</v>
      </c>
      <c r="AI209" s="132" t="s">
        <v>1624</v>
      </c>
      <c r="AJ209" s="76">
        <v>0.7</v>
      </c>
      <c r="AK209" s="77" t="s">
        <v>12</v>
      </c>
      <c r="AL209" s="78">
        <v>-256</v>
      </c>
      <c r="AM209" s="79" t="s">
        <v>4</v>
      </c>
      <c r="AN209" s="80">
        <v>44520</v>
      </c>
      <c r="AO209" s="79" t="s">
        <v>1625</v>
      </c>
      <c r="AP209" s="111" t="s">
        <v>413</v>
      </c>
      <c r="AQ209" s="76">
        <v>0.7</v>
      </c>
      <c r="AR209" s="76">
        <v>0.7</v>
      </c>
      <c r="AS209" s="79" t="s">
        <v>89</v>
      </c>
      <c r="AT209" s="82" t="s">
        <v>90</v>
      </c>
      <c r="AU209" s="83" t="s">
        <v>91</v>
      </c>
      <c r="AV209" s="121" t="s">
        <v>1626</v>
      </c>
      <c r="AW209" s="108">
        <v>44620</v>
      </c>
      <c r="AX209" s="110" t="s">
        <v>113</v>
      </c>
      <c r="AY209" s="124" t="s">
        <v>1627</v>
      </c>
      <c r="AZ209" s="87">
        <v>0.75</v>
      </c>
      <c r="BA209" s="77" t="s">
        <v>12</v>
      </c>
      <c r="BB209" s="78">
        <v>-44619.3</v>
      </c>
      <c r="BC209" s="79" t="s">
        <v>4</v>
      </c>
      <c r="BD209" s="108">
        <v>44638</v>
      </c>
      <c r="BE209" s="124" t="s">
        <v>1628</v>
      </c>
      <c r="BF209" s="110" t="s">
        <v>135</v>
      </c>
      <c r="BG209" s="87">
        <v>0.7</v>
      </c>
      <c r="BH209" s="79" t="s">
        <v>4</v>
      </c>
      <c r="BI209" s="84"/>
      <c r="BJ209" s="88" t="s">
        <v>19</v>
      </c>
      <c r="BK209" s="89" t="s">
        <v>1629</v>
      </c>
      <c r="BL209" s="90">
        <v>44712</v>
      </c>
      <c r="BM209" s="91" t="s">
        <v>1600</v>
      </c>
      <c r="BN209" s="92">
        <v>1</v>
      </c>
      <c r="BO209" s="77" t="str">
        <f t="shared" si="18"/>
        <v>CUMPLIMIENTO TOTAL</v>
      </c>
      <c r="BP209" s="78">
        <f t="shared" si="16"/>
        <v>-516</v>
      </c>
      <c r="BQ209" s="79" t="str">
        <f t="shared" si="17"/>
        <v>VENCIDO</v>
      </c>
      <c r="BR209" s="93"/>
      <c r="BS209" s="93"/>
      <c r="BT209" s="93"/>
      <c r="BU209" s="93"/>
      <c r="BV209" s="94"/>
      <c r="BW209" s="93"/>
      <c r="BX209" s="93"/>
      <c r="BY209" s="1">
        <f t="shared" si="19"/>
        <v>198</v>
      </c>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row>
    <row r="210" spans="1:427" ht="203.25" hidden="1" customHeight="1" x14ac:dyDescent="0.3">
      <c r="A210" s="65">
        <v>199</v>
      </c>
      <c r="B210" s="117" t="s">
        <v>715</v>
      </c>
      <c r="C210" s="135" t="s">
        <v>71</v>
      </c>
      <c r="D210" s="67" t="s">
        <v>72</v>
      </c>
      <c r="E210" s="67" t="s">
        <v>1630</v>
      </c>
      <c r="F210" s="105" t="s">
        <v>70</v>
      </c>
      <c r="G210" s="135" t="s">
        <v>71</v>
      </c>
      <c r="H210" s="67" t="s">
        <v>72</v>
      </c>
      <c r="I210" s="70" t="s">
        <v>1631</v>
      </c>
      <c r="J210" s="67" t="s">
        <v>442</v>
      </c>
      <c r="K210" s="67" t="s">
        <v>481</v>
      </c>
      <c r="L210" s="67" t="s">
        <v>1211</v>
      </c>
      <c r="M210" s="67" t="s">
        <v>77</v>
      </c>
      <c r="N210" s="66" t="s">
        <v>1632</v>
      </c>
      <c r="O210" s="145" t="s">
        <v>79</v>
      </c>
      <c r="P210" s="67" t="s">
        <v>1633</v>
      </c>
      <c r="Q210" s="66">
        <v>2020</v>
      </c>
      <c r="R210" s="237" t="s">
        <v>1634</v>
      </c>
      <c r="S210" s="67" t="s">
        <v>1635</v>
      </c>
      <c r="T210" s="67" t="s">
        <v>1636</v>
      </c>
      <c r="U210" s="66" t="s">
        <v>79</v>
      </c>
      <c r="V210" s="67" t="s">
        <v>79</v>
      </c>
      <c r="W210" s="67" t="s">
        <v>79</v>
      </c>
      <c r="X210" s="66" t="s">
        <v>79</v>
      </c>
      <c r="Y210" s="66" t="s">
        <v>79</v>
      </c>
      <c r="Z210" s="71">
        <v>44346</v>
      </c>
      <c r="AA210" s="71">
        <v>44711</v>
      </c>
      <c r="AB210" s="71"/>
      <c r="AC210" s="71" t="s">
        <v>84</v>
      </c>
      <c r="AD210" s="71" t="s">
        <v>84</v>
      </c>
      <c r="AE210" s="269">
        <f t="shared" si="15"/>
        <v>0</v>
      </c>
      <c r="AF210" s="78" t="s">
        <v>1637</v>
      </c>
      <c r="AG210" s="74">
        <v>44384</v>
      </c>
      <c r="AH210" s="75" t="s">
        <v>84</v>
      </c>
      <c r="AI210" s="79" t="s">
        <v>1638</v>
      </c>
      <c r="AJ210" s="76">
        <v>0</v>
      </c>
      <c r="AK210" s="67" t="s">
        <v>9</v>
      </c>
      <c r="AL210" s="78">
        <v>260</v>
      </c>
      <c r="AM210" s="79" t="s">
        <v>6</v>
      </c>
      <c r="AN210" s="80">
        <v>44519</v>
      </c>
      <c r="AO210" s="79" t="s">
        <v>1639</v>
      </c>
      <c r="AP210" s="79" t="s">
        <v>88</v>
      </c>
      <c r="AQ210" s="81">
        <v>0</v>
      </c>
      <c r="AR210" s="76">
        <v>0</v>
      </c>
      <c r="AS210" s="79" t="s">
        <v>116</v>
      </c>
      <c r="AT210" s="82" t="s">
        <v>90</v>
      </c>
      <c r="AU210" s="271" t="s">
        <v>91</v>
      </c>
      <c r="AV210" s="84" t="s">
        <v>641</v>
      </c>
      <c r="AW210" s="85">
        <v>44620</v>
      </c>
      <c r="AX210" s="84" t="s">
        <v>119</v>
      </c>
      <c r="AY210" s="124" t="s">
        <v>93</v>
      </c>
      <c r="AZ210" s="122">
        <v>0</v>
      </c>
      <c r="BA210" s="67" t="s">
        <v>9</v>
      </c>
      <c r="BB210" s="78">
        <v>-44620</v>
      </c>
      <c r="BC210" s="79" t="s">
        <v>6</v>
      </c>
      <c r="BD210" s="302">
        <v>44631</v>
      </c>
      <c r="BE210" s="303" t="s">
        <v>1640</v>
      </c>
      <c r="BF210" s="303" t="s">
        <v>88</v>
      </c>
      <c r="BG210" s="304">
        <v>0</v>
      </c>
      <c r="BH210" s="79" t="s">
        <v>19</v>
      </c>
      <c r="BI210" s="115"/>
      <c r="BJ210" s="88" t="s">
        <v>19</v>
      </c>
      <c r="BK210" s="89" t="s">
        <v>1641</v>
      </c>
      <c r="BL210" s="90">
        <v>44712</v>
      </c>
      <c r="BM210" s="91" t="s">
        <v>1636</v>
      </c>
      <c r="BN210" s="92">
        <v>0</v>
      </c>
      <c r="BO210" s="77" t="str">
        <f t="shared" si="18"/>
        <v>SIN AVANCE</v>
      </c>
      <c r="BP210" s="78">
        <f t="shared" si="16"/>
        <v>0</v>
      </c>
      <c r="BQ210" s="79" t="str">
        <f t="shared" si="17"/>
        <v>VENCIDO</v>
      </c>
      <c r="BR210" s="93"/>
      <c r="BS210" s="93"/>
      <c r="BT210" s="93"/>
      <c r="BU210" s="93"/>
      <c r="BV210" s="94"/>
      <c r="BW210" s="93"/>
      <c r="BX210" s="93"/>
      <c r="BY210" s="1">
        <f t="shared" si="19"/>
        <v>199</v>
      </c>
    </row>
    <row r="211" spans="1:427" s="7" customFormat="1" ht="203.25" hidden="1" customHeight="1" x14ac:dyDescent="0.3">
      <c r="A211" s="65">
        <v>200</v>
      </c>
      <c r="B211" s="66" t="s">
        <v>97</v>
      </c>
      <c r="C211" s="67" t="s">
        <v>71</v>
      </c>
      <c r="D211" s="67" t="s">
        <v>72</v>
      </c>
      <c r="E211" s="67"/>
      <c r="F211" s="105" t="s">
        <v>70</v>
      </c>
      <c r="G211" s="135" t="s">
        <v>71</v>
      </c>
      <c r="H211" s="67" t="s">
        <v>72</v>
      </c>
      <c r="I211" s="70" t="s">
        <v>1631</v>
      </c>
      <c r="J211" s="67" t="s">
        <v>442</v>
      </c>
      <c r="K211" s="67" t="s">
        <v>481</v>
      </c>
      <c r="L211" s="67" t="s">
        <v>1211</v>
      </c>
      <c r="M211" s="67" t="s">
        <v>77</v>
      </c>
      <c r="N211" s="66" t="s">
        <v>1642</v>
      </c>
      <c r="O211" s="145" t="s">
        <v>79</v>
      </c>
      <c r="P211" s="67" t="s">
        <v>1633</v>
      </c>
      <c r="Q211" s="66">
        <v>2020</v>
      </c>
      <c r="R211" s="237" t="s">
        <v>1634</v>
      </c>
      <c r="S211" s="67" t="s">
        <v>1635</v>
      </c>
      <c r="T211" s="67" t="s">
        <v>1643</v>
      </c>
      <c r="U211" s="66" t="s">
        <v>79</v>
      </c>
      <c r="V211" s="67" t="s">
        <v>79</v>
      </c>
      <c r="W211" s="67" t="s">
        <v>79</v>
      </c>
      <c r="X211" s="66" t="s">
        <v>79</v>
      </c>
      <c r="Y211" s="66" t="s">
        <v>79</v>
      </c>
      <c r="Z211" s="71">
        <v>44346</v>
      </c>
      <c r="AA211" s="71">
        <v>44711</v>
      </c>
      <c r="AB211" s="71"/>
      <c r="AC211" s="71" t="s">
        <v>84</v>
      </c>
      <c r="AD211" s="71" t="s">
        <v>84</v>
      </c>
      <c r="AE211" s="72">
        <f t="shared" si="15"/>
        <v>0</v>
      </c>
      <c r="AF211" s="73" t="s">
        <v>1637</v>
      </c>
      <c r="AG211" s="74">
        <v>44384</v>
      </c>
      <c r="AH211" s="75" t="s">
        <v>84</v>
      </c>
      <c r="AI211" s="79" t="s">
        <v>1638</v>
      </c>
      <c r="AJ211" s="76">
        <v>0</v>
      </c>
      <c r="AK211" s="77" t="s">
        <v>9</v>
      </c>
      <c r="AL211" s="78">
        <v>260</v>
      </c>
      <c r="AM211" s="79" t="s">
        <v>6</v>
      </c>
      <c r="AN211" s="80">
        <v>44519</v>
      </c>
      <c r="AO211" s="79" t="s">
        <v>1639</v>
      </c>
      <c r="AP211" s="204" t="s">
        <v>88</v>
      </c>
      <c r="AQ211" s="81">
        <v>0</v>
      </c>
      <c r="AR211" s="76">
        <v>0</v>
      </c>
      <c r="AS211" s="79" t="s">
        <v>116</v>
      </c>
      <c r="AT211" s="82" t="s">
        <v>90</v>
      </c>
      <c r="AU211" s="83" t="s">
        <v>91</v>
      </c>
      <c r="AV211" s="84" t="s">
        <v>641</v>
      </c>
      <c r="AW211" s="85">
        <v>44620</v>
      </c>
      <c r="AX211" s="84" t="s">
        <v>119</v>
      </c>
      <c r="AY211" s="124" t="s">
        <v>93</v>
      </c>
      <c r="AZ211" s="122">
        <v>0</v>
      </c>
      <c r="BA211" s="77" t="s">
        <v>9</v>
      </c>
      <c r="BB211" s="78">
        <v>-44620</v>
      </c>
      <c r="BC211" s="79" t="s">
        <v>6</v>
      </c>
      <c r="BD211" s="140">
        <v>44631</v>
      </c>
      <c r="BE211" s="141" t="s">
        <v>1640</v>
      </c>
      <c r="BF211" s="141" t="s">
        <v>88</v>
      </c>
      <c r="BG211" s="142">
        <v>0</v>
      </c>
      <c r="BH211" s="79" t="s">
        <v>19</v>
      </c>
      <c r="BI211" s="84"/>
      <c r="BJ211" s="88" t="s">
        <v>19</v>
      </c>
      <c r="BK211" s="89" t="s">
        <v>1644</v>
      </c>
      <c r="BL211" s="90">
        <v>44712</v>
      </c>
      <c r="BM211" s="91" t="s">
        <v>1260</v>
      </c>
      <c r="BN211" s="92">
        <v>1</v>
      </c>
      <c r="BO211" s="77" t="str">
        <f t="shared" si="18"/>
        <v>CUMPLIMIENTO TOTAL</v>
      </c>
      <c r="BP211" s="78">
        <f t="shared" si="16"/>
        <v>0</v>
      </c>
      <c r="BQ211" s="79" t="str">
        <f t="shared" si="17"/>
        <v>VENCIDO</v>
      </c>
      <c r="BR211" s="93"/>
      <c r="BS211" s="93"/>
      <c r="BT211" s="93"/>
      <c r="BU211" s="93"/>
      <c r="BV211" s="94"/>
      <c r="BW211" s="93"/>
      <c r="BX211" s="93"/>
      <c r="BY211" s="1">
        <f t="shared" si="19"/>
        <v>200</v>
      </c>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row>
    <row r="212" spans="1:427" s="7" customFormat="1" ht="203.25" hidden="1" customHeight="1" x14ac:dyDescent="0.3">
      <c r="A212" s="65">
        <v>201</v>
      </c>
      <c r="B212" s="66" t="s">
        <v>97</v>
      </c>
      <c r="C212" s="67" t="s">
        <v>71</v>
      </c>
      <c r="D212" s="67" t="s">
        <v>72</v>
      </c>
      <c r="E212" s="67" t="s">
        <v>1645</v>
      </c>
      <c r="F212" s="105" t="s">
        <v>70</v>
      </c>
      <c r="G212" s="135" t="s">
        <v>71</v>
      </c>
      <c r="H212" s="67" t="s">
        <v>72</v>
      </c>
      <c r="I212" s="70" t="s">
        <v>1631</v>
      </c>
      <c r="J212" s="67" t="s">
        <v>442</v>
      </c>
      <c r="K212" s="67" t="s">
        <v>481</v>
      </c>
      <c r="L212" s="67" t="s">
        <v>1211</v>
      </c>
      <c r="M212" s="67" t="s">
        <v>77</v>
      </c>
      <c r="N212" s="66" t="s">
        <v>1646</v>
      </c>
      <c r="O212" s="145" t="s">
        <v>79</v>
      </c>
      <c r="P212" s="67" t="s">
        <v>1633</v>
      </c>
      <c r="Q212" s="66">
        <v>2020</v>
      </c>
      <c r="R212" s="237" t="s">
        <v>1634</v>
      </c>
      <c r="S212" s="67" t="s">
        <v>1647</v>
      </c>
      <c r="T212" s="67" t="s">
        <v>1648</v>
      </c>
      <c r="U212" s="66" t="s">
        <v>79</v>
      </c>
      <c r="V212" s="67" t="s">
        <v>79</v>
      </c>
      <c r="W212" s="67" t="s">
        <v>79</v>
      </c>
      <c r="X212" s="66" t="s">
        <v>79</v>
      </c>
      <c r="Y212" s="66" t="s">
        <v>79</v>
      </c>
      <c r="Z212" s="71">
        <v>44346</v>
      </c>
      <c r="AA212" s="71">
        <v>44561</v>
      </c>
      <c r="AB212" s="71"/>
      <c r="AC212" s="71" t="s">
        <v>84</v>
      </c>
      <c r="AD212" s="71" t="s">
        <v>84</v>
      </c>
      <c r="AE212" s="72">
        <f t="shared" si="15"/>
        <v>-150</v>
      </c>
      <c r="AF212" s="73" t="s">
        <v>1637</v>
      </c>
      <c r="AG212" s="74">
        <v>44384</v>
      </c>
      <c r="AH212" s="75" t="s">
        <v>84</v>
      </c>
      <c r="AI212" s="79" t="s">
        <v>1638</v>
      </c>
      <c r="AJ212" s="76">
        <v>0</v>
      </c>
      <c r="AK212" s="77" t="s">
        <v>9</v>
      </c>
      <c r="AL212" s="78">
        <v>110</v>
      </c>
      <c r="AM212" s="79" t="s">
        <v>6</v>
      </c>
      <c r="AN212" s="80">
        <v>44519</v>
      </c>
      <c r="AO212" s="79" t="s">
        <v>1639</v>
      </c>
      <c r="AP212" s="204" t="s">
        <v>88</v>
      </c>
      <c r="AQ212" s="81">
        <v>0</v>
      </c>
      <c r="AR212" s="76">
        <v>0</v>
      </c>
      <c r="AS212" s="79" t="s">
        <v>116</v>
      </c>
      <c r="AT212" s="82" t="s">
        <v>90</v>
      </c>
      <c r="AU212" s="83" t="s">
        <v>91</v>
      </c>
      <c r="AV212" s="97" t="s">
        <v>92</v>
      </c>
      <c r="AW212" s="98">
        <v>44620</v>
      </c>
      <c r="AX212" s="99" t="s">
        <v>84</v>
      </c>
      <c r="AY212" s="107" t="s">
        <v>93</v>
      </c>
      <c r="AZ212" s="101">
        <v>0</v>
      </c>
      <c r="BA212" s="77" t="s">
        <v>9</v>
      </c>
      <c r="BB212" s="78">
        <v>-44620</v>
      </c>
      <c r="BC212" s="79" t="s">
        <v>4</v>
      </c>
      <c r="BD212" s="140">
        <v>44631</v>
      </c>
      <c r="BE212" s="141" t="s">
        <v>1640</v>
      </c>
      <c r="BF212" s="141" t="s">
        <v>88</v>
      </c>
      <c r="BG212" s="142">
        <v>0</v>
      </c>
      <c r="BH212" s="79" t="s">
        <v>19</v>
      </c>
      <c r="BI212" s="84"/>
      <c r="BJ212" s="88" t="s">
        <v>19</v>
      </c>
      <c r="BK212" s="89" t="s">
        <v>1649</v>
      </c>
      <c r="BL212" s="90">
        <v>44712</v>
      </c>
      <c r="BM212" s="91" t="s">
        <v>1260</v>
      </c>
      <c r="BN212" s="92">
        <v>1</v>
      </c>
      <c r="BO212" s="77" t="str">
        <f t="shared" si="18"/>
        <v>CUMPLIMIENTO TOTAL</v>
      </c>
      <c r="BP212" s="78">
        <f t="shared" si="16"/>
        <v>-150</v>
      </c>
      <c r="BQ212" s="79" t="str">
        <f t="shared" si="17"/>
        <v>VENCIDO</v>
      </c>
      <c r="BR212" s="93"/>
      <c r="BS212" s="93"/>
      <c r="BT212" s="93"/>
      <c r="BU212" s="93"/>
      <c r="BV212" s="94"/>
      <c r="BW212" s="93"/>
      <c r="BX212" s="93"/>
      <c r="BY212" s="1">
        <f t="shared" si="19"/>
        <v>201</v>
      </c>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row>
    <row r="213" spans="1:427" s="7" customFormat="1" ht="203.25" hidden="1" customHeight="1" x14ac:dyDescent="0.3">
      <c r="A213" s="65">
        <v>202</v>
      </c>
      <c r="B213" s="66" t="s">
        <v>97</v>
      </c>
      <c r="C213" s="67" t="s">
        <v>71</v>
      </c>
      <c r="D213" s="67" t="s">
        <v>72</v>
      </c>
      <c r="E213" s="67"/>
      <c r="F213" s="105" t="s">
        <v>70</v>
      </c>
      <c r="G213" s="135" t="s">
        <v>71</v>
      </c>
      <c r="H213" s="67" t="s">
        <v>72</v>
      </c>
      <c r="I213" s="139" t="s">
        <v>1650</v>
      </c>
      <c r="J213" s="67" t="s">
        <v>442</v>
      </c>
      <c r="K213" s="67" t="s">
        <v>481</v>
      </c>
      <c r="L213" s="67" t="s">
        <v>1211</v>
      </c>
      <c r="M213" s="67" t="s">
        <v>77</v>
      </c>
      <c r="N213" s="66" t="s">
        <v>1651</v>
      </c>
      <c r="O213" s="145" t="s">
        <v>79</v>
      </c>
      <c r="P213" s="67" t="s">
        <v>1633</v>
      </c>
      <c r="Q213" s="66">
        <v>2020</v>
      </c>
      <c r="R213" s="237" t="s">
        <v>1634</v>
      </c>
      <c r="S213" s="67" t="s">
        <v>1652</v>
      </c>
      <c r="T213" s="67" t="s">
        <v>1653</v>
      </c>
      <c r="U213" s="66" t="s">
        <v>79</v>
      </c>
      <c r="V213" s="67" t="s">
        <v>79</v>
      </c>
      <c r="W213" s="67" t="s">
        <v>79</v>
      </c>
      <c r="X213" s="66" t="s">
        <v>79</v>
      </c>
      <c r="Y213" s="66" t="s">
        <v>79</v>
      </c>
      <c r="Z213" s="71">
        <v>44346</v>
      </c>
      <c r="AA213" s="71">
        <v>44711</v>
      </c>
      <c r="AB213" s="71"/>
      <c r="AC213" s="71" t="s">
        <v>84</v>
      </c>
      <c r="AD213" s="71" t="s">
        <v>84</v>
      </c>
      <c r="AE213" s="72">
        <f t="shared" si="15"/>
        <v>0</v>
      </c>
      <c r="AF213" s="73" t="s">
        <v>1637</v>
      </c>
      <c r="AG213" s="74">
        <v>44384</v>
      </c>
      <c r="AH213" s="75" t="s">
        <v>84</v>
      </c>
      <c r="AI213" s="79" t="s">
        <v>1638</v>
      </c>
      <c r="AJ213" s="76">
        <v>0</v>
      </c>
      <c r="AK213" s="77" t="s">
        <v>9</v>
      </c>
      <c r="AL213" s="78">
        <v>260</v>
      </c>
      <c r="AM213" s="79" t="s">
        <v>6</v>
      </c>
      <c r="AN213" s="80">
        <v>44519</v>
      </c>
      <c r="AO213" s="79" t="s">
        <v>1639</v>
      </c>
      <c r="AP213" s="204" t="s">
        <v>88</v>
      </c>
      <c r="AQ213" s="81">
        <v>0</v>
      </c>
      <c r="AR213" s="76">
        <v>0</v>
      </c>
      <c r="AS213" s="79" t="s">
        <v>116</v>
      </c>
      <c r="AT213" s="82" t="s">
        <v>90</v>
      </c>
      <c r="AU213" s="83" t="s">
        <v>91</v>
      </c>
      <c r="AV213" s="84" t="s">
        <v>641</v>
      </c>
      <c r="AW213" s="85">
        <v>44620</v>
      </c>
      <c r="AX213" s="84" t="s">
        <v>119</v>
      </c>
      <c r="AY213" s="124" t="s">
        <v>93</v>
      </c>
      <c r="AZ213" s="122">
        <v>0</v>
      </c>
      <c r="BA213" s="77" t="s">
        <v>9</v>
      </c>
      <c r="BB213" s="78">
        <v>-44620</v>
      </c>
      <c r="BC213" s="79" t="s">
        <v>6</v>
      </c>
      <c r="BD213" s="140">
        <v>44631</v>
      </c>
      <c r="BE213" s="141" t="s">
        <v>1640</v>
      </c>
      <c r="BF213" s="141" t="s">
        <v>88</v>
      </c>
      <c r="BG213" s="142">
        <v>0</v>
      </c>
      <c r="BH213" s="79" t="s">
        <v>19</v>
      </c>
      <c r="BI213" s="84"/>
      <c r="BJ213" s="88" t="s">
        <v>19</v>
      </c>
      <c r="BK213" s="89" t="s">
        <v>1654</v>
      </c>
      <c r="BL213" s="90">
        <v>44712</v>
      </c>
      <c r="BM213" s="91" t="s">
        <v>1655</v>
      </c>
      <c r="BN213" s="92">
        <v>0.5</v>
      </c>
      <c r="BO213" s="77" t="str">
        <f t="shared" si="18"/>
        <v>AVANCE PARCIAL</v>
      </c>
      <c r="BP213" s="78">
        <f t="shared" si="16"/>
        <v>0</v>
      </c>
      <c r="BQ213" s="79" t="str">
        <f t="shared" si="17"/>
        <v>VENCIDO</v>
      </c>
      <c r="BR213" s="93"/>
      <c r="BS213" s="93"/>
      <c r="BT213" s="93"/>
      <c r="BU213" s="93"/>
      <c r="BV213" s="94"/>
      <c r="BW213" s="93"/>
      <c r="BX213" s="93"/>
      <c r="BY213" s="1">
        <f t="shared" si="19"/>
        <v>202</v>
      </c>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row>
    <row r="214" spans="1:427" s="7" customFormat="1" ht="203.25" hidden="1" customHeight="1" x14ac:dyDescent="0.3">
      <c r="A214" s="65">
        <v>203</v>
      </c>
      <c r="B214" s="66" t="s">
        <v>97</v>
      </c>
      <c r="C214" s="67" t="s">
        <v>71</v>
      </c>
      <c r="D214" s="67" t="s">
        <v>72</v>
      </c>
      <c r="E214" s="67"/>
      <c r="F214" s="105" t="s">
        <v>97</v>
      </c>
      <c r="G214" s="67" t="s">
        <v>99</v>
      </c>
      <c r="H214" s="67" t="s">
        <v>100</v>
      </c>
      <c r="I214" s="67" t="s">
        <v>101</v>
      </c>
      <c r="J214" s="67" t="s">
        <v>74</v>
      </c>
      <c r="K214" s="67" t="s">
        <v>503</v>
      </c>
      <c r="L214" s="67" t="s">
        <v>104</v>
      </c>
      <c r="M214" s="67" t="s">
        <v>77</v>
      </c>
      <c r="N214" s="66" t="s">
        <v>1656</v>
      </c>
      <c r="O214" s="145" t="s">
        <v>79</v>
      </c>
      <c r="P214" s="67" t="s">
        <v>1633</v>
      </c>
      <c r="Q214" s="66">
        <v>2020</v>
      </c>
      <c r="R214" s="237" t="s">
        <v>1657</v>
      </c>
      <c r="S214" s="67" t="s">
        <v>1658</v>
      </c>
      <c r="T214" s="67" t="s">
        <v>1659</v>
      </c>
      <c r="U214" s="66" t="s">
        <v>79</v>
      </c>
      <c r="V214" s="67" t="s">
        <v>79</v>
      </c>
      <c r="W214" s="67" t="s">
        <v>79</v>
      </c>
      <c r="X214" s="66" t="s">
        <v>79</v>
      </c>
      <c r="Y214" s="66" t="s">
        <v>79</v>
      </c>
      <c r="Z214" s="71">
        <v>44346</v>
      </c>
      <c r="AA214" s="71">
        <v>44711</v>
      </c>
      <c r="AB214" s="71"/>
      <c r="AC214" s="71" t="s">
        <v>84</v>
      </c>
      <c r="AD214" s="71" t="s">
        <v>84</v>
      </c>
      <c r="AE214" s="72">
        <f t="shared" si="15"/>
        <v>0</v>
      </c>
      <c r="AF214" s="73" t="s">
        <v>1637</v>
      </c>
      <c r="AG214" s="74">
        <v>44384</v>
      </c>
      <c r="AH214" s="75" t="s">
        <v>84</v>
      </c>
      <c r="AI214" s="79" t="s">
        <v>1660</v>
      </c>
      <c r="AJ214" s="76">
        <v>0</v>
      </c>
      <c r="AK214" s="77" t="s">
        <v>9</v>
      </c>
      <c r="AL214" s="78">
        <v>260</v>
      </c>
      <c r="AM214" s="79" t="s">
        <v>6</v>
      </c>
      <c r="AN214" s="80">
        <v>44519</v>
      </c>
      <c r="AO214" s="79" t="s">
        <v>1639</v>
      </c>
      <c r="AP214" s="204" t="s">
        <v>88</v>
      </c>
      <c r="AQ214" s="81">
        <v>0</v>
      </c>
      <c r="AR214" s="76">
        <v>0</v>
      </c>
      <c r="AS214" s="79" t="s">
        <v>116</v>
      </c>
      <c r="AT214" s="82" t="s">
        <v>90</v>
      </c>
      <c r="AU214" s="83" t="s">
        <v>91</v>
      </c>
      <c r="AV214" s="86" t="s">
        <v>1661</v>
      </c>
      <c r="AW214" s="108">
        <v>44620</v>
      </c>
      <c r="AX214" s="110" t="s">
        <v>971</v>
      </c>
      <c r="AY214" s="110" t="s">
        <v>79</v>
      </c>
      <c r="AZ214" s="87">
        <v>1</v>
      </c>
      <c r="BA214" s="77" t="s">
        <v>13</v>
      </c>
      <c r="BB214" s="78">
        <v>-44620</v>
      </c>
      <c r="BC214" s="79" t="s">
        <v>6</v>
      </c>
      <c r="BD214" s="140">
        <v>44631</v>
      </c>
      <c r="BE214" s="141" t="s">
        <v>1640</v>
      </c>
      <c r="BF214" s="141" t="s">
        <v>88</v>
      </c>
      <c r="BG214" s="142">
        <v>0</v>
      </c>
      <c r="BH214" s="79" t="s">
        <v>19</v>
      </c>
      <c r="BI214" s="84"/>
      <c r="BJ214" s="88" t="s">
        <v>19</v>
      </c>
      <c r="BK214" s="89" t="s">
        <v>1662</v>
      </c>
      <c r="BL214" s="90">
        <v>44712</v>
      </c>
      <c r="BM214" s="91">
        <v>0</v>
      </c>
      <c r="BN214" s="92">
        <v>1</v>
      </c>
      <c r="BO214" s="77" t="str">
        <f t="shared" si="18"/>
        <v>CUMPLIMIENTO TOTAL</v>
      </c>
      <c r="BP214" s="78">
        <f t="shared" si="16"/>
        <v>0</v>
      </c>
      <c r="BQ214" s="79" t="str">
        <f t="shared" si="17"/>
        <v>VENCIDO</v>
      </c>
      <c r="BR214" s="93"/>
      <c r="BS214" s="93"/>
      <c r="BT214" s="93"/>
      <c r="BU214" s="93"/>
      <c r="BV214" s="94"/>
      <c r="BW214" s="93"/>
      <c r="BX214" s="93"/>
      <c r="BY214" s="1">
        <f t="shared" si="19"/>
        <v>203</v>
      </c>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row>
    <row r="215" spans="1:427" s="7" customFormat="1" ht="203.25" hidden="1" customHeight="1" x14ac:dyDescent="0.3">
      <c r="A215" s="65">
        <v>204</v>
      </c>
      <c r="B215" s="66" t="s">
        <v>97</v>
      </c>
      <c r="C215" s="67" t="s">
        <v>71</v>
      </c>
      <c r="D215" s="67" t="s">
        <v>72</v>
      </c>
      <c r="E215" s="67"/>
      <c r="F215" s="105" t="s">
        <v>97</v>
      </c>
      <c r="G215" s="67" t="s">
        <v>99</v>
      </c>
      <c r="H215" s="67" t="s">
        <v>100</v>
      </c>
      <c r="I215" s="67" t="s">
        <v>101</v>
      </c>
      <c r="J215" s="67" t="s">
        <v>442</v>
      </c>
      <c r="K215" s="67" t="s">
        <v>481</v>
      </c>
      <c r="L215" s="67" t="s">
        <v>104</v>
      </c>
      <c r="M215" s="67" t="s">
        <v>77</v>
      </c>
      <c r="N215" s="66" t="s">
        <v>1663</v>
      </c>
      <c r="O215" s="145" t="s">
        <v>79</v>
      </c>
      <c r="P215" s="67" t="s">
        <v>1633</v>
      </c>
      <c r="Q215" s="66">
        <v>2020</v>
      </c>
      <c r="R215" s="237" t="s">
        <v>1664</v>
      </c>
      <c r="S215" s="67" t="s">
        <v>1665</v>
      </c>
      <c r="T215" s="67" t="s">
        <v>1666</v>
      </c>
      <c r="U215" s="66" t="s">
        <v>79</v>
      </c>
      <c r="V215" s="67" t="s">
        <v>79</v>
      </c>
      <c r="W215" s="67" t="s">
        <v>79</v>
      </c>
      <c r="X215" s="66" t="s">
        <v>79</v>
      </c>
      <c r="Y215" s="66" t="s">
        <v>79</v>
      </c>
      <c r="Z215" s="71">
        <v>44346</v>
      </c>
      <c r="AA215" s="71">
        <v>44711</v>
      </c>
      <c r="AB215" s="71"/>
      <c r="AC215" s="71" t="s">
        <v>84</v>
      </c>
      <c r="AD215" s="71" t="s">
        <v>84</v>
      </c>
      <c r="AE215" s="72">
        <f t="shared" si="15"/>
        <v>0</v>
      </c>
      <c r="AF215" s="73" t="s">
        <v>1637</v>
      </c>
      <c r="AG215" s="74">
        <v>44384</v>
      </c>
      <c r="AH215" s="75" t="s">
        <v>84</v>
      </c>
      <c r="AI215" s="79" t="s">
        <v>1660</v>
      </c>
      <c r="AJ215" s="76">
        <v>0</v>
      </c>
      <c r="AK215" s="77" t="s">
        <v>9</v>
      </c>
      <c r="AL215" s="78">
        <v>260</v>
      </c>
      <c r="AM215" s="79" t="s">
        <v>6</v>
      </c>
      <c r="AN215" s="80">
        <v>44519</v>
      </c>
      <c r="AO215" s="79" t="s">
        <v>1639</v>
      </c>
      <c r="AP215" s="204" t="s">
        <v>88</v>
      </c>
      <c r="AQ215" s="81">
        <v>0</v>
      </c>
      <c r="AR215" s="76">
        <v>0</v>
      </c>
      <c r="AS215" s="79" t="s">
        <v>116</v>
      </c>
      <c r="AT215" s="82" t="s">
        <v>90</v>
      </c>
      <c r="AU215" s="83" t="s">
        <v>91</v>
      </c>
      <c r="AV215" s="86" t="s">
        <v>1667</v>
      </c>
      <c r="AW215" s="108">
        <v>44620</v>
      </c>
      <c r="AX215" s="110" t="s">
        <v>971</v>
      </c>
      <c r="AY215" s="110" t="s">
        <v>79</v>
      </c>
      <c r="AZ215" s="87">
        <v>1</v>
      </c>
      <c r="BA215" s="77" t="s">
        <v>13</v>
      </c>
      <c r="BB215" s="78">
        <v>-44620</v>
      </c>
      <c r="BC215" s="79" t="s">
        <v>6</v>
      </c>
      <c r="BD215" s="140">
        <v>44631</v>
      </c>
      <c r="BE215" s="141" t="s">
        <v>1640</v>
      </c>
      <c r="BF215" s="141" t="s">
        <v>88</v>
      </c>
      <c r="BG215" s="142">
        <v>0</v>
      </c>
      <c r="BH215" s="79" t="s">
        <v>19</v>
      </c>
      <c r="BI215" s="84"/>
      <c r="BJ215" s="88" t="s">
        <v>19</v>
      </c>
      <c r="BK215" s="89" t="s">
        <v>1668</v>
      </c>
      <c r="BL215" s="90">
        <v>44712</v>
      </c>
      <c r="BM215" s="91">
        <v>0</v>
      </c>
      <c r="BN215" s="92">
        <v>1</v>
      </c>
      <c r="BO215" s="77" t="str">
        <f t="shared" si="18"/>
        <v>CUMPLIMIENTO TOTAL</v>
      </c>
      <c r="BP215" s="78">
        <f t="shared" si="16"/>
        <v>0</v>
      </c>
      <c r="BQ215" s="79" t="str">
        <f t="shared" si="17"/>
        <v>VENCIDO</v>
      </c>
      <c r="BR215" s="93"/>
      <c r="BS215" s="93"/>
      <c r="BT215" s="93"/>
      <c r="BU215" s="93"/>
      <c r="BV215" s="94"/>
      <c r="BW215" s="93"/>
      <c r="BX215" s="93"/>
      <c r="BY215" s="1">
        <f t="shared" si="19"/>
        <v>204</v>
      </c>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row>
    <row r="216" spans="1:427" s="7" customFormat="1" ht="203.25" hidden="1" customHeight="1" x14ac:dyDescent="0.3">
      <c r="A216" s="65">
        <v>205</v>
      </c>
      <c r="B216" s="66" t="s">
        <v>97</v>
      </c>
      <c r="C216" s="67" t="s">
        <v>71</v>
      </c>
      <c r="D216" s="67" t="s">
        <v>72</v>
      </c>
      <c r="E216" s="67" t="s">
        <v>1669</v>
      </c>
      <c r="F216" s="105" t="s">
        <v>97</v>
      </c>
      <c r="G216" s="67" t="s">
        <v>99</v>
      </c>
      <c r="H216" s="67" t="s">
        <v>100</v>
      </c>
      <c r="I216" s="67" t="s">
        <v>101</v>
      </c>
      <c r="J216" s="67" t="s">
        <v>74</v>
      </c>
      <c r="K216" s="67" t="s">
        <v>1670</v>
      </c>
      <c r="L216" s="67" t="s">
        <v>104</v>
      </c>
      <c r="M216" s="67" t="s">
        <v>77</v>
      </c>
      <c r="N216" s="66" t="s">
        <v>1671</v>
      </c>
      <c r="O216" s="145" t="s">
        <v>79</v>
      </c>
      <c r="P216" s="67" t="s">
        <v>1633</v>
      </c>
      <c r="Q216" s="66">
        <v>2020</v>
      </c>
      <c r="R216" s="237" t="s">
        <v>1672</v>
      </c>
      <c r="S216" s="67" t="s">
        <v>1673</v>
      </c>
      <c r="T216" s="67" t="s">
        <v>1674</v>
      </c>
      <c r="U216" s="66" t="s">
        <v>79</v>
      </c>
      <c r="V216" s="67" t="s">
        <v>79</v>
      </c>
      <c r="W216" s="67" t="s">
        <v>79</v>
      </c>
      <c r="X216" s="66" t="s">
        <v>79</v>
      </c>
      <c r="Y216" s="66" t="s">
        <v>79</v>
      </c>
      <c r="Z216" s="71">
        <v>44346</v>
      </c>
      <c r="AA216" s="71">
        <v>44711</v>
      </c>
      <c r="AB216" s="71"/>
      <c r="AC216" s="71" t="s">
        <v>84</v>
      </c>
      <c r="AD216" s="71" t="s">
        <v>84</v>
      </c>
      <c r="AE216" s="72">
        <f t="shared" si="15"/>
        <v>0</v>
      </c>
      <c r="AF216" s="73" t="s">
        <v>1637</v>
      </c>
      <c r="AG216" s="74">
        <v>44384</v>
      </c>
      <c r="AH216" s="75" t="s">
        <v>84</v>
      </c>
      <c r="AI216" s="79" t="s">
        <v>1660</v>
      </c>
      <c r="AJ216" s="76">
        <v>0</v>
      </c>
      <c r="AK216" s="77" t="s">
        <v>9</v>
      </c>
      <c r="AL216" s="78">
        <v>260</v>
      </c>
      <c r="AM216" s="79" t="s">
        <v>6</v>
      </c>
      <c r="AN216" s="80">
        <v>44519</v>
      </c>
      <c r="AO216" s="79" t="s">
        <v>1639</v>
      </c>
      <c r="AP216" s="204" t="s">
        <v>88</v>
      </c>
      <c r="AQ216" s="81">
        <v>0</v>
      </c>
      <c r="AR216" s="76">
        <v>0</v>
      </c>
      <c r="AS216" s="79" t="s">
        <v>116</v>
      </c>
      <c r="AT216" s="82" t="s">
        <v>90</v>
      </c>
      <c r="AU216" s="83" t="s">
        <v>91</v>
      </c>
      <c r="AV216" s="124" t="s">
        <v>388</v>
      </c>
      <c r="AW216" s="108">
        <v>44620</v>
      </c>
      <c r="AX216" s="110" t="s">
        <v>389</v>
      </c>
      <c r="AY216" s="86" t="s">
        <v>1674</v>
      </c>
      <c r="AZ216" s="87">
        <v>0</v>
      </c>
      <c r="BA216" s="77" t="s">
        <v>9</v>
      </c>
      <c r="BB216" s="78">
        <v>-44620</v>
      </c>
      <c r="BC216" s="79" t="s">
        <v>6</v>
      </c>
      <c r="BD216" s="140">
        <v>44631</v>
      </c>
      <c r="BE216" s="141" t="s">
        <v>1640</v>
      </c>
      <c r="BF216" s="141" t="s">
        <v>88</v>
      </c>
      <c r="BG216" s="142">
        <v>0</v>
      </c>
      <c r="BH216" s="79" t="s">
        <v>19</v>
      </c>
      <c r="BI216" s="84"/>
      <c r="BJ216" s="88" t="s">
        <v>19</v>
      </c>
      <c r="BK216" s="89" t="s">
        <v>1675</v>
      </c>
      <c r="BL216" s="90">
        <v>44712</v>
      </c>
      <c r="BM216" s="91" t="s">
        <v>1676</v>
      </c>
      <c r="BN216" s="92">
        <v>0</v>
      </c>
      <c r="BO216" s="77" t="str">
        <f t="shared" si="18"/>
        <v>SIN AVANCE</v>
      </c>
      <c r="BP216" s="78">
        <f t="shared" si="16"/>
        <v>0</v>
      </c>
      <c r="BQ216" s="79" t="str">
        <f t="shared" si="17"/>
        <v>VENCIDO</v>
      </c>
      <c r="BR216" s="93"/>
      <c r="BS216" s="93"/>
      <c r="BT216" s="93"/>
      <c r="BU216" s="93"/>
      <c r="BV216" s="94"/>
      <c r="BW216" s="93"/>
      <c r="BX216" s="93"/>
      <c r="BY216" s="1">
        <f t="shared" si="19"/>
        <v>205</v>
      </c>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row>
    <row r="217" spans="1:427" ht="203.25" hidden="1" customHeight="1" x14ac:dyDescent="0.3">
      <c r="A217" s="65">
        <v>206</v>
      </c>
      <c r="B217" s="66" t="s">
        <v>97</v>
      </c>
      <c r="C217" s="67" t="s">
        <v>71</v>
      </c>
      <c r="D217" s="67" t="s">
        <v>72</v>
      </c>
      <c r="E217" s="67"/>
      <c r="F217" s="105" t="s">
        <v>97</v>
      </c>
      <c r="G217" s="67" t="s">
        <v>99</v>
      </c>
      <c r="H217" s="67" t="s">
        <v>100</v>
      </c>
      <c r="I217" s="67" t="s">
        <v>101</v>
      </c>
      <c r="J217" s="67" t="s">
        <v>455</v>
      </c>
      <c r="K217" s="67" t="s">
        <v>1677</v>
      </c>
      <c r="L217" s="67" t="s">
        <v>104</v>
      </c>
      <c r="M217" s="67" t="s">
        <v>77</v>
      </c>
      <c r="N217" s="66" t="s">
        <v>1678</v>
      </c>
      <c r="O217" s="145" t="s">
        <v>79</v>
      </c>
      <c r="P217" s="67" t="s">
        <v>1633</v>
      </c>
      <c r="Q217" s="66">
        <v>2020</v>
      </c>
      <c r="R217" s="237" t="s">
        <v>1679</v>
      </c>
      <c r="S217" s="67" t="s">
        <v>1658</v>
      </c>
      <c r="T217" s="67" t="s">
        <v>1680</v>
      </c>
      <c r="U217" s="66" t="s">
        <v>79</v>
      </c>
      <c r="V217" s="67" t="s">
        <v>79</v>
      </c>
      <c r="W217" s="67" t="s">
        <v>79</v>
      </c>
      <c r="X217" s="66" t="s">
        <v>79</v>
      </c>
      <c r="Y217" s="66" t="s">
        <v>79</v>
      </c>
      <c r="Z217" s="71">
        <v>44346</v>
      </c>
      <c r="AA217" s="71">
        <v>44711</v>
      </c>
      <c r="AB217" s="71"/>
      <c r="AC217" s="71" t="s">
        <v>84</v>
      </c>
      <c r="AD217" s="71" t="s">
        <v>84</v>
      </c>
      <c r="AE217" s="269">
        <f t="shared" si="15"/>
        <v>0</v>
      </c>
      <c r="AF217" s="78" t="s">
        <v>1637</v>
      </c>
      <c r="AG217" s="74">
        <v>44384</v>
      </c>
      <c r="AH217" s="75" t="s">
        <v>84</v>
      </c>
      <c r="AI217" s="79" t="s">
        <v>1660</v>
      </c>
      <c r="AJ217" s="76">
        <v>0</v>
      </c>
      <c r="AK217" s="67" t="s">
        <v>9</v>
      </c>
      <c r="AL217" s="78">
        <v>260</v>
      </c>
      <c r="AM217" s="79" t="s">
        <v>6</v>
      </c>
      <c r="AN217" s="80">
        <v>44519</v>
      </c>
      <c r="AO217" s="79" t="s">
        <v>1639</v>
      </c>
      <c r="AP217" s="79" t="s">
        <v>88</v>
      </c>
      <c r="AQ217" s="81">
        <v>0</v>
      </c>
      <c r="AR217" s="76">
        <v>0</v>
      </c>
      <c r="AS217" s="79" t="s">
        <v>116</v>
      </c>
      <c r="AT217" s="82" t="s">
        <v>90</v>
      </c>
      <c r="AU217" s="83" t="s">
        <v>91</v>
      </c>
      <c r="AV217" s="86" t="s">
        <v>1661</v>
      </c>
      <c r="AW217" s="108">
        <v>44620</v>
      </c>
      <c r="AX217" s="110" t="s">
        <v>971</v>
      </c>
      <c r="AY217" s="110" t="s">
        <v>79</v>
      </c>
      <c r="AZ217" s="87">
        <v>1</v>
      </c>
      <c r="BA217" s="67" t="s">
        <v>13</v>
      </c>
      <c r="BB217" s="78">
        <v>-44620</v>
      </c>
      <c r="BC217" s="79" t="s">
        <v>6</v>
      </c>
      <c r="BD217" s="140">
        <v>44631</v>
      </c>
      <c r="BE217" s="141" t="s">
        <v>1640</v>
      </c>
      <c r="BF217" s="141" t="s">
        <v>88</v>
      </c>
      <c r="BG217" s="142">
        <v>0</v>
      </c>
      <c r="BH217" s="79" t="s">
        <v>19</v>
      </c>
      <c r="BI217" s="84"/>
      <c r="BJ217" s="88" t="s">
        <v>19</v>
      </c>
      <c r="BK217" s="89" t="s">
        <v>1681</v>
      </c>
      <c r="BL217" s="90">
        <v>44712</v>
      </c>
      <c r="BM217" s="91">
        <v>0</v>
      </c>
      <c r="BN217" s="92">
        <v>1</v>
      </c>
      <c r="BO217" s="77" t="str">
        <f t="shared" si="18"/>
        <v>CUMPLIMIENTO TOTAL</v>
      </c>
      <c r="BP217" s="78">
        <f t="shared" si="16"/>
        <v>0</v>
      </c>
      <c r="BQ217" s="79" t="str">
        <f t="shared" si="17"/>
        <v>VENCIDO</v>
      </c>
      <c r="BR217" s="93"/>
      <c r="BS217" s="93"/>
      <c r="BT217" s="93"/>
      <c r="BU217" s="93"/>
      <c r="BV217" s="94"/>
      <c r="BW217" s="93"/>
      <c r="BX217" s="93"/>
      <c r="BY217" s="1">
        <f t="shared" si="19"/>
        <v>206</v>
      </c>
    </row>
    <row r="218" spans="1:427" s="7" customFormat="1" ht="203.25" hidden="1" customHeight="1" x14ac:dyDescent="0.3">
      <c r="A218" s="65">
        <v>207</v>
      </c>
      <c r="B218" s="66" t="s">
        <v>97</v>
      </c>
      <c r="C218" s="67" t="s">
        <v>71</v>
      </c>
      <c r="D218" s="67" t="s">
        <v>72</v>
      </c>
      <c r="E218" s="67" t="s">
        <v>1682</v>
      </c>
      <c r="F218" s="105" t="s">
        <v>70</v>
      </c>
      <c r="G218" s="135" t="s">
        <v>71</v>
      </c>
      <c r="H218" s="67" t="s">
        <v>72</v>
      </c>
      <c r="I218" s="70" t="s">
        <v>1683</v>
      </c>
      <c r="J218" s="67" t="s">
        <v>74</v>
      </c>
      <c r="K218" s="67" t="s">
        <v>503</v>
      </c>
      <c r="L218" s="67" t="s">
        <v>1211</v>
      </c>
      <c r="M218" s="67" t="s">
        <v>77</v>
      </c>
      <c r="N218" s="66" t="s">
        <v>1684</v>
      </c>
      <c r="O218" s="145" t="s">
        <v>79</v>
      </c>
      <c r="P218" s="67" t="s">
        <v>1633</v>
      </c>
      <c r="Q218" s="66">
        <v>2020</v>
      </c>
      <c r="R218" s="237" t="s">
        <v>1685</v>
      </c>
      <c r="S218" s="67" t="s">
        <v>1652</v>
      </c>
      <c r="T218" s="67" t="s">
        <v>1686</v>
      </c>
      <c r="U218" s="66" t="s">
        <v>79</v>
      </c>
      <c r="V218" s="67" t="s">
        <v>79</v>
      </c>
      <c r="W218" s="67" t="s">
        <v>79</v>
      </c>
      <c r="X218" s="66" t="s">
        <v>79</v>
      </c>
      <c r="Y218" s="66" t="s">
        <v>79</v>
      </c>
      <c r="Z218" s="71">
        <v>44346</v>
      </c>
      <c r="AA218" s="71">
        <v>44711</v>
      </c>
      <c r="AB218" s="71"/>
      <c r="AC218" s="71" t="s">
        <v>84</v>
      </c>
      <c r="AD218" s="71" t="s">
        <v>84</v>
      </c>
      <c r="AE218" s="72">
        <f t="shared" si="15"/>
        <v>0</v>
      </c>
      <c r="AF218" s="73" t="s">
        <v>1637</v>
      </c>
      <c r="AG218" s="74">
        <v>44384</v>
      </c>
      <c r="AH218" s="75" t="s">
        <v>84</v>
      </c>
      <c r="AI218" s="79" t="s">
        <v>1660</v>
      </c>
      <c r="AJ218" s="76">
        <v>0</v>
      </c>
      <c r="AK218" s="77" t="s">
        <v>9</v>
      </c>
      <c r="AL218" s="78">
        <v>260</v>
      </c>
      <c r="AM218" s="79" t="s">
        <v>6</v>
      </c>
      <c r="AN218" s="80">
        <v>44519</v>
      </c>
      <c r="AO218" s="79" t="s">
        <v>1639</v>
      </c>
      <c r="AP218" s="204" t="s">
        <v>88</v>
      </c>
      <c r="AQ218" s="81">
        <v>0</v>
      </c>
      <c r="AR218" s="76">
        <v>0</v>
      </c>
      <c r="AS218" s="79" t="s">
        <v>116</v>
      </c>
      <c r="AT218" s="82" t="s">
        <v>90</v>
      </c>
      <c r="AU218" s="83" t="s">
        <v>91</v>
      </c>
      <c r="AV218" s="84" t="s">
        <v>641</v>
      </c>
      <c r="AW218" s="85">
        <v>44620</v>
      </c>
      <c r="AX218" s="84" t="s">
        <v>119</v>
      </c>
      <c r="AY218" s="124" t="s">
        <v>93</v>
      </c>
      <c r="AZ218" s="122">
        <v>0</v>
      </c>
      <c r="BA218" s="77" t="s">
        <v>9</v>
      </c>
      <c r="BB218" s="78">
        <v>-44620</v>
      </c>
      <c r="BC218" s="79" t="s">
        <v>6</v>
      </c>
      <c r="BD218" s="140">
        <v>44631</v>
      </c>
      <c r="BE218" s="141" t="s">
        <v>1640</v>
      </c>
      <c r="BF218" s="141" t="s">
        <v>88</v>
      </c>
      <c r="BG218" s="142">
        <v>0</v>
      </c>
      <c r="BH218" s="79" t="s">
        <v>19</v>
      </c>
      <c r="BI218" s="84"/>
      <c r="BJ218" s="88" t="s">
        <v>19</v>
      </c>
      <c r="BK218" s="89" t="s">
        <v>1654</v>
      </c>
      <c r="BL218" s="90">
        <v>44712</v>
      </c>
      <c r="BM218" s="91" t="s">
        <v>1687</v>
      </c>
      <c r="BN218" s="92">
        <v>0.5</v>
      </c>
      <c r="BO218" s="77" t="str">
        <f t="shared" si="18"/>
        <v>AVANCE PARCIAL</v>
      </c>
      <c r="BP218" s="78">
        <f t="shared" si="16"/>
        <v>0</v>
      </c>
      <c r="BQ218" s="79" t="str">
        <f t="shared" si="17"/>
        <v>VENCIDO</v>
      </c>
      <c r="BR218" s="93"/>
      <c r="BS218" s="93"/>
      <c r="BT218" s="93"/>
      <c r="BU218" s="93"/>
      <c r="BV218" s="94"/>
      <c r="BW218" s="93"/>
      <c r="BX218" s="93"/>
      <c r="BY218" s="1">
        <f t="shared" si="19"/>
        <v>207</v>
      </c>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row>
    <row r="219" spans="1:427" s="7" customFormat="1" ht="203.25" hidden="1" customHeight="1" x14ac:dyDescent="0.3">
      <c r="A219" s="65">
        <v>208</v>
      </c>
      <c r="B219" s="66" t="s">
        <v>97</v>
      </c>
      <c r="C219" s="67" t="s">
        <v>71</v>
      </c>
      <c r="D219" s="67" t="s">
        <v>72</v>
      </c>
      <c r="E219" s="67" t="s">
        <v>1688</v>
      </c>
      <c r="F219" s="105" t="s">
        <v>97</v>
      </c>
      <c r="G219" s="67" t="s">
        <v>99</v>
      </c>
      <c r="H219" s="67" t="s">
        <v>100</v>
      </c>
      <c r="I219" s="67" t="s">
        <v>101</v>
      </c>
      <c r="J219" s="67" t="s">
        <v>74</v>
      </c>
      <c r="K219" s="67" t="s">
        <v>503</v>
      </c>
      <c r="L219" s="67" t="s">
        <v>104</v>
      </c>
      <c r="M219" s="67" t="s">
        <v>77</v>
      </c>
      <c r="N219" s="66" t="s">
        <v>1689</v>
      </c>
      <c r="O219" s="145" t="s">
        <v>79</v>
      </c>
      <c r="P219" s="67" t="s">
        <v>1633</v>
      </c>
      <c r="Q219" s="66">
        <v>2020</v>
      </c>
      <c r="R219" s="237" t="s">
        <v>1685</v>
      </c>
      <c r="S219" s="67" t="s">
        <v>1652</v>
      </c>
      <c r="T219" s="67" t="s">
        <v>1690</v>
      </c>
      <c r="U219" s="66" t="s">
        <v>79</v>
      </c>
      <c r="V219" s="67" t="s">
        <v>79</v>
      </c>
      <c r="W219" s="67" t="s">
        <v>79</v>
      </c>
      <c r="X219" s="66" t="s">
        <v>79</v>
      </c>
      <c r="Y219" s="66" t="s">
        <v>79</v>
      </c>
      <c r="Z219" s="71">
        <v>44346</v>
      </c>
      <c r="AA219" s="71">
        <v>44560</v>
      </c>
      <c r="AB219" s="71"/>
      <c r="AC219" s="71" t="s">
        <v>84</v>
      </c>
      <c r="AD219" s="71" t="s">
        <v>84</v>
      </c>
      <c r="AE219" s="72">
        <f t="shared" si="15"/>
        <v>-151</v>
      </c>
      <c r="AF219" s="73"/>
      <c r="AG219" s="74"/>
      <c r="AH219" s="75"/>
      <c r="AI219" s="79"/>
      <c r="AJ219" s="76"/>
      <c r="AK219" s="77" t="s">
        <v>9</v>
      </c>
      <c r="AL219" s="78">
        <v>109</v>
      </c>
      <c r="AM219" s="79" t="s">
        <v>6</v>
      </c>
      <c r="AN219" s="80">
        <v>44519</v>
      </c>
      <c r="AO219" s="79" t="s">
        <v>1639</v>
      </c>
      <c r="AP219" s="204" t="s">
        <v>88</v>
      </c>
      <c r="AQ219" s="81">
        <v>0</v>
      </c>
      <c r="AR219" s="76">
        <v>0</v>
      </c>
      <c r="AS219" s="79" t="s">
        <v>116</v>
      </c>
      <c r="AT219" s="82" t="s">
        <v>90</v>
      </c>
      <c r="AU219" s="83" t="s">
        <v>91</v>
      </c>
      <c r="AV219" s="305" t="s">
        <v>1691</v>
      </c>
      <c r="AW219" s="133">
        <v>44620</v>
      </c>
      <c r="AX219" s="99" t="s">
        <v>971</v>
      </c>
      <c r="AY219" s="86" t="s">
        <v>1692</v>
      </c>
      <c r="AZ219" s="122">
        <v>0.5</v>
      </c>
      <c r="BA219" s="77" t="s">
        <v>11</v>
      </c>
      <c r="BB219" s="78">
        <v>-44620</v>
      </c>
      <c r="BC219" s="79" t="s">
        <v>4</v>
      </c>
      <c r="BD219" s="140">
        <v>44631</v>
      </c>
      <c r="BE219" s="141" t="s">
        <v>1640</v>
      </c>
      <c r="BF219" s="141" t="s">
        <v>88</v>
      </c>
      <c r="BG219" s="142">
        <v>0</v>
      </c>
      <c r="BH219" s="79" t="s">
        <v>19</v>
      </c>
      <c r="BI219" s="84"/>
      <c r="BJ219" s="88" t="s">
        <v>19</v>
      </c>
      <c r="BK219" s="89" t="s">
        <v>1693</v>
      </c>
      <c r="BL219" s="90">
        <v>44712</v>
      </c>
      <c r="BM219" s="91">
        <v>0</v>
      </c>
      <c r="BN219" s="92">
        <v>1</v>
      </c>
      <c r="BO219" s="77" t="str">
        <f t="shared" si="18"/>
        <v>CUMPLIMIENTO TOTAL</v>
      </c>
      <c r="BP219" s="78">
        <f t="shared" si="16"/>
        <v>-151</v>
      </c>
      <c r="BQ219" s="79" t="str">
        <f t="shared" si="17"/>
        <v>VENCIDO</v>
      </c>
      <c r="BR219" s="93"/>
      <c r="BS219" s="93"/>
      <c r="BT219" s="93"/>
      <c r="BU219" s="93"/>
      <c r="BV219" s="94"/>
      <c r="BW219" s="93"/>
      <c r="BX219" s="93"/>
      <c r="BY219" s="1">
        <f t="shared" si="19"/>
        <v>208</v>
      </c>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row>
    <row r="220" spans="1:427" s="7" customFormat="1" ht="203.25" hidden="1" customHeight="1" x14ac:dyDescent="0.3">
      <c r="A220" s="65">
        <v>209</v>
      </c>
      <c r="B220" s="66" t="s">
        <v>97</v>
      </c>
      <c r="C220" s="67" t="s">
        <v>71</v>
      </c>
      <c r="D220" s="67" t="s">
        <v>72</v>
      </c>
      <c r="E220" s="67" t="s">
        <v>1694</v>
      </c>
      <c r="F220" s="105" t="s">
        <v>97</v>
      </c>
      <c r="G220" s="67" t="s">
        <v>99</v>
      </c>
      <c r="H220" s="67" t="s">
        <v>100</v>
      </c>
      <c r="I220" s="67" t="s">
        <v>101</v>
      </c>
      <c r="J220" s="67" t="s">
        <v>74</v>
      </c>
      <c r="K220" s="67" t="s">
        <v>503</v>
      </c>
      <c r="L220" s="67" t="s">
        <v>104</v>
      </c>
      <c r="M220" s="67" t="s">
        <v>77</v>
      </c>
      <c r="N220" s="66" t="s">
        <v>1695</v>
      </c>
      <c r="O220" s="145" t="s">
        <v>79</v>
      </c>
      <c r="P220" s="67" t="s">
        <v>1633</v>
      </c>
      <c r="Q220" s="66">
        <v>2020</v>
      </c>
      <c r="R220" s="237" t="s">
        <v>1696</v>
      </c>
      <c r="S220" s="67" t="s">
        <v>1652</v>
      </c>
      <c r="T220" s="67" t="s">
        <v>1697</v>
      </c>
      <c r="U220" s="66" t="s">
        <v>79</v>
      </c>
      <c r="V220" s="67" t="s">
        <v>79</v>
      </c>
      <c r="W220" s="67" t="s">
        <v>79</v>
      </c>
      <c r="X220" s="66" t="s">
        <v>79</v>
      </c>
      <c r="Y220" s="66" t="s">
        <v>79</v>
      </c>
      <c r="Z220" s="71">
        <v>44346</v>
      </c>
      <c r="AA220" s="71">
        <v>44711</v>
      </c>
      <c r="AB220" s="71"/>
      <c r="AC220" s="71" t="s">
        <v>84</v>
      </c>
      <c r="AD220" s="71" t="s">
        <v>84</v>
      </c>
      <c r="AE220" s="72">
        <f t="shared" si="15"/>
        <v>0</v>
      </c>
      <c r="AF220" s="73" t="s">
        <v>1637</v>
      </c>
      <c r="AG220" s="74">
        <v>44384</v>
      </c>
      <c r="AH220" s="75" t="s">
        <v>84</v>
      </c>
      <c r="AI220" s="79" t="s">
        <v>1660</v>
      </c>
      <c r="AJ220" s="76">
        <v>0</v>
      </c>
      <c r="AK220" s="77" t="s">
        <v>9</v>
      </c>
      <c r="AL220" s="78">
        <v>260</v>
      </c>
      <c r="AM220" s="79" t="s">
        <v>6</v>
      </c>
      <c r="AN220" s="80">
        <v>44519</v>
      </c>
      <c r="AO220" s="79" t="s">
        <v>1639</v>
      </c>
      <c r="AP220" s="204" t="s">
        <v>88</v>
      </c>
      <c r="AQ220" s="81">
        <v>0</v>
      </c>
      <c r="AR220" s="76">
        <v>0</v>
      </c>
      <c r="AS220" s="79" t="s">
        <v>116</v>
      </c>
      <c r="AT220" s="82" t="s">
        <v>90</v>
      </c>
      <c r="AU220" s="83" t="s">
        <v>91</v>
      </c>
      <c r="AV220" s="84" t="s">
        <v>641</v>
      </c>
      <c r="AW220" s="85">
        <v>44620</v>
      </c>
      <c r="AX220" s="84" t="s">
        <v>119</v>
      </c>
      <c r="AY220" s="124" t="s">
        <v>93</v>
      </c>
      <c r="AZ220" s="122">
        <v>0</v>
      </c>
      <c r="BA220" s="77" t="s">
        <v>9</v>
      </c>
      <c r="BB220" s="78">
        <v>-44620</v>
      </c>
      <c r="BC220" s="79" t="s">
        <v>6</v>
      </c>
      <c r="BD220" s="140">
        <v>44631</v>
      </c>
      <c r="BE220" s="141" t="s">
        <v>1640</v>
      </c>
      <c r="BF220" s="141" t="s">
        <v>88</v>
      </c>
      <c r="BG220" s="142">
        <v>0</v>
      </c>
      <c r="BH220" s="79" t="s">
        <v>19</v>
      </c>
      <c r="BI220" s="84"/>
      <c r="BJ220" s="88" t="s">
        <v>19</v>
      </c>
      <c r="BK220" s="89" t="s">
        <v>1698</v>
      </c>
      <c r="BL220" s="90">
        <v>44712</v>
      </c>
      <c r="BM220" s="91">
        <v>0</v>
      </c>
      <c r="BN220" s="92">
        <v>1</v>
      </c>
      <c r="BO220" s="77" t="str">
        <f t="shared" si="18"/>
        <v>CUMPLIMIENTO TOTAL</v>
      </c>
      <c r="BP220" s="78">
        <f t="shared" si="16"/>
        <v>0</v>
      </c>
      <c r="BQ220" s="79" t="str">
        <f t="shared" si="17"/>
        <v>VENCIDO</v>
      </c>
      <c r="BR220" s="93"/>
      <c r="BS220" s="93"/>
      <c r="BT220" s="93"/>
      <c r="BU220" s="93"/>
      <c r="BV220" s="94"/>
      <c r="BW220" s="93"/>
      <c r="BX220" s="93"/>
      <c r="BY220" s="1">
        <f t="shared" si="19"/>
        <v>209</v>
      </c>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c r="LI220" s="1"/>
      <c r="LJ220" s="1"/>
      <c r="LK220" s="1"/>
      <c r="LL220" s="1"/>
      <c r="LM220" s="1"/>
      <c r="LN220" s="1"/>
      <c r="LO220" s="1"/>
      <c r="LP220" s="1"/>
      <c r="LQ220" s="1"/>
      <c r="LR220" s="1"/>
      <c r="LS220" s="1"/>
      <c r="LT220" s="1"/>
      <c r="LU220" s="1"/>
      <c r="LV220" s="1"/>
      <c r="LW220" s="1"/>
      <c r="LX220" s="1"/>
      <c r="LY220" s="1"/>
      <c r="LZ220" s="1"/>
      <c r="MA220" s="1"/>
      <c r="MB220" s="1"/>
      <c r="MC220" s="1"/>
      <c r="MD220" s="1"/>
      <c r="ME220" s="1"/>
      <c r="MF220" s="1"/>
      <c r="MG220" s="1"/>
      <c r="MH220" s="1"/>
      <c r="MI220" s="1"/>
      <c r="MJ220" s="1"/>
      <c r="MK220" s="1"/>
      <c r="ML220" s="1"/>
      <c r="MM220" s="1"/>
      <c r="MN220" s="1"/>
      <c r="MO220" s="1"/>
      <c r="MP220" s="1"/>
      <c r="MQ220" s="1"/>
      <c r="MR220" s="1"/>
      <c r="MS220" s="1"/>
      <c r="MT220" s="1"/>
      <c r="MU220" s="1"/>
      <c r="MV220" s="1"/>
      <c r="MW220" s="1"/>
      <c r="MX220" s="1"/>
      <c r="MY220" s="1"/>
      <c r="MZ220" s="1"/>
      <c r="NA220" s="1"/>
      <c r="NB220" s="1"/>
      <c r="NC220" s="1"/>
      <c r="ND220" s="1"/>
      <c r="NE220" s="1"/>
      <c r="NF220" s="1"/>
      <c r="NG220" s="1"/>
      <c r="NH220" s="1"/>
      <c r="NI220" s="1"/>
      <c r="NJ220" s="1"/>
      <c r="NK220" s="1"/>
      <c r="NL220" s="1"/>
      <c r="NM220" s="1"/>
      <c r="NN220" s="1"/>
      <c r="NO220" s="1"/>
      <c r="NP220" s="1"/>
      <c r="NQ220" s="1"/>
      <c r="NR220" s="1"/>
      <c r="NS220" s="1"/>
      <c r="NT220" s="1"/>
      <c r="NU220" s="1"/>
      <c r="NV220" s="1"/>
      <c r="NW220" s="1"/>
      <c r="NX220" s="1"/>
      <c r="NY220" s="1"/>
      <c r="NZ220" s="1"/>
      <c r="OA220" s="1"/>
      <c r="OB220" s="1"/>
      <c r="OC220" s="1"/>
      <c r="OD220" s="1"/>
      <c r="OE220" s="1"/>
      <c r="OF220" s="1"/>
      <c r="OG220" s="1"/>
      <c r="OH220" s="1"/>
      <c r="OI220" s="1"/>
      <c r="OJ220" s="1"/>
      <c r="OK220" s="1"/>
      <c r="OL220" s="1"/>
      <c r="OM220" s="1"/>
      <c r="ON220" s="1"/>
      <c r="OO220" s="1"/>
      <c r="OP220" s="1"/>
      <c r="OQ220" s="1"/>
      <c r="OR220" s="1"/>
      <c r="OS220" s="1"/>
      <c r="OT220" s="1"/>
      <c r="OU220" s="1"/>
      <c r="OV220" s="1"/>
      <c r="OW220" s="1"/>
      <c r="OX220" s="1"/>
      <c r="OY220" s="1"/>
      <c r="OZ220" s="1"/>
      <c r="PA220" s="1"/>
      <c r="PB220" s="1"/>
      <c r="PC220" s="1"/>
      <c r="PD220" s="1"/>
      <c r="PE220" s="1"/>
      <c r="PF220" s="1"/>
      <c r="PG220" s="1"/>
      <c r="PH220" s="1"/>
      <c r="PI220" s="1"/>
      <c r="PJ220" s="1"/>
      <c r="PK220" s="1"/>
    </row>
    <row r="221" spans="1:427" s="7" customFormat="1" ht="203.25" hidden="1" customHeight="1" x14ac:dyDescent="0.3">
      <c r="A221" s="65">
        <v>210</v>
      </c>
      <c r="B221" s="66" t="s">
        <v>97</v>
      </c>
      <c r="C221" s="67" t="s">
        <v>71</v>
      </c>
      <c r="D221" s="67" t="s">
        <v>72</v>
      </c>
      <c r="E221" s="67" t="s">
        <v>1694</v>
      </c>
      <c r="F221" s="105" t="s">
        <v>97</v>
      </c>
      <c r="G221" s="67" t="s">
        <v>99</v>
      </c>
      <c r="H221" s="67" t="s">
        <v>100</v>
      </c>
      <c r="I221" s="67" t="s">
        <v>101</v>
      </c>
      <c r="J221" s="67" t="s">
        <v>442</v>
      </c>
      <c r="K221" s="67" t="s">
        <v>481</v>
      </c>
      <c r="L221" s="67" t="s">
        <v>104</v>
      </c>
      <c r="M221" s="67" t="s">
        <v>77</v>
      </c>
      <c r="N221" s="66" t="s">
        <v>1699</v>
      </c>
      <c r="O221" s="145" t="s">
        <v>79</v>
      </c>
      <c r="P221" s="67" t="s">
        <v>1633</v>
      </c>
      <c r="Q221" s="66">
        <v>2020</v>
      </c>
      <c r="R221" s="237" t="s">
        <v>1700</v>
      </c>
      <c r="S221" s="67" t="s">
        <v>1701</v>
      </c>
      <c r="T221" s="67" t="s">
        <v>1702</v>
      </c>
      <c r="U221" s="66" t="s">
        <v>79</v>
      </c>
      <c r="V221" s="67" t="s">
        <v>79</v>
      </c>
      <c r="W221" s="67" t="s">
        <v>79</v>
      </c>
      <c r="X221" s="66" t="s">
        <v>79</v>
      </c>
      <c r="Y221" s="66" t="s">
        <v>79</v>
      </c>
      <c r="Z221" s="71">
        <v>44346</v>
      </c>
      <c r="AA221" s="71">
        <v>44711</v>
      </c>
      <c r="AB221" s="71"/>
      <c r="AC221" s="71" t="s">
        <v>84</v>
      </c>
      <c r="AD221" s="71" t="s">
        <v>84</v>
      </c>
      <c r="AE221" s="72">
        <f t="shared" si="15"/>
        <v>0</v>
      </c>
      <c r="AF221" s="73" t="s">
        <v>1637</v>
      </c>
      <c r="AG221" s="74">
        <v>44384</v>
      </c>
      <c r="AH221" s="75" t="s">
        <v>84</v>
      </c>
      <c r="AI221" s="79" t="s">
        <v>1660</v>
      </c>
      <c r="AJ221" s="76">
        <v>0</v>
      </c>
      <c r="AK221" s="77" t="s">
        <v>9</v>
      </c>
      <c r="AL221" s="78">
        <v>260</v>
      </c>
      <c r="AM221" s="79" t="s">
        <v>6</v>
      </c>
      <c r="AN221" s="80">
        <v>44519</v>
      </c>
      <c r="AO221" s="79" t="s">
        <v>1639</v>
      </c>
      <c r="AP221" s="204" t="s">
        <v>88</v>
      </c>
      <c r="AQ221" s="81">
        <v>0</v>
      </c>
      <c r="AR221" s="76">
        <v>0</v>
      </c>
      <c r="AS221" s="79" t="s">
        <v>116</v>
      </c>
      <c r="AT221" s="82" t="s">
        <v>90</v>
      </c>
      <c r="AU221" s="83" t="s">
        <v>91</v>
      </c>
      <c r="AV221" s="306" t="s">
        <v>1661</v>
      </c>
      <c r="AW221" s="108">
        <v>44620</v>
      </c>
      <c r="AX221" s="110" t="s">
        <v>971</v>
      </c>
      <c r="AY221" s="110" t="s">
        <v>79</v>
      </c>
      <c r="AZ221" s="87">
        <v>1</v>
      </c>
      <c r="BA221" s="77" t="s">
        <v>13</v>
      </c>
      <c r="BB221" s="78">
        <v>-44620</v>
      </c>
      <c r="BC221" s="79" t="s">
        <v>6</v>
      </c>
      <c r="BD221" s="140">
        <v>44631</v>
      </c>
      <c r="BE221" s="141" t="s">
        <v>1640</v>
      </c>
      <c r="BF221" s="141" t="s">
        <v>88</v>
      </c>
      <c r="BG221" s="142">
        <v>0</v>
      </c>
      <c r="BH221" s="79" t="s">
        <v>19</v>
      </c>
      <c r="BI221" s="84"/>
      <c r="BJ221" s="88" t="s">
        <v>19</v>
      </c>
      <c r="BK221" s="89" t="s">
        <v>1703</v>
      </c>
      <c r="BL221" s="90">
        <v>44712</v>
      </c>
      <c r="BM221" s="91">
        <v>0</v>
      </c>
      <c r="BN221" s="92">
        <v>1</v>
      </c>
      <c r="BO221" s="77" t="str">
        <f t="shared" si="18"/>
        <v>CUMPLIMIENTO TOTAL</v>
      </c>
      <c r="BP221" s="78">
        <f t="shared" si="16"/>
        <v>0</v>
      </c>
      <c r="BQ221" s="79" t="str">
        <f t="shared" si="17"/>
        <v>VENCIDO</v>
      </c>
      <c r="BR221" s="93"/>
      <c r="BS221" s="93"/>
      <c r="BT221" s="93"/>
      <c r="BU221" s="93"/>
      <c r="BV221" s="94"/>
      <c r="BW221" s="93"/>
      <c r="BX221" s="93"/>
      <c r="BY221" s="1">
        <f t="shared" si="19"/>
        <v>210</v>
      </c>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c r="LI221" s="1"/>
      <c r="LJ221" s="1"/>
      <c r="LK221" s="1"/>
      <c r="LL221" s="1"/>
      <c r="LM221" s="1"/>
      <c r="LN221" s="1"/>
      <c r="LO221" s="1"/>
      <c r="LP221" s="1"/>
      <c r="LQ221" s="1"/>
      <c r="LR221" s="1"/>
      <c r="LS221" s="1"/>
      <c r="LT221" s="1"/>
      <c r="LU221" s="1"/>
      <c r="LV221" s="1"/>
      <c r="LW221" s="1"/>
      <c r="LX221" s="1"/>
      <c r="LY221" s="1"/>
      <c r="LZ221" s="1"/>
      <c r="MA221" s="1"/>
      <c r="MB221" s="1"/>
      <c r="MC221" s="1"/>
      <c r="MD221" s="1"/>
      <c r="ME221" s="1"/>
      <c r="MF221" s="1"/>
      <c r="MG221" s="1"/>
      <c r="MH221" s="1"/>
      <c r="MI221" s="1"/>
      <c r="MJ221" s="1"/>
      <c r="MK221" s="1"/>
      <c r="ML221" s="1"/>
      <c r="MM221" s="1"/>
      <c r="MN221" s="1"/>
      <c r="MO221" s="1"/>
      <c r="MP221" s="1"/>
      <c r="MQ221" s="1"/>
      <c r="MR221" s="1"/>
      <c r="MS221" s="1"/>
      <c r="MT221" s="1"/>
      <c r="MU221" s="1"/>
      <c r="MV221" s="1"/>
      <c r="MW221" s="1"/>
      <c r="MX221" s="1"/>
      <c r="MY221" s="1"/>
      <c r="MZ221" s="1"/>
      <c r="NA221" s="1"/>
      <c r="NB221" s="1"/>
      <c r="NC221" s="1"/>
      <c r="ND221" s="1"/>
      <c r="NE221" s="1"/>
      <c r="NF221" s="1"/>
      <c r="NG221" s="1"/>
      <c r="NH221" s="1"/>
      <c r="NI221" s="1"/>
      <c r="NJ221" s="1"/>
      <c r="NK221" s="1"/>
      <c r="NL221" s="1"/>
      <c r="NM221" s="1"/>
      <c r="NN221" s="1"/>
      <c r="NO221" s="1"/>
      <c r="NP221" s="1"/>
      <c r="NQ221" s="1"/>
      <c r="NR221" s="1"/>
      <c r="NS221" s="1"/>
      <c r="NT221" s="1"/>
      <c r="NU221" s="1"/>
      <c r="NV221" s="1"/>
      <c r="NW221" s="1"/>
      <c r="NX221" s="1"/>
      <c r="NY221" s="1"/>
      <c r="NZ221" s="1"/>
      <c r="OA221" s="1"/>
      <c r="OB221" s="1"/>
      <c r="OC221" s="1"/>
      <c r="OD221" s="1"/>
      <c r="OE221" s="1"/>
      <c r="OF221" s="1"/>
      <c r="OG221" s="1"/>
      <c r="OH221" s="1"/>
      <c r="OI221" s="1"/>
      <c r="OJ221" s="1"/>
      <c r="OK221" s="1"/>
      <c r="OL221" s="1"/>
      <c r="OM221" s="1"/>
      <c r="ON221" s="1"/>
      <c r="OO221" s="1"/>
      <c r="OP221" s="1"/>
      <c r="OQ221" s="1"/>
      <c r="OR221" s="1"/>
      <c r="OS221" s="1"/>
      <c r="OT221" s="1"/>
      <c r="OU221" s="1"/>
      <c r="OV221" s="1"/>
      <c r="OW221" s="1"/>
      <c r="OX221" s="1"/>
      <c r="OY221" s="1"/>
      <c r="OZ221" s="1"/>
      <c r="PA221" s="1"/>
      <c r="PB221" s="1"/>
      <c r="PC221" s="1"/>
      <c r="PD221" s="1"/>
      <c r="PE221" s="1"/>
      <c r="PF221" s="1"/>
      <c r="PG221" s="1"/>
      <c r="PH221" s="1"/>
      <c r="PI221" s="1"/>
      <c r="PJ221" s="1"/>
      <c r="PK221" s="1"/>
    </row>
    <row r="222" spans="1:427" ht="203.25" hidden="1" customHeight="1" x14ac:dyDescent="0.3">
      <c r="A222" s="65">
        <v>211</v>
      </c>
      <c r="B222" s="66" t="s">
        <v>97</v>
      </c>
      <c r="C222" s="67" t="s">
        <v>71</v>
      </c>
      <c r="D222" s="67" t="s">
        <v>72</v>
      </c>
      <c r="E222" s="67" t="s">
        <v>1694</v>
      </c>
      <c r="F222" s="105" t="s">
        <v>97</v>
      </c>
      <c r="G222" s="67" t="s">
        <v>99</v>
      </c>
      <c r="H222" s="67" t="s">
        <v>100</v>
      </c>
      <c r="I222" s="67" t="s">
        <v>101</v>
      </c>
      <c r="J222" s="67" t="s">
        <v>368</v>
      </c>
      <c r="K222" s="67" t="s">
        <v>1704</v>
      </c>
      <c r="L222" s="67" t="s">
        <v>104</v>
      </c>
      <c r="M222" s="67" t="s">
        <v>77</v>
      </c>
      <c r="N222" s="66" t="s">
        <v>1705</v>
      </c>
      <c r="O222" s="307" t="s">
        <v>79</v>
      </c>
      <c r="P222" s="308" t="s">
        <v>1633</v>
      </c>
      <c r="Q222" s="309">
        <v>2020</v>
      </c>
      <c r="R222" s="310" t="s">
        <v>1706</v>
      </c>
      <c r="S222" s="308" t="s">
        <v>1701</v>
      </c>
      <c r="T222" s="308" t="s">
        <v>1702</v>
      </c>
      <c r="U222" s="309" t="s">
        <v>79</v>
      </c>
      <c r="V222" s="308" t="s">
        <v>79</v>
      </c>
      <c r="W222" s="308" t="s">
        <v>79</v>
      </c>
      <c r="X222" s="309" t="s">
        <v>79</v>
      </c>
      <c r="Y222" s="309" t="s">
        <v>79</v>
      </c>
      <c r="Z222" s="311">
        <v>44346</v>
      </c>
      <c r="AA222" s="311">
        <v>44711</v>
      </c>
      <c r="AB222" s="311"/>
      <c r="AC222" s="311" t="s">
        <v>84</v>
      </c>
      <c r="AD222" s="311" t="s">
        <v>84</v>
      </c>
      <c r="AE222" s="312">
        <f t="shared" si="15"/>
        <v>0</v>
      </c>
      <c r="AF222" s="313" t="s">
        <v>1637</v>
      </c>
      <c r="AG222" s="314">
        <v>44384</v>
      </c>
      <c r="AH222" s="315" t="s">
        <v>84</v>
      </c>
      <c r="AI222" s="316" t="s">
        <v>1660</v>
      </c>
      <c r="AJ222" s="317">
        <v>0</v>
      </c>
      <c r="AK222" s="308" t="s">
        <v>9</v>
      </c>
      <c r="AL222" s="313">
        <v>260</v>
      </c>
      <c r="AM222" s="316" t="s">
        <v>6</v>
      </c>
      <c r="AN222" s="318">
        <v>44519</v>
      </c>
      <c r="AO222" s="316" t="s">
        <v>1639</v>
      </c>
      <c r="AP222" s="316" t="s">
        <v>88</v>
      </c>
      <c r="AQ222" s="319">
        <v>0</v>
      </c>
      <c r="AR222" s="317">
        <v>0</v>
      </c>
      <c r="AS222" s="316" t="s">
        <v>116</v>
      </c>
      <c r="AT222" s="320" t="s">
        <v>90</v>
      </c>
      <c r="AU222" s="83" t="s">
        <v>91</v>
      </c>
      <c r="AV222" s="306" t="s">
        <v>1661</v>
      </c>
      <c r="AW222" s="108">
        <v>44620</v>
      </c>
      <c r="AX222" s="110" t="s">
        <v>971</v>
      </c>
      <c r="AY222" s="110" t="s">
        <v>79</v>
      </c>
      <c r="AZ222" s="87">
        <v>1</v>
      </c>
      <c r="BA222" s="67" t="s">
        <v>13</v>
      </c>
      <c r="BB222" s="78">
        <v>-44620</v>
      </c>
      <c r="BC222" s="79" t="s">
        <v>6</v>
      </c>
      <c r="BD222" s="140">
        <v>44631</v>
      </c>
      <c r="BE222" s="141" t="s">
        <v>1640</v>
      </c>
      <c r="BF222" s="141" t="s">
        <v>88</v>
      </c>
      <c r="BG222" s="142">
        <v>0</v>
      </c>
      <c r="BH222" s="79" t="s">
        <v>19</v>
      </c>
      <c r="BI222" s="84"/>
      <c r="BJ222" s="88" t="s">
        <v>19</v>
      </c>
      <c r="BK222" s="89" t="s">
        <v>1707</v>
      </c>
      <c r="BL222" s="90">
        <v>44712</v>
      </c>
      <c r="BM222" s="91">
        <v>0</v>
      </c>
      <c r="BN222" s="92">
        <v>1</v>
      </c>
      <c r="BO222" s="77" t="str">
        <f t="shared" si="18"/>
        <v>CUMPLIMIENTO TOTAL</v>
      </c>
      <c r="BP222" s="78">
        <f t="shared" si="16"/>
        <v>0</v>
      </c>
      <c r="BQ222" s="79" t="str">
        <f t="shared" si="17"/>
        <v>VENCIDO</v>
      </c>
      <c r="BR222" s="93"/>
      <c r="BS222" s="93"/>
      <c r="BT222" s="93"/>
      <c r="BU222" s="93"/>
      <c r="BV222" s="94"/>
      <c r="BW222" s="93"/>
      <c r="BX222" s="93"/>
      <c r="BY222" s="1">
        <f t="shared" si="19"/>
        <v>211</v>
      </c>
    </row>
    <row r="223" spans="1:427" s="7" customFormat="1" ht="203.25" hidden="1" customHeight="1" x14ac:dyDescent="0.3">
      <c r="A223" s="65">
        <v>212</v>
      </c>
      <c r="B223" s="66" t="s">
        <v>97</v>
      </c>
      <c r="C223" s="67" t="s">
        <v>71</v>
      </c>
      <c r="D223" s="67" t="s">
        <v>72</v>
      </c>
      <c r="E223" s="67" t="s">
        <v>1708</v>
      </c>
      <c r="F223" s="105" t="s">
        <v>97</v>
      </c>
      <c r="G223" s="135" t="s">
        <v>99</v>
      </c>
      <c r="H223" s="135" t="s">
        <v>100</v>
      </c>
      <c r="I223" s="135" t="s">
        <v>101</v>
      </c>
      <c r="J223" s="77" t="s">
        <v>752</v>
      </c>
      <c r="K223" s="77" t="s">
        <v>1709</v>
      </c>
      <c r="L223" s="67" t="s">
        <v>104</v>
      </c>
      <c r="M223" s="77" t="s">
        <v>77</v>
      </c>
      <c r="N223" s="255" t="s">
        <v>1710</v>
      </c>
      <c r="O223" s="255" t="s">
        <v>79</v>
      </c>
      <c r="P223" s="77" t="s">
        <v>1711</v>
      </c>
      <c r="Q223" s="255">
        <v>2019</v>
      </c>
      <c r="R223" s="282" t="s">
        <v>1712</v>
      </c>
      <c r="S223" s="255" t="s">
        <v>358</v>
      </c>
      <c r="T223" s="255" t="s">
        <v>358</v>
      </c>
      <c r="U223" s="66" t="s">
        <v>79</v>
      </c>
      <c r="V223" s="77" t="s">
        <v>79</v>
      </c>
      <c r="W223" s="77" t="s">
        <v>79</v>
      </c>
      <c r="X223" s="66" t="s">
        <v>79</v>
      </c>
      <c r="Y223" s="66" t="s">
        <v>79</v>
      </c>
      <c r="Z223" s="291" t="s">
        <v>358</v>
      </c>
      <c r="AA223" s="291" t="s">
        <v>358</v>
      </c>
      <c r="AB223" s="291"/>
      <c r="AC223" s="291" t="s">
        <v>113</v>
      </c>
      <c r="AD223" s="291" t="s">
        <v>113</v>
      </c>
      <c r="AE223" s="72" t="e">
        <f t="shared" si="15"/>
        <v>#VALUE!</v>
      </c>
      <c r="AF223" s="73" t="s">
        <v>591</v>
      </c>
      <c r="AG223" s="238">
        <v>44384</v>
      </c>
      <c r="AH223" s="239" t="s">
        <v>84</v>
      </c>
      <c r="AI223" s="132" t="s">
        <v>147</v>
      </c>
      <c r="AJ223" s="232">
        <v>0</v>
      </c>
      <c r="AK223" s="77" t="s">
        <v>9</v>
      </c>
      <c r="AL223" s="78" t="e">
        <v>#VALUE!</v>
      </c>
      <c r="AM223" s="79" t="e">
        <v>#VALUE!</v>
      </c>
      <c r="AN223" s="74" t="s">
        <v>133</v>
      </c>
      <c r="AO223" s="132" t="s">
        <v>1713</v>
      </c>
      <c r="AP223" s="132" t="s">
        <v>1487</v>
      </c>
      <c r="AQ223" s="81">
        <v>0</v>
      </c>
      <c r="AR223" s="76">
        <v>0</v>
      </c>
      <c r="AS223" s="79" t="e">
        <v>#VALUE!</v>
      </c>
      <c r="AT223" s="82" t="s">
        <v>90</v>
      </c>
      <c r="AU223" s="148" t="s">
        <v>362</v>
      </c>
      <c r="AV223" s="86" t="s">
        <v>363</v>
      </c>
      <c r="AW223" s="85">
        <v>44620</v>
      </c>
      <c r="AX223" s="84" t="s">
        <v>119</v>
      </c>
      <c r="AY223" s="124" t="s">
        <v>364</v>
      </c>
      <c r="AZ223" s="122">
        <v>0</v>
      </c>
      <c r="BA223" s="77" t="s">
        <v>9</v>
      </c>
      <c r="BB223" s="78">
        <v>-44620</v>
      </c>
      <c r="BC223" s="79" t="e">
        <v>#VALUE!</v>
      </c>
      <c r="BD223" s="293"/>
      <c r="BE223" s="293"/>
      <c r="BF223" s="293"/>
      <c r="BG223" s="293"/>
      <c r="BH223" s="79"/>
      <c r="BI223" s="293"/>
      <c r="BJ223" s="88" t="s">
        <v>19</v>
      </c>
      <c r="BK223" s="89" t="s">
        <v>1714</v>
      </c>
      <c r="BL223" s="90">
        <v>44712</v>
      </c>
      <c r="BM223" s="91">
        <v>0</v>
      </c>
      <c r="BN223" s="92">
        <v>0</v>
      </c>
      <c r="BO223" s="77" t="str">
        <f t="shared" si="18"/>
        <v>SIN AVANCE</v>
      </c>
      <c r="BP223" s="78" t="e">
        <f t="shared" si="16"/>
        <v>#VALUE!</v>
      </c>
      <c r="BQ223" s="79" t="e">
        <f t="shared" si="17"/>
        <v>#VALUE!</v>
      </c>
      <c r="BR223" s="93"/>
      <c r="BS223" s="93"/>
      <c r="BT223" s="93"/>
      <c r="BU223" s="93"/>
      <c r="BV223" s="94"/>
      <c r="BW223" s="93"/>
      <c r="BX223" s="93"/>
      <c r="BY223" s="1">
        <f t="shared" si="19"/>
        <v>212</v>
      </c>
    </row>
    <row r="224" spans="1:427" s="7" customFormat="1" ht="203.25" hidden="1" customHeight="1" x14ac:dyDescent="0.3">
      <c r="A224" s="65">
        <v>213</v>
      </c>
      <c r="B224" s="66" t="s">
        <v>97</v>
      </c>
      <c r="C224" s="67" t="s">
        <v>71</v>
      </c>
      <c r="D224" s="67" t="s">
        <v>72</v>
      </c>
      <c r="E224" s="67" t="s">
        <v>1708</v>
      </c>
      <c r="F224" s="105" t="s">
        <v>97</v>
      </c>
      <c r="G224" s="135" t="s">
        <v>99</v>
      </c>
      <c r="H224" s="135" t="s">
        <v>100</v>
      </c>
      <c r="I224" s="135" t="s">
        <v>101</v>
      </c>
      <c r="J224" s="77" t="s">
        <v>183</v>
      </c>
      <c r="K224" s="77" t="s">
        <v>184</v>
      </c>
      <c r="L224" s="67" t="s">
        <v>104</v>
      </c>
      <c r="M224" s="77" t="s">
        <v>77</v>
      </c>
      <c r="N224" s="255" t="s">
        <v>1715</v>
      </c>
      <c r="O224" s="255" t="s">
        <v>79</v>
      </c>
      <c r="P224" s="77" t="s">
        <v>1711</v>
      </c>
      <c r="Q224" s="255">
        <v>2019</v>
      </c>
      <c r="R224" s="282" t="s">
        <v>1716</v>
      </c>
      <c r="S224" s="255" t="s">
        <v>358</v>
      </c>
      <c r="T224" s="255" t="s">
        <v>358</v>
      </c>
      <c r="U224" s="66" t="s">
        <v>79</v>
      </c>
      <c r="V224" s="77" t="s">
        <v>79</v>
      </c>
      <c r="W224" s="77" t="s">
        <v>79</v>
      </c>
      <c r="X224" s="66" t="s">
        <v>79</v>
      </c>
      <c r="Y224" s="66" t="s">
        <v>79</v>
      </c>
      <c r="Z224" s="291" t="s">
        <v>358</v>
      </c>
      <c r="AA224" s="291" t="s">
        <v>358</v>
      </c>
      <c r="AB224" s="291"/>
      <c r="AC224" s="291" t="s">
        <v>113</v>
      </c>
      <c r="AD224" s="291" t="s">
        <v>113</v>
      </c>
      <c r="AE224" s="72" t="e">
        <f t="shared" si="15"/>
        <v>#VALUE!</v>
      </c>
      <c r="AF224" s="132" t="s">
        <v>1717</v>
      </c>
      <c r="AG224" s="238">
        <v>44384</v>
      </c>
      <c r="AH224" s="239"/>
      <c r="AI224" s="239"/>
      <c r="AJ224" s="232"/>
      <c r="AK224" s="77" t="s">
        <v>9</v>
      </c>
      <c r="AL224" s="78" t="e">
        <v>#VALUE!</v>
      </c>
      <c r="AM224" s="79" t="e">
        <v>#VALUE!</v>
      </c>
      <c r="AN224" s="74" t="s">
        <v>133</v>
      </c>
      <c r="AO224" s="132" t="s">
        <v>1713</v>
      </c>
      <c r="AP224" s="132" t="s">
        <v>1487</v>
      </c>
      <c r="AQ224" s="81">
        <v>0</v>
      </c>
      <c r="AR224" s="76">
        <v>0</v>
      </c>
      <c r="AS224" s="79" t="e">
        <v>#VALUE!</v>
      </c>
      <c r="AT224" s="82" t="s">
        <v>90</v>
      </c>
      <c r="AU224" s="83" t="s">
        <v>362</v>
      </c>
      <c r="AV224" s="86" t="s">
        <v>363</v>
      </c>
      <c r="AW224" s="85">
        <v>44620</v>
      </c>
      <c r="AX224" s="84" t="s">
        <v>119</v>
      </c>
      <c r="AY224" s="124" t="s">
        <v>364</v>
      </c>
      <c r="AZ224" s="122">
        <v>0</v>
      </c>
      <c r="BA224" s="77" t="s">
        <v>9</v>
      </c>
      <c r="BB224" s="78">
        <v>-44620</v>
      </c>
      <c r="BC224" s="79" t="e">
        <v>#VALUE!</v>
      </c>
      <c r="BD224" s="293"/>
      <c r="BE224" s="293"/>
      <c r="BF224" s="293"/>
      <c r="BG224" s="293"/>
      <c r="BH224" s="79"/>
      <c r="BI224" s="293"/>
      <c r="BJ224" s="88" t="s">
        <v>19</v>
      </c>
      <c r="BK224" s="89" t="s">
        <v>1718</v>
      </c>
      <c r="BL224" s="90">
        <v>44712</v>
      </c>
      <c r="BM224" s="91">
        <v>0</v>
      </c>
      <c r="BN224" s="92">
        <v>0</v>
      </c>
      <c r="BO224" s="77" t="str">
        <f t="shared" si="18"/>
        <v>SIN AVANCE</v>
      </c>
      <c r="BP224" s="78" t="e">
        <f t="shared" si="16"/>
        <v>#VALUE!</v>
      </c>
      <c r="BQ224" s="79" t="e">
        <f t="shared" si="17"/>
        <v>#VALUE!</v>
      </c>
      <c r="BR224" s="93"/>
      <c r="BS224" s="93"/>
      <c r="BT224" s="93"/>
      <c r="BU224" s="93"/>
      <c r="BV224" s="94"/>
      <c r="BW224" s="93"/>
      <c r="BX224" s="93"/>
      <c r="BY224" s="1">
        <f t="shared" si="19"/>
        <v>213</v>
      </c>
    </row>
    <row r="225" spans="1:427" s="7" customFormat="1" ht="203.25" hidden="1" customHeight="1" x14ac:dyDescent="0.3">
      <c r="A225" s="65">
        <v>214</v>
      </c>
      <c r="B225" s="66" t="s">
        <v>97</v>
      </c>
      <c r="C225" s="67" t="s">
        <v>71</v>
      </c>
      <c r="D225" s="67" t="s">
        <v>72</v>
      </c>
      <c r="E225" s="67" t="s">
        <v>1708</v>
      </c>
      <c r="F225" s="105" t="s">
        <v>97</v>
      </c>
      <c r="G225" s="135" t="s">
        <v>99</v>
      </c>
      <c r="H225" s="135" t="s">
        <v>100</v>
      </c>
      <c r="I225" s="135" t="s">
        <v>101</v>
      </c>
      <c r="J225" s="77" t="s">
        <v>150</v>
      </c>
      <c r="K225" s="77" t="s">
        <v>154</v>
      </c>
      <c r="L225" s="67" t="s">
        <v>104</v>
      </c>
      <c r="M225" s="77" t="s">
        <v>77</v>
      </c>
      <c r="N225" s="255" t="s">
        <v>1719</v>
      </c>
      <c r="O225" s="255" t="s">
        <v>79</v>
      </c>
      <c r="P225" s="77" t="s">
        <v>1711</v>
      </c>
      <c r="Q225" s="255">
        <v>2019</v>
      </c>
      <c r="R225" s="282" t="s">
        <v>1720</v>
      </c>
      <c r="S225" s="255" t="s">
        <v>358</v>
      </c>
      <c r="T225" s="255" t="s">
        <v>358</v>
      </c>
      <c r="U225" s="66" t="s">
        <v>79</v>
      </c>
      <c r="V225" s="77" t="s">
        <v>79</v>
      </c>
      <c r="W225" s="77" t="s">
        <v>79</v>
      </c>
      <c r="X225" s="66" t="s">
        <v>79</v>
      </c>
      <c r="Y225" s="66" t="s">
        <v>79</v>
      </c>
      <c r="Z225" s="291" t="s">
        <v>358</v>
      </c>
      <c r="AA225" s="291" t="s">
        <v>358</v>
      </c>
      <c r="AB225" s="291"/>
      <c r="AC225" s="291" t="s">
        <v>113</v>
      </c>
      <c r="AD225" s="291" t="s">
        <v>113</v>
      </c>
      <c r="AE225" s="72" t="e">
        <f t="shared" si="15"/>
        <v>#VALUE!</v>
      </c>
      <c r="AF225" s="132" t="s">
        <v>1717</v>
      </c>
      <c r="AG225" s="238">
        <v>44384</v>
      </c>
      <c r="AH225" s="239"/>
      <c r="AI225" s="239"/>
      <c r="AJ225" s="232"/>
      <c r="AK225" s="77" t="s">
        <v>9</v>
      </c>
      <c r="AL225" s="78" t="e">
        <v>#VALUE!</v>
      </c>
      <c r="AM225" s="79" t="e">
        <v>#VALUE!</v>
      </c>
      <c r="AN225" s="74" t="s">
        <v>133</v>
      </c>
      <c r="AO225" s="132" t="s">
        <v>1713</v>
      </c>
      <c r="AP225" s="132" t="s">
        <v>1487</v>
      </c>
      <c r="AQ225" s="81">
        <v>0</v>
      </c>
      <c r="AR225" s="76">
        <v>0</v>
      </c>
      <c r="AS225" s="79" t="e">
        <v>#VALUE!</v>
      </c>
      <c r="AT225" s="82" t="s">
        <v>90</v>
      </c>
      <c r="AU225" s="83" t="s">
        <v>362</v>
      </c>
      <c r="AV225" s="86" t="s">
        <v>363</v>
      </c>
      <c r="AW225" s="85">
        <v>44620</v>
      </c>
      <c r="AX225" s="84" t="s">
        <v>119</v>
      </c>
      <c r="AY225" s="124" t="s">
        <v>364</v>
      </c>
      <c r="AZ225" s="122">
        <v>0</v>
      </c>
      <c r="BA225" s="77" t="s">
        <v>9</v>
      </c>
      <c r="BB225" s="78">
        <v>-44620</v>
      </c>
      <c r="BC225" s="79" t="e">
        <v>#VALUE!</v>
      </c>
      <c r="BD225" s="293"/>
      <c r="BE225" s="293"/>
      <c r="BF225" s="293"/>
      <c r="BG225" s="293"/>
      <c r="BH225" s="79"/>
      <c r="BI225" s="293"/>
      <c r="BJ225" s="88" t="s">
        <v>19</v>
      </c>
      <c r="BK225" s="89" t="s">
        <v>1718</v>
      </c>
      <c r="BL225" s="90">
        <v>44712</v>
      </c>
      <c r="BM225" s="91">
        <v>0</v>
      </c>
      <c r="BN225" s="92">
        <v>0</v>
      </c>
      <c r="BO225" s="77" t="str">
        <f t="shared" si="18"/>
        <v>SIN AVANCE</v>
      </c>
      <c r="BP225" s="78" t="e">
        <f t="shared" si="16"/>
        <v>#VALUE!</v>
      </c>
      <c r="BQ225" s="79" t="e">
        <f t="shared" si="17"/>
        <v>#VALUE!</v>
      </c>
      <c r="BR225" s="93"/>
      <c r="BS225" s="93"/>
      <c r="BT225" s="93"/>
      <c r="BU225" s="93"/>
      <c r="BV225" s="94"/>
      <c r="BW225" s="93"/>
      <c r="BX225" s="93"/>
      <c r="BY225" s="1">
        <f t="shared" si="19"/>
        <v>214</v>
      </c>
    </row>
    <row r="226" spans="1:427" s="7" customFormat="1" ht="203.25" hidden="1" customHeight="1" x14ac:dyDescent="0.3">
      <c r="A226" s="65">
        <v>215</v>
      </c>
      <c r="B226" s="66" t="s">
        <v>97</v>
      </c>
      <c r="C226" s="67" t="s">
        <v>71</v>
      </c>
      <c r="D226" s="67" t="s">
        <v>72</v>
      </c>
      <c r="E226" s="67" t="s">
        <v>1708</v>
      </c>
      <c r="F226" s="105" t="s">
        <v>97</v>
      </c>
      <c r="G226" s="135" t="s">
        <v>99</v>
      </c>
      <c r="H226" s="135" t="s">
        <v>100</v>
      </c>
      <c r="I226" s="135" t="s">
        <v>101</v>
      </c>
      <c r="J226" s="77" t="s">
        <v>455</v>
      </c>
      <c r="K226" s="77" t="s">
        <v>1677</v>
      </c>
      <c r="L226" s="67" t="s">
        <v>104</v>
      </c>
      <c r="M226" s="77" t="s">
        <v>77</v>
      </c>
      <c r="N226" s="255" t="s">
        <v>1721</v>
      </c>
      <c r="O226" s="255" t="s">
        <v>79</v>
      </c>
      <c r="P226" s="77" t="s">
        <v>1711</v>
      </c>
      <c r="Q226" s="255">
        <v>2019</v>
      </c>
      <c r="R226" s="282" t="s">
        <v>1722</v>
      </c>
      <c r="S226" s="255" t="s">
        <v>358</v>
      </c>
      <c r="T226" s="255" t="s">
        <v>358</v>
      </c>
      <c r="U226" s="66" t="s">
        <v>79</v>
      </c>
      <c r="V226" s="77" t="s">
        <v>79</v>
      </c>
      <c r="W226" s="77" t="s">
        <v>79</v>
      </c>
      <c r="X226" s="66" t="s">
        <v>79</v>
      </c>
      <c r="Y226" s="66" t="s">
        <v>79</v>
      </c>
      <c r="Z226" s="291" t="s">
        <v>358</v>
      </c>
      <c r="AA226" s="291" t="s">
        <v>358</v>
      </c>
      <c r="AB226" s="291"/>
      <c r="AC226" s="291" t="s">
        <v>113</v>
      </c>
      <c r="AD226" s="291" t="s">
        <v>113</v>
      </c>
      <c r="AE226" s="72" t="e">
        <f t="shared" si="15"/>
        <v>#VALUE!</v>
      </c>
      <c r="AF226" s="132" t="s">
        <v>1717</v>
      </c>
      <c r="AG226" s="238">
        <v>44384</v>
      </c>
      <c r="AH226" s="239"/>
      <c r="AI226" s="239"/>
      <c r="AJ226" s="232"/>
      <c r="AK226" s="77" t="s">
        <v>9</v>
      </c>
      <c r="AL226" s="78" t="e">
        <v>#VALUE!</v>
      </c>
      <c r="AM226" s="79" t="e">
        <v>#VALUE!</v>
      </c>
      <c r="AN226" s="74" t="s">
        <v>133</v>
      </c>
      <c r="AO226" s="132" t="s">
        <v>1713</v>
      </c>
      <c r="AP226" s="132" t="s">
        <v>1487</v>
      </c>
      <c r="AQ226" s="81">
        <v>0</v>
      </c>
      <c r="AR226" s="76">
        <v>0</v>
      </c>
      <c r="AS226" s="79" t="e">
        <v>#VALUE!</v>
      </c>
      <c r="AT226" s="82" t="s">
        <v>90</v>
      </c>
      <c r="AU226" s="83" t="s">
        <v>362</v>
      </c>
      <c r="AV226" s="86" t="s">
        <v>363</v>
      </c>
      <c r="AW226" s="85">
        <v>44620</v>
      </c>
      <c r="AX226" s="84" t="s">
        <v>119</v>
      </c>
      <c r="AY226" s="124" t="s">
        <v>364</v>
      </c>
      <c r="AZ226" s="122">
        <v>0</v>
      </c>
      <c r="BA226" s="77" t="s">
        <v>9</v>
      </c>
      <c r="BB226" s="78">
        <v>-44620</v>
      </c>
      <c r="BC226" s="79" t="e">
        <v>#VALUE!</v>
      </c>
      <c r="BD226" s="293"/>
      <c r="BE226" s="293"/>
      <c r="BF226" s="293"/>
      <c r="BG226" s="293"/>
      <c r="BH226" s="79"/>
      <c r="BI226" s="293"/>
      <c r="BJ226" s="88" t="s">
        <v>19</v>
      </c>
      <c r="BK226" s="89" t="s">
        <v>1718</v>
      </c>
      <c r="BL226" s="90">
        <v>44712</v>
      </c>
      <c r="BM226" s="91">
        <v>0</v>
      </c>
      <c r="BN226" s="92">
        <v>0</v>
      </c>
      <c r="BO226" s="77" t="str">
        <f t="shared" si="18"/>
        <v>SIN AVANCE</v>
      </c>
      <c r="BP226" s="78" t="e">
        <f t="shared" si="16"/>
        <v>#VALUE!</v>
      </c>
      <c r="BQ226" s="79" t="e">
        <f t="shared" si="17"/>
        <v>#VALUE!</v>
      </c>
      <c r="BR226" s="93"/>
      <c r="BS226" s="93"/>
      <c r="BT226" s="93"/>
      <c r="BU226" s="93"/>
      <c r="BV226" s="94"/>
      <c r="BW226" s="93"/>
      <c r="BX226" s="93"/>
      <c r="BY226" s="1">
        <f t="shared" si="19"/>
        <v>215</v>
      </c>
    </row>
    <row r="227" spans="1:427" s="7" customFormat="1" ht="203.25" hidden="1" customHeight="1" x14ac:dyDescent="0.3">
      <c r="A227" s="65">
        <v>216</v>
      </c>
      <c r="B227" s="66" t="s">
        <v>97</v>
      </c>
      <c r="C227" s="67" t="s">
        <v>71</v>
      </c>
      <c r="D227" s="67" t="s">
        <v>72</v>
      </c>
      <c r="E227" s="67" t="s">
        <v>1708</v>
      </c>
      <c r="F227" s="105" t="s">
        <v>97</v>
      </c>
      <c r="G227" s="135" t="s">
        <v>99</v>
      </c>
      <c r="H227" s="135" t="s">
        <v>100</v>
      </c>
      <c r="I227" s="135" t="s">
        <v>101</v>
      </c>
      <c r="J227" s="77" t="s">
        <v>150</v>
      </c>
      <c r="K227" s="77" t="s">
        <v>428</v>
      </c>
      <c r="L227" s="67" t="s">
        <v>104</v>
      </c>
      <c r="M227" s="77" t="s">
        <v>77</v>
      </c>
      <c r="N227" s="255" t="s">
        <v>1723</v>
      </c>
      <c r="O227" s="255" t="s">
        <v>79</v>
      </c>
      <c r="P227" s="77" t="s">
        <v>1711</v>
      </c>
      <c r="Q227" s="255">
        <v>2019</v>
      </c>
      <c r="R227" s="282" t="s">
        <v>1724</v>
      </c>
      <c r="S227" s="255" t="s">
        <v>358</v>
      </c>
      <c r="T227" s="255" t="s">
        <v>358</v>
      </c>
      <c r="U227" s="66" t="s">
        <v>79</v>
      </c>
      <c r="V227" s="77" t="s">
        <v>79</v>
      </c>
      <c r="W227" s="77" t="s">
        <v>79</v>
      </c>
      <c r="X227" s="66" t="s">
        <v>79</v>
      </c>
      <c r="Y227" s="66" t="s">
        <v>79</v>
      </c>
      <c r="Z227" s="291" t="s">
        <v>358</v>
      </c>
      <c r="AA227" s="291" t="s">
        <v>358</v>
      </c>
      <c r="AB227" s="291"/>
      <c r="AC227" s="291" t="s">
        <v>113</v>
      </c>
      <c r="AD227" s="291" t="s">
        <v>113</v>
      </c>
      <c r="AE227" s="72" t="e">
        <f t="shared" si="15"/>
        <v>#VALUE!</v>
      </c>
      <c r="AF227" s="132" t="s">
        <v>1717</v>
      </c>
      <c r="AG227" s="238">
        <v>44384</v>
      </c>
      <c r="AH227" s="239"/>
      <c r="AI227" s="239"/>
      <c r="AJ227" s="232"/>
      <c r="AK227" s="77" t="s">
        <v>9</v>
      </c>
      <c r="AL227" s="78" t="e">
        <v>#VALUE!</v>
      </c>
      <c r="AM227" s="79" t="e">
        <v>#VALUE!</v>
      </c>
      <c r="AN227" s="74" t="s">
        <v>133</v>
      </c>
      <c r="AO227" s="132" t="s">
        <v>1713</v>
      </c>
      <c r="AP227" s="132" t="s">
        <v>1487</v>
      </c>
      <c r="AQ227" s="81">
        <v>0</v>
      </c>
      <c r="AR227" s="76">
        <v>0</v>
      </c>
      <c r="AS227" s="79" t="e">
        <v>#VALUE!</v>
      </c>
      <c r="AT227" s="82" t="s">
        <v>90</v>
      </c>
      <c r="AU227" s="83" t="s">
        <v>362</v>
      </c>
      <c r="AV227" s="86" t="s">
        <v>363</v>
      </c>
      <c r="AW227" s="85">
        <v>44620</v>
      </c>
      <c r="AX227" s="84" t="s">
        <v>119</v>
      </c>
      <c r="AY227" s="124" t="s">
        <v>364</v>
      </c>
      <c r="AZ227" s="122">
        <v>0</v>
      </c>
      <c r="BA227" s="77" t="s">
        <v>9</v>
      </c>
      <c r="BB227" s="78">
        <v>-44620</v>
      </c>
      <c r="BC227" s="79" t="e">
        <v>#VALUE!</v>
      </c>
      <c r="BD227" s="293"/>
      <c r="BE227" s="293"/>
      <c r="BF227" s="293"/>
      <c r="BG227" s="293"/>
      <c r="BH227" s="79"/>
      <c r="BI227" s="293"/>
      <c r="BJ227" s="88" t="s">
        <v>19</v>
      </c>
      <c r="BK227" s="89" t="s">
        <v>1718</v>
      </c>
      <c r="BL227" s="90">
        <v>44712</v>
      </c>
      <c r="BM227" s="91">
        <v>0</v>
      </c>
      <c r="BN227" s="92">
        <v>0</v>
      </c>
      <c r="BO227" s="77" t="str">
        <f t="shared" si="18"/>
        <v>SIN AVANCE</v>
      </c>
      <c r="BP227" s="78" t="e">
        <f t="shared" si="16"/>
        <v>#VALUE!</v>
      </c>
      <c r="BQ227" s="79" t="e">
        <f t="shared" si="17"/>
        <v>#VALUE!</v>
      </c>
      <c r="BR227" s="93"/>
      <c r="BS227" s="93"/>
      <c r="BT227" s="93"/>
      <c r="BU227" s="93"/>
      <c r="BV227" s="94"/>
      <c r="BW227" s="93"/>
      <c r="BX227" s="93"/>
      <c r="BY227" s="1">
        <f t="shared" si="19"/>
        <v>216</v>
      </c>
    </row>
    <row r="228" spans="1:427" s="7" customFormat="1" ht="203.25" hidden="1" customHeight="1" x14ac:dyDescent="0.3">
      <c r="A228" s="65">
        <v>217</v>
      </c>
      <c r="B228" s="66" t="s">
        <v>97</v>
      </c>
      <c r="C228" s="67" t="s">
        <v>71</v>
      </c>
      <c r="D228" s="67" t="s">
        <v>72</v>
      </c>
      <c r="E228" s="67" t="s">
        <v>1708</v>
      </c>
      <c r="F228" s="105" t="s">
        <v>97</v>
      </c>
      <c r="G228" s="135" t="s">
        <v>99</v>
      </c>
      <c r="H228" s="135" t="s">
        <v>100</v>
      </c>
      <c r="I228" s="135" t="s">
        <v>101</v>
      </c>
      <c r="J228" s="77" t="s">
        <v>150</v>
      </c>
      <c r="K228" s="77" t="s">
        <v>428</v>
      </c>
      <c r="L228" s="67" t="s">
        <v>104</v>
      </c>
      <c r="M228" s="77" t="s">
        <v>77</v>
      </c>
      <c r="N228" s="255" t="s">
        <v>1725</v>
      </c>
      <c r="O228" s="255" t="s">
        <v>79</v>
      </c>
      <c r="P228" s="77" t="s">
        <v>1711</v>
      </c>
      <c r="Q228" s="255">
        <v>2019</v>
      </c>
      <c r="R228" s="282" t="s">
        <v>1726</v>
      </c>
      <c r="S228" s="255" t="s">
        <v>358</v>
      </c>
      <c r="T228" s="255" t="s">
        <v>358</v>
      </c>
      <c r="U228" s="66" t="s">
        <v>79</v>
      </c>
      <c r="V228" s="77" t="s">
        <v>79</v>
      </c>
      <c r="W228" s="77" t="s">
        <v>79</v>
      </c>
      <c r="X228" s="66" t="s">
        <v>79</v>
      </c>
      <c r="Y228" s="66" t="s">
        <v>79</v>
      </c>
      <c r="Z228" s="291" t="s">
        <v>358</v>
      </c>
      <c r="AA228" s="291" t="s">
        <v>358</v>
      </c>
      <c r="AB228" s="291"/>
      <c r="AC228" s="291" t="s">
        <v>113</v>
      </c>
      <c r="AD228" s="291" t="s">
        <v>113</v>
      </c>
      <c r="AE228" s="72" t="e">
        <f t="shared" si="15"/>
        <v>#VALUE!</v>
      </c>
      <c r="AF228" s="132" t="s">
        <v>1717</v>
      </c>
      <c r="AG228" s="238">
        <v>44384</v>
      </c>
      <c r="AH228" s="239"/>
      <c r="AI228" s="239"/>
      <c r="AJ228" s="232"/>
      <c r="AK228" s="77" t="s">
        <v>9</v>
      </c>
      <c r="AL228" s="78" t="e">
        <v>#VALUE!</v>
      </c>
      <c r="AM228" s="79" t="e">
        <v>#VALUE!</v>
      </c>
      <c r="AN228" s="74" t="s">
        <v>133</v>
      </c>
      <c r="AO228" s="132" t="s">
        <v>1713</v>
      </c>
      <c r="AP228" s="132" t="s">
        <v>1487</v>
      </c>
      <c r="AQ228" s="81">
        <v>0</v>
      </c>
      <c r="AR228" s="76">
        <v>0</v>
      </c>
      <c r="AS228" s="79" t="e">
        <v>#VALUE!</v>
      </c>
      <c r="AT228" s="82" t="s">
        <v>90</v>
      </c>
      <c r="AU228" s="83" t="s">
        <v>362</v>
      </c>
      <c r="AV228" s="86" t="s">
        <v>363</v>
      </c>
      <c r="AW228" s="85">
        <v>44620</v>
      </c>
      <c r="AX228" s="84" t="s">
        <v>119</v>
      </c>
      <c r="AY228" s="124" t="s">
        <v>364</v>
      </c>
      <c r="AZ228" s="122">
        <v>0</v>
      </c>
      <c r="BA228" s="77" t="s">
        <v>9</v>
      </c>
      <c r="BB228" s="78">
        <v>-44620</v>
      </c>
      <c r="BC228" s="79" t="e">
        <v>#VALUE!</v>
      </c>
      <c r="BD228" s="293"/>
      <c r="BE228" s="293"/>
      <c r="BF228" s="293"/>
      <c r="BG228" s="293"/>
      <c r="BH228" s="79"/>
      <c r="BI228" s="293"/>
      <c r="BJ228" s="88" t="s">
        <v>19</v>
      </c>
      <c r="BK228" s="89" t="s">
        <v>1718</v>
      </c>
      <c r="BL228" s="90">
        <v>44712</v>
      </c>
      <c r="BM228" s="91">
        <v>0</v>
      </c>
      <c r="BN228" s="92">
        <v>0</v>
      </c>
      <c r="BO228" s="77" t="str">
        <f t="shared" si="18"/>
        <v>SIN AVANCE</v>
      </c>
      <c r="BP228" s="78" t="e">
        <f t="shared" si="16"/>
        <v>#VALUE!</v>
      </c>
      <c r="BQ228" s="79" t="e">
        <f t="shared" si="17"/>
        <v>#VALUE!</v>
      </c>
      <c r="BR228" s="93"/>
      <c r="BS228" s="93"/>
      <c r="BT228" s="93"/>
      <c r="BU228" s="93"/>
      <c r="BV228" s="94"/>
      <c r="BW228" s="93"/>
      <c r="BX228" s="93"/>
      <c r="BY228" s="1">
        <f t="shared" si="19"/>
        <v>217</v>
      </c>
    </row>
    <row r="229" spans="1:427" s="7" customFormat="1" ht="203.25" hidden="1" customHeight="1" x14ac:dyDescent="0.3">
      <c r="A229" s="65">
        <v>218</v>
      </c>
      <c r="B229" s="66" t="s">
        <v>97</v>
      </c>
      <c r="C229" s="67" t="s">
        <v>71</v>
      </c>
      <c r="D229" s="67" t="s">
        <v>72</v>
      </c>
      <c r="E229" s="67" t="s">
        <v>1708</v>
      </c>
      <c r="F229" s="105" t="s">
        <v>97</v>
      </c>
      <c r="G229" s="135" t="s">
        <v>99</v>
      </c>
      <c r="H229" s="135" t="s">
        <v>100</v>
      </c>
      <c r="I229" s="135" t="s">
        <v>101</v>
      </c>
      <c r="J229" s="77" t="s">
        <v>442</v>
      </c>
      <c r="K229" s="77" t="s">
        <v>481</v>
      </c>
      <c r="L229" s="67" t="s">
        <v>104</v>
      </c>
      <c r="M229" s="77" t="s">
        <v>77</v>
      </c>
      <c r="N229" s="255" t="s">
        <v>1727</v>
      </c>
      <c r="O229" s="255" t="s">
        <v>79</v>
      </c>
      <c r="P229" s="77" t="s">
        <v>1711</v>
      </c>
      <c r="Q229" s="255">
        <v>2019</v>
      </c>
      <c r="R229" s="282" t="s">
        <v>1728</v>
      </c>
      <c r="S229" s="255" t="s">
        <v>358</v>
      </c>
      <c r="T229" s="255" t="s">
        <v>358</v>
      </c>
      <c r="U229" s="66" t="s">
        <v>79</v>
      </c>
      <c r="V229" s="77" t="s">
        <v>79</v>
      </c>
      <c r="W229" s="77" t="s">
        <v>79</v>
      </c>
      <c r="X229" s="66" t="s">
        <v>79</v>
      </c>
      <c r="Y229" s="66" t="s">
        <v>79</v>
      </c>
      <c r="Z229" s="291" t="s">
        <v>358</v>
      </c>
      <c r="AA229" s="291" t="s">
        <v>358</v>
      </c>
      <c r="AB229" s="291"/>
      <c r="AC229" s="291" t="s">
        <v>113</v>
      </c>
      <c r="AD229" s="291" t="s">
        <v>113</v>
      </c>
      <c r="AE229" s="72" t="e">
        <f t="shared" si="15"/>
        <v>#VALUE!</v>
      </c>
      <c r="AF229" s="132" t="s">
        <v>1717</v>
      </c>
      <c r="AG229" s="238">
        <v>44384</v>
      </c>
      <c r="AH229" s="239"/>
      <c r="AI229" s="239"/>
      <c r="AJ229" s="232"/>
      <c r="AK229" s="77" t="s">
        <v>9</v>
      </c>
      <c r="AL229" s="78" t="e">
        <v>#VALUE!</v>
      </c>
      <c r="AM229" s="79" t="e">
        <v>#VALUE!</v>
      </c>
      <c r="AN229" s="74" t="s">
        <v>133</v>
      </c>
      <c r="AO229" s="132" t="s">
        <v>1713</v>
      </c>
      <c r="AP229" s="132" t="s">
        <v>1487</v>
      </c>
      <c r="AQ229" s="81">
        <v>0</v>
      </c>
      <c r="AR229" s="76">
        <v>0</v>
      </c>
      <c r="AS229" s="79" t="e">
        <v>#VALUE!</v>
      </c>
      <c r="AT229" s="82" t="s">
        <v>90</v>
      </c>
      <c r="AU229" s="83" t="s">
        <v>362</v>
      </c>
      <c r="AV229" s="86" t="s">
        <v>363</v>
      </c>
      <c r="AW229" s="85">
        <v>44620</v>
      </c>
      <c r="AX229" s="84" t="s">
        <v>119</v>
      </c>
      <c r="AY229" s="124" t="s">
        <v>364</v>
      </c>
      <c r="AZ229" s="122">
        <v>0</v>
      </c>
      <c r="BA229" s="77" t="s">
        <v>9</v>
      </c>
      <c r="BB229" s="78">
        <v>-44620</v>
      </c>
      <c r="BC229" s="79" t="e">
        <v>#VALUE!</v>
      </c>
      <c r="BD229" s="293"/>
      <c r="BE229" s="293"/>
      <c r="BF229" s="293"/>
      <c r="BG229" s="293"/>
      <c r="BH229" s="79"/>
      <c r="BI229" s="293"/>
      <c r="BJ229" s="88" t="s">
        <v>19</v>
      </c>
      <c r="BK229" s="89" t="s">
        <v>1718</v>
      </c>
      <c r="BL229" s="90">
        <v>44712</v>
      </c>
      <c r="BM229" s="91">
        <v>0</v>
      </c>
      <c r="BN229" s="92">
        <v>0</v>
      </c>
      <c r="BO229" s="77" t="str">
        <f t="shared" si="18"/>
        <v>SIN AVANCE</v>
      </c>
      <c r="BP229" s="78" t="e">
        <f t="shared" si="16"/>
        <v>#VALUE!</v>
      </c>
      <c r="BQ229" s="79" t="e">
        <f t="shared" si="17"/>
        <v>#VALUE!</v>
      </c>
      <c r="BR229" s="93"/>
      <c r="BS229" s="93"/>
      <c r="BT229" s="93"/>
      <c r="BU229" s="93"/>
      <c r="BV229" s="94"/>
      <c r="BW229" s="93"/>
      <c r="BX229" s="93"/>
      <c r="BY229" s="1">
        <f t="shared" si="19"/>
        <v>218</v>
      </c>
    </row>
    <row r="230" spans="1:427" s="327" customFormat="1" ht="203.25" hidden="1" customHeight="1" x14ac:dyDescent="0.3">
      <c r="A230" s="65">
        <v>219</v>
      </c>
      <c r="B230" s="66" t="s">
        <v>97</v>
      </c>
      <c r="C230" s="67" t="s">
        <v>71</v>
      </c>
      <c r="D230" s="67" t="s">
        <v>72</v>
      </c>
      <c r="E230" s="67" t="s">
        <v>1708</v>
      </c>
      <c r="F230" s="105" t="s">
        <v>97</v>
      </c>
      <c r="G230" s="135" t="s">
        <v>99</v>
      </c>
      <c r="H230" s="135" t="s">
        <v>100</v>
      </c>
      <c r="I230" s="135" t="s">
        <v>101</v>
      </c>
      <c r="J230" s="127" t="s">
        <v>183</v>
      </c>
      <c r="K230" s="127" t="s">
        <v>1729</v>
      </c>
      <c r="L230" s="67" t="s">
        <v>104</v>
      </c>
      <c r="M230" s="127" t="s">
        <v>77</v>
      </c>
      <c r="N230" s="129" t="s">
        <v>1730</v>
      </c>
      <c r="O230" s="129" t="s">
        <v>79</v>
      </c>
      <c r="P230" s="127" t="s">
        <v>1711</v>
      </c>
      <c r="Q230" s="129">
        <v>2019</v>
      </c>
      <c r="R230" s="321" t="s">
        <v>1731</v>
      </c>
      <c r="S230" s="129" t="s">
        <v>358</v>
      </c>
      <c r="T230" s="129" t="s">
        <v>358</v>
      </c>
      <c r="U230" s="66" t="s">
        <v>79</v>
      </c>
      <c r="V230" s="127" t="s">
        <v>79</v>
      </c>
      <c r="W230" s="127" t="s">
        <v>79</v>
      </c>
      <c r="X230" s="66" t="s">
        <v>79</v>
      </c>
      <c r="Y230" s="66" t="s">
        <v>79</v>
      </c>
      <c r="Z230" s="322" t="s">
        <v>358</v>
      </c>
      <c r="AA230" s="322" t="s">
        <v>358</v>
      </c>
      <c r="AB230" s="322"/>
      <c r="AC230" s="322" t="s">
        <v>113</v>
      </c>
      <c r="AD230" s="322" t="s">
        <v>113</v>
      </c>
      <c r="AE230" s="72" t="e">
        <f t="shared" si="15"/>
        <v>#VALUE!</v>
      </c>
      <c r="AF230" s="158" t="s">
        <v>1717</v>
      </c>
      <c r="AG230" s="323">
        <v>44384</v>
      </c>
      <c r="AH230" s="324"/>
      <c r="AI230" s="324"/>
      <c r="AJ230" s="325"/>
      <c r="AK230" s="77" t="s">
        <v>9</v>
      </c>
      <c r="AL230" s="78" t="e">
        <v>#VALUE!</v>
      </c>
      <c r="AM230" s="79" t="e">
        <v>#VALUE!</v>
      </c>
      <c r="AN230" s="74" t="s">
        <v>133</v>
      </c>
      <c r="AO230" s="132" t="s">
        <v>1713</v>
      </c>
      <c r="AP230" s="132" t="s">
        <v>1487</v>
      </c>
      <c r="AQ230" s="81">
        <v>0</v>
      </c>
      <c r="AR230" s="76">
        <v>0</v>
      </c>
      <c r="AS230" s="79" t="e">
        <v>#VALUE!</v>
      </c>
      <c r="AT230" s="82" t="s">
        <v>90</v>
      </c>
      <c r="AU230" s="83" t="s">
        <v>362</v>
      </c>
      <c r="AV230" s="86" t="s">
        <v>363</v>
      </c>
      <c r="AW230" s="85">
        <v>44620</v>
      </c>
      <c r="AX230" s="84" t="s">
        <v>119</v>
      </c>
      <c r="AY230" s="124" t="s">
        <v>364</v>
      </c>
      <c r="AZ230" s="122">
        <v>0</v>
      </c>
      <c r="BA230" s="77" t="s">
        <v>9</v>
      </c>
      <c r="BB230" s="78">
        <v>-44620</v>
      </c>
      <c r="BC230" s="79" t="e">
        <v>#VALUE!</v>
      </c>
      <c r="BD230" s="326"/>
      <c r="BE230" s="326"/>
      <c r="BF230" s="326"/>
      <c r="BG230" s="326"/>
      <c r="BH230" s="79"/>
      <c r="BI230" s="326"/>
      <c r="BJ230" s="88" t="s">
        <v>19</v>
      </c>
      <c r="BK230" s="89" t="s">
        <v>1718</v>
      </c>
      <c r="BL230" s="90">
        <v>44712</v>
      </c>
      <c r="BM230" s="91">
        <v>0</v>
      </c>
      <c r="BN230" s="92">
        <v>0</v>
      </c>
      <c r="BO230" s="77" t="str">
        <f t="shared" si="18"/>
        <v>SIN AVANCE</v>
      </c>
      <c r="BP230" s="78" t="e">
        <f t="shared" si="16"/>
        <v>#VALUE!</v>
      </c>
      <c r="BQ230" s="79" t="e">
        <f t="shared" si="17"/>
        <v>#VALUE!</v>
      </c>
      <c r="BR230" s="93"/>
      <c r="BS230" s="93"/>
      <c r="BT230" s="93"/>
      <c r="BU230" s="93"/>
      <c r="BV230" s="94"/>
      <c r="BW230" s="93"/>
      <c r="BX230" s="93"/>
      <c r="BY230" s="1">
        <f t="shared" si="19"/>
        <v>219</v>
      </c>
    </row>
    <row r="231" spans="1:427" s="327" customFormat="1" ht="203.25" hidden="1" customHeight="1" x14ac:dyDescent="0.3">
      <c r="A231" s="65">
        <v>220</v>
      </c>
      <c r="B231" s="66" t="s">
        <v>97</v>
      </c>
      <c r="C231" s="67" t="s">
        <v>71</v>
      </c>
      <c r="D231" s="67" t="s">
        <v>72</v>
      </c>
      <c r="E231" s="67" t="s">
        <v>1708</v>
      </c>
      <c r="F231" s="105" t="s">
        <v>97</v>
      </c>
      <c r="G231" s="135" t="s">
        <v>99</v>
      </c>
      <c r="H231" s="135" t="s">
        <v>100</v>
      </c>
      <c r="I231" s="135" t="s">
        <v>101</v>
      </c>
      <c r="J231" s="127" t="s">
        <v>1732</v>
      </c>
      <c r="K231" s="127" t="s">
        <v>1733</v>
      </c>
      <c r="L231" s="67" t="s">
        <v>104</v>
      </c>
      <c r="M231" s="127" t="s">
        <v>77</v>
      </c>
      <c r="N231" s="129" t="s">
        <v>1734</v>
      </c>
      <c r="O231" s="129" t="s">
        <v>79</v>
      </c>
      <c r="P231" s="127" t="s">
        <v>1711</v>
      </c>
      <c r="Q231" s="129">
        <v>2019</v>
      </c>
      <c r="R231" s="321" t="s">
        <v>1735</v>
      </c>
      <c r="S231" s="129" t="s">
        <v>358</v>
      </c>
      <c r="T231" s="129" t="s">
        <v>358</v>
      </c>
      <c r="U231" s="66" t="s">
        <v>79</v>
      </c>
      <c r="V231" s="127" t="s">
        <v>79</v>
      </c>
      <c r="W231" s="127" t="s">
        <v>79</v>
      </c>
      <c r="X231" s="66" t="s">
        <v>79</v>
      </c>
      <c r="Y231" s="66" t="s">
        <v>79</v>
      </c>
      <c r="Z231" s="322" t="s">
        <v>358</v>
      </c>
      <c r="AA231" s="322" t="s">
        <v>358</v>
      </c>
      <c r="AB231" s="322"/>
      <c r="AC231" s="322" t="s">
        <v>113</v>
      </c>
      <c r="AD231" s="322" t="s">
        <v>113</v>
      </c>
      <c r="AE231" s="72" t="e">
        <f t="shared" si="15"/>
        <v>#VALUE!</v>
      </c>
      <c r="AF231" s="158" t="s">
        <v>1717</v>
      </c>
      <c r="AG231" s="323">
        <v>44384</v>
      </c>
      <c r="AH231" s="324"/>
      <c r="AI231" s="324"/>
      <c r="AJ231" s="325"/>
      <c r="AK231" s="77" t="s">
        <v>9</v>
      </c>
      <c r="AL231" s="78" t="e">
        <v>#VALUE!</v>
      </c>
      <c r="AM231" s="79" t="e">
        <v>#VALUE!</v>
      </c>
      <c r="AN231" s="74" t="s">
        <v>133</v>
      </c>
      <c r="AO231" s="132" t="s">
        <v>1713</v>
      </c>
      <c r="AP231" s="132" t="s">
        <v>1487</v>
      </c>
      <c r="AQ231" s="81">
        <v>0</v>
      </c>
      <c r="AR231" s="76">
        <v>0</v>
      </c>
      <c r="AS231" s="79" t="e">
        <v>#VALUE!</v>
      </c>
      <c r="AT231" s="82" t="s">
        <v>90</v>
      </c>
      <c r="AU231" s="83" t="s">
        <v>362</v>
      </c>
      <c r="AV231" s="86" t="s">
        <v>363</v>
      </c>
      <c r="AW231" s="85">
        <v>44620</v>
      </c>
      <c r="AX231" s="84" t="s">
        <v>119</v>
      </c>
      <c r="AY231" s="124" t="s">
        <v>364</v>
      </c>
      <c r="AZ231" s="122">
        <v>0</v>
      </c>
      <c r="BA231" s="77" t="s">
        <v>9</v>
      </c>
      <c r="BB231" s="78">
        <v>-44620</v>
      </c>
      <c r="BC231" s="79" t="e">
        <v>#VALUE!</v>
      </c>
      <c r="BD231" s="326"/>
      <c r="BE231" s="326"/>
      <c r="BF231" s="326"/>
      <c r="BG231" s="326"/>
      <c r="BH231" s="79"/>
      <c r="BI231" s="326"/>
      <c r="BJ231" s="88" t="s">
        <v>19</v>
      </c>
      <c r="BK231" s="89" t="s">
        <v>1718</v>
      </c>
      <c r="BL231" s="90">
        <v>44712</v>
      </c>
      <c r="BM231" s="91">
        <v>0</v>
      </c>
      <c r="BN231" s="92">
        <v>0</v>
      </c>
      <c r="BO231" s="77" t="str">
        <f t="shared" si="18"/>
        <v>SIN AVANCE</v>
      </c>
      <c r="BP231" s="78" t="e">
        <f t="shared" si="16"/>
        <v>#VALUE!</v>
      </c>
      <c r="BQ231" s="79" t="e">
        <f t="shared" si="17"/>
        <v>#VALUE!</v>
      </c>
      <c r="BR231" s="93"/>
      <c r="BS231" s="93"/>
      <c r="BT231" s="93"/>
      <c r="BU231" s="93"/>
      <c r="BV231" s="94"/>
      <c r="BW231" s="93"/>
      <c r="BX231" s="93"/>
      <c r="BY231" s="1">
        <f t="shared" si="19"/>
        <v>220</v>
      </c>
    </row>
    <row r="232" spans="1:427" s="327" customFormat="1" ht="203.25" hidden="1" customHeight="1" thickBot="1" x14ac:dyDescent="0.3">
      <c r="A232" s="65">
        <v>221</v>
      </c>
      <c r="B232" s="66" t="s">
        <v>97</v>
      </c>
      <c r="C232" s="67" t="s">
        <v>71</v>
      </c>
      <c r="D232" s="67" t="s">
        <v>72</v>
      </c>
      <c r="E232" s="67" t="s">
        <v>1708</v>
      </c>
      <c r="F232" s="105" t="s">
        <v>97</v>
      </c>
      <c r="G232" s="135" t="s">
        <v>99</v>
      </c>
      <c r="H232" s="135" t="s">
        <v>100</v>
      </c>
      <c r="I232" s="135" t="s">
        <v>101</v>
      </c>
      <c r="J232" s="127" t="s">
        <v>183</v>
      </c>
      <c r="K232" s="127" t="s">
        <v>417</v>
      </c>
      <c r="L232" s="67" t="s">
        <v>104</v>
      </c>
      <c r="M232" s="127" t="s">
        <v>77</v>
      </c>
      <c r="N232" s="129" t="s">
        <v>1736</v>
      </c>
      <c r="O232" s="129" t="s">
        <v>79</v>
      </c>
      <c r="P232" s="127" t="s">
        <v>1711</v>
      </c>
      <c r="Q232" s="129">
        <v>2019</v>
      </c>
      <c r="R232" s="321" t="s">
        <v>1737</v>
      </c>
      <c r="S232" s="129" t="s">
        <v>358</v>
      </c>
      <c r="T232" s="129" t="s">
        <v>358</v>
      </c>
      <c r="U232" s="66" t="s">
        <v>79</v>
      </c>
      <c r="V232" s="127" t="s">
        <v>79</v>
      </c>
      <c r="W232" s="127" t="s">
        <v>79</v>
      </c>
      <c r="X232" s="66" t="s">
        <v>79</v>
      </c>
      <c r="Y232" s="66" t="s">
        <v>79</v>
      </c>
      <c r="Z232" s="322" t="s">
        <v>358</v>
      </c>
      <c r="AA232" s="322" t="s">
        <v>358</v>
      </c>
      <c r="AB232" s="322"/>
      <c r="AC232" s="322" t="s">
        <v>113</v>
      </c>
      <c r="AD232" s="322" t="s">
        <v>113</v>
      </c>
      <c r="AE232" s="72" t="e">
        <f t="shared" si="15"/>
        <v>#VALUE!</v>
      </c>
      <c r="AF232" s="158" t="s">
        <v>1717</v>
      </c>
      <c r="AG232" s="323">
        <v>44384</v>
      </c>
      <c r="AH232" s="324"/>
      <c r="AI232" s="324"/>
      <c r="AJ232" s="325"/>
      <c r="AK232" s="77" t="s">
        <v>9</v>
      </c>
      <c r="AL232" s="78" t="e">
        <v>#VALUE!</v>
      </c>
      <c r="AM232" s="79" t="e">
        <v>#VALUE!</v>
      </c>
      <c r="AN232" s="74" t="s">
        <v>133</v>
      </c>
      <c r="AO232" s="132" t="s">
        <v>1713</v>
      </c>
      <c r="AP232" s="132" t="s">
        <v>1487</v>
      </c>
      <c r="AQ232" s="81">
        <v>0</v>
      </c>
      <c r="AR232" s="76">
        <v>0</v>
      </c>
      <c r="AS232" s="79" t="e">
        <v>#VALUE!</v>
      </c>
      <c r="AT232" s="82" t="s">
        <v>90</v>
      </c>
      <c r="AU232" s="83" t="s">
        <v>362</v>
      </c>
      <c r="AV232" s="86" t="s">
        <v>363</v>
      </c>
      <c r="AW232" s="85">
        <v>44620</v>
      </c>
      <c r="AX232" s="84" t="s">
        <v>119</v>
      </c>
      <c r="AY232" s="124" t="s">
        <v>364</v>
      </c>
      <c r="AZ232" s="122">
        <v>0</v>
      </c>
      <c r="BA232" s="77" t="s">
        <v>9</v>
      </c>
      <c r="BB232" s="78">
        <v>-44620</v>
      </c>
      <c r="BC232" s="79" t="e">
        <v>#VALUE!</v>
      </c>
      <c r="BD232" s="326"/>
      <c r="BE232" s="326"/>
      <c r="BF232" s="326"/>
      <c r="BG232" s="326"/>
      <c r="BH232" s="79"/>
      <c r="BI232" s="326"/>
      <c r="BJ232" s="88" t="s">
        <v>19</v>
      </c>
      <c r="BK232" s="89" t="s">
        <v>1718</v>
      </c>
      <c r="BL232" s="90">
        <v>44712</v>
      </c>
      <c r="BM232" s="91">
        <v>0</v>
      </c>
      <c r="BN232" s="92">
        <v>0</v>
      </c>
      <c r="BO232" s="77" t="str">
        <f t="shared" si="18"/>
        <v>SIN AVANCE</v>
      </c>
      <c r="BP232" s="78" t="e">
        <f t="shared" si="16"/>
        <v>#VALUE!</v>
      </c>
      <c r="BQ232" s="79" t="e">
        <f t="shared" si="17"/>
        <v>#VALUE!</v>
      </c>
      <c r="BR232" s="93"/>
      <c r="BS232" s="93"/>
      <c r="BT232" s="93"/>
      <c r="BU232" s="93"/>
      <c r="BV232" s="94"/>
      <c r="BW232" s="93"/>
      <c r="BX232" s="93"/>
      <c r="BY232" s="1">
        <f t="shared" si="19"/>
        <v>221</v>
      </c>
    </row>
    <row r="233" spans="1:427" s="333" customFormat="1" ht="102.75" customHeight="1" thickBot="1" x14ac:dyDescent="0.3">
      <c r="A233" s="65">
        <v>222</v>
      </c>
      <c r="B233" s="117" t="s">
        <v>715</v>
      </c>
      <c r="C233" s="135" t="s">
        <v>71</v>
      </c>
      <c r="D233" s="67" t="s">
        <v>72</v>
      </c>
      <c r="E233" s="67" t="s">
        <v>1738</v>
      </c>
      <c r="F233" s="105" t="s">
        <v>70</v>
      </c>
      <c r="G233" s="135" t="s">
        <v>71</v>
      </c>
      <c r="H233" s="67" t="s">
        <v>72</v>
      </c>
      <c r="I233" s="67" t="s">
        <v>1739</v>
      </c>
      <c r="J233" s="67" t="s">
        <v>74</v>
      </c>
      <c r="K233" s="67" t="s">
        <v>1740</v>
      </c>
      <c r="L233" s="67" t="s">
        <v>1211</v>
      </c>
      <c r="M233" s="67" t="s">
        <v>105</v>
      </c>
      <c r="N233" s="66" t="s">
        <v>1741</v>
      </c>
      <c r="O233" s="145" t="s">
        <v>1021</v>
      </c>
      <c r="P233" s="246">
        <v>86</v>
      </c>
      <c r="Q233" s="66">
        <v>2020</v>
      </c>
      <c r="R233" s="237" t="s">
        <v>1742</v>
      </c>
      <c r="S233" s="67" t="s">
        <v>1743</v>
      </c>
      <c r="T233" s="67" t="s">
        <v>1744</v>
      </c>
      <c r="U233" s="66" t="s">
        <v>79</v>
      </c>
      <c r="V233" s="67" t="s">
        <v>79</v>
      </c>
      <c r="W233" s="67" t="s">
        <v>1745</v>
      </c>
      <c r="X233" s="66" t="s">
        <v>79</v>
      </c>
      <c r="Y233" s="66" t="s">
        <v>79</v>
      </c>
      <c r="Z233" s="71">
        <v>44284</v>
      </c>
      <c r="AA233" s="71">
        <v>44406</v>
      </c>
      <c r="AB233" s="71"/>
      <c r="AC233" s="71" t="s">
        <v>84</v>
      </c>
      <c r="AD233" s="71" t="s">
        <v>84</v>
      </c>
      <c r="AE233" s="72">
        <f t="shared" si="15"/>
        <v>-305</v>
      </c>
      <c r="AF233" s="328" t="s">
        <v>1746</v>
      </c>
      <c r="AG233" s="329">
        <v>44384</v>
      </c>
      <c r="AH233" s="330" t="s">
        <v>84</v>
      </c>
      <c r="AI233" s="331" t="s">
        <v>1349</v>
      </c>
      <c r="AJ233" s="106">
        <v>0.2</v>
      </c>
      <c r="AK233" s="77" t="s">
        <v>10</v>
      </c>
      <c r="AL233" s="78">
        <v>-45</v>
      </c>
      <c r="AM233" s="79" t="s">
        <v>4</v>
      </c>
      <c r="AN233" s="79" t="s">
        <v>133</v>
      </c>
      <c r="AO233" s="79" t="s">
        <v>133</v>
      </c>
      <c r="AP233" s="79" t="s">
        <v>133</v>
      </c>
      <c r="AQ233" s="81">
        <v>0</v>
      </c>
      <c r="AR233" s="76">
        <v>0</v>
      </c>
      <c r="AS233" s="79" t="s">
        <v>89</v>
      </c>
      <c r="AT233" s="75" t="s">
        <v>91</v>
      </c>
      <c r="AU233" s="83" t="s">
        <v>91</v>
      </c>
      <c r="AV233" s="97" t="s">
        <v>92</v>
      </c>
      <c r="AW233" s="98">
        <v>44620</v>
      </c>
      <c r="AX233" s="99" t="s">
        <v>84</v>
      </c>
      <c r="AY233" s="107" t="s">
        <v>93</v>
      </c>
      <c r="AZ233" s="101">
        <v>0</v>
      </c>
      <c r="BA233" s="77" t="s">
        <v>9</v>
      </c>
      <c r="BB233" s="78">
        <v>-44619.8</v>
      </c>
      <c r="BC233" s="79" t="s">
        <v>4</v>
      </c>
      <c r="BD233" s="332"/>
      <c r="BE233" s="332"/>
      <c r="BF233" s="332"/>
      <c r="BG233" s="332"/>
      <c r="BH233" s="79"/>
      <c r="BI233" s="332"/>
      <c r="BJ233" s="88" t="s">
        <v>19</v>
      </c>
      <c r="BK233" s="89" t="s">
        <v>1747</v>
      </c>
      <c r="BL233" s="90">
        <v>44712</v>
      </c>
      <c r="BM233" s="91" t="s">
        <v>473</v>
      </c>
      <c r="BN233" s="92">
        <v>1</v>
      </c>
      <c r="BO233" s="77" t="str">
        <f t="shared" si="18"/>
        <v>CUMPLIMIENTO TOTAL</v>
      </c>
      <c r="BP233" s="78">
        <f t="shared" si="16"/>
        <v>-305</v>
      </c>
      <c r="BQ233" s="79" t="str">
        <f t="shared" si="17"/>
        <v>VENCIDO</v>
      </c>
      <c r="BR233" s="102">
        <v>44607</v>
      </c>
      <c r="BS233" s="243" t="s">
        <v>1748</v>
      </c>
      <c r="BT233" s="93" t="s">
        <v>122</v>
      </c>
      <c r="BU233" s="104">
        <v>1</v>
      </c>
      <c r="BV233" s="94" t="s">
        <v>20</v>
      </c>
      <c r="BW233" s="93"/>
      <c r="BX233" s="93"/>
      <c r="BY233" s="1">
        <f t="shared" si="19"/>
        <v>222</v>
      </c>
    </row>
    <row r="234" spans="1:427" s="7" customFormat="1" ht="60.75" customHeight="1" thickBot="1" x14ac:dyDescent="0.3">
      <c r="A234" s="65">
        <v>223</v>
      </c>
      <c r="B234" s="117" t="s">
        <v>715</v>
      </c>
      <c r="C234" s="135" t="s">
        <v>71</v>
      </c>
      <c r="D234" s="67" t="s">
        <v>72</v>
      </c>
      <c r="E234" s="67" t="s">
        <v>1738</v>
      </c>
      <c r="F234" s="105" t="s">
        <v>70</v>
      </c>
      <c r="G234" s="135" t="s">
        <v>71</v>
      </c>
      <c r="H234" s="67" t="s">
        <v>72</v>
      </c>
      <c r="I234" s="67" t="s">
        <v>1739</v>
      </c>
      <c r="J234" s="67" t="s">
        <v>74</v>
      </c>
      <c r="K234" s="67" t="s">
        <v>124</v>
      </c>
      <c r="L234" s="67" t="s">
        <v>1211</v>
      </c>
      <c r="M234" s="67" t="s">
        <v>105</v>
      </c>
      <c r="N234" s="66" t="s">
        <v>1749</v>
      </c>
      <c r="O234" s="145" t="s">
        <v>1189</v>
      </c>
      <c r="P234" s="66">
        <v>86</v>
      </c>
      <c r="Q234" s="66">
        <v>2020</v>
      </c>
      <c r="R234" s="237" t="s">
        <v>1750</v>
      </c>
      <c r="S234" s="67" t="s">
        <v>1751</v>
      </c>
      <c r="T234" s="67" t="s">
        <v>1744</v>
      </c>
      <c r="U234" s="66" t="s">
        <v>79</v>
      </c>
      <c r="V234" s="67" t="s">
        <v>79</v>
      </c>
      <c r="W234" s="67" t="s">
        <v>1745</v>
      </c>
      <c r="X234" s="66" t="s">
        <v>79</v>
      </c>
      <c r="Y234" s="66" t="s">
        <v>79</v>
      </c>
      <c r="Z234" s="71">
        <v>44284</v>
      </c>
      <c r="AA234" s="71">
        <v>44406</v>
      </c>
      <c r="AB234" s="71"/>
      <c r="AC234" s="71" t="s">
        <v>84</v>
      </c>
      <c r="AD234" s="71" t="s">
        <v>84</v>
      </c>
      <c r="AE234" s="72">
        <f t="shared" si="15"/>
        <v>-305</v>
      </c>
      <c r="AF234" s="73" t="s">
        <v>1746</v>
      </c>
      <c r="AG234" s="74">
        <v>44384</v>
      </c>
      <c r="AH234" s="75" t="s">
        <v>84</v>
      </c>
      <c r="AI234" s="73" t="s">
        <v>1349</v>
      </c>
      <c r="AJ234" s="76">
        <v>0.2</v>
      </c>
      <c r="AK234" s="77" t="s">
        <v>10</v>
      </c>
      <c r="AL234" s="78">
        <v>-45</v>
      </c>
      <c r="AM234" s="79" t="s">
        <v>4</v>
      </c>
      <c r="AN234" s="79" t="s">
        <v>133</v>
      </c>
      <c r="AO234" s="79" t="s">
        <v>133</v>
      </c>
      <c r="AP234" s="79" t="s">
        <v>133</v>
      </c>
      <c r="AQ234" s="81">
        <v>0</v>
      </c>
      <c r="AR234" s="76">
        <v>0</v>
      </c>
      <c r="AS234" s="79" t="s">
        <v>89</v>
      </c>
      <c r="AT234" s="75" t="s">
        <v>91</v>
      </c>
      <c r="AU234" s="83" t="s">
        <v>91</v>
      </c>
      <c r="AV234" s="97" t="s">
        <v>92</v>
      </c>
      <c r="AW234" s="98">
        <v>44620</v>
      </c>
      <c r="AX234" s="99" t="s">
        <v>84</v>
      </c>
      <c r="AY234" s="107" t="s">
        <v>93</v>
      </c>
      <c r="AZ234" s="101">
        <v>0</v>
      </c>
      <c r="BA234" s="77" t="s">
        <v>9</v>
      </c>
      <c r="BB234" s="78">
        <v>-44619.8</v>
      </c>
      <c r="BC234" s="79" t="s">
        <v>4</v>
      </c>
      <c r="BD234" s="84"/>
      <c r="BE234" s="84"/>
      <c r="BF234" s="84"/>
      <c r="BG234" s="84"/>
      <c r="BH234" s="79"/>
      <c r="BI234" s="84"/>
      <c r="BJ234" s="88" t="s">
        <v>19</v>
      </c>
      <c r="BK234" s="89" t="s">
        <v>1747</v>
      </c>
      <c r="BL234" s="90">
        <v>44712</v>
      </c>
      <c r="BM234" s="91" t="s">
        <v>473</v>
      </c>
      <c r="BN234" s="92">
        <v>1</v>
      </c>
      <c r="BO234" s="77" t="str">
        <f t="shared" si="18"/>
        <v>CUMPLIMIENTO TOTAL</v>
      </c>
      <c r="BP234" s="78">
        <f t="shared" si="16"/>
        <v>-305</v>
      </c>
      <c r="BQ234" s="79" t="str">
        <f t="shared" si="17"/>
        <v>VENCIDO</v>
      </c>
      <c r="BR234" s="102">
        <v>44607</v>
      </c>
      <c r="BS234" s="243" t="s">
        <v>1752</v>
      </c>
      <c r="BT234" s="93" t="s">
        <v>122</v>
      </c>
      <c r="BU234" s="104">
        <v>1</v>
      </c>
      <c r="BV234" s="94" t="s">
        <v>20</v>
      </c>
      <c r="BW234" s="93"/>
      <c r="BX234" s="93"/>
      <c r="BY234" s="1">
        <f t="shared" si="19"/>
        <v>223</v>
      </c>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row>
    <row r="235" spans="1:427" s="7" customFormat="1" ht="60.75" customHeight="1" thickBot="1" x14ac:dyDescent="0.3">
      <c r="A235" s="65">
        <v>224</v>
      </c>
      <c r="B235" s="117" t="s">
        <v>715</v>
      </c>
      <c r="C235" s="135" t="s">
        <v>71</v>
      </c>
      <c r="D235" s="67" t="s">
        <v>72</v>
      </c>
      <c r="E235" s="67" t="s">
        <v>1753</v>
      </c>
      <c r="F235" s="105" t="s">
        <v>70</v>
      </c>
      <c r="G235" s="135" t="s">
        <v>71</v>
      </c>
      <c r="H235" s="67" t="s">
        <v>72</v>
      </c>
      <c r="I235" s="67" t="s">
        <v>1739</v>
      </c>
      <c r="J235" s="67" t="s">
        <v>74</v>
      </c>
      <c r="K235" s="67" t="s">
        <v>124</v>
      </c>
      <c r="L235" s="67" t="s">
        <v>1211</v>
      </c>
      <c r="M235" s="67" t="s">
        <v>105</v>
      </c>
      <c r="N235" s="66" t="s">
        <v>1754</v>
      </c>
      <c r="O235" s="145" t="s">
        <v>1198</v>
      </c>
      <c r="P235" s="66">
        <v>86</v>
      </c>
      <c r="Q235" s="66">
        <v>2020</v>
      </c>
      <c r="R235" s="237" t="s">
        <v>1755</v>
      </c>
      <c r="S235" s="67" t="s">
        <v>1756</v>
      </c>
      <c r="T235" s="67" t="s">
        <v>1757</v>
      </c>
      <c r="U235" s="66" t="s">
        <v>79</v>
      </c>
      <c r="V235" s="67" t="s">
        <v>79</v>
      </c>
      <c r="W235" s="67" t="s">
        <v>1758</v>
      </c>
      <c r="X235" s="66" t="s">
        <v>79</v>
      </c>
      <c r="Y235" s="66" t="s">
        <v>79</v>
      </c>
      <c r="Z235" s="71">
        <v>44284</v>
      </c>
      <c r="AA235" s="71">
        <v>44406</v>
      </c>
      <c r="AB235" s="71"/>
      <c r="AC235" s="71" t="s">
        <v>84</v>
      </c>
      <c r="AD235" s="71" t="s">
        <v>84</v>
      </c>
      <c r="AE235" s="72">
        <f t="shared" si="15"/>
        <v>-305</v>
      </c>
      <c r="AF235" s="73" t="s">
        <v>1746</v>
      </c>
      <c r="AG235" s="74">
        <v>44384</v>
      </c>
      <c r="AH235" s="75" t="s">
        <v>84</v>
      </c>
      <c r="AI235" s="73" t="s">
        <v>1349</v>
      </c>
      <c r="AJ235" s="76">
        <v>0.2</v>
      </c>
      <c r="AK235" s="77" t="s">
        <v>10</v>
      </c>
      <c r="AL235" s="78">
        <v>-45</v>
      </c>
      <c r="AM235" s="79" t="s">
        <v>4</v>
      </c>
      <c r="AN235" s="79" t="s">
        <v>133</v>
      </c>
      <c r="AO235" s="79" t="s">
        <v>133</v>
      </c>
      <c r="AP235" s="79" t="s">
        <v>133</v>
      </c>
      <c r="AQ235" s="81">
        <v>0</v>
      </c>
      <c r="AR235" s="76">
        <v>0</v>
      </c>
      <c r="AS235" s="79" t="s">
        <v>89</v>
      </c>
      <c r="AT235" s="75" t="s">
        <v>91</v>
      </c>
      <c r="AU235" s="83" t="s">
        <v>91</v>
      </c>
      <c r="AV235" s="97" t="s">
        <v>92</v>
      </c>
      <c r="AW235" s="98">
        <v>44620</v>
      </c>
      <c r="AX235" s="99" t="s">
        <v>84</v>
      </c>
      <c r="AY235" s="107" t="s">
        <v>93</v>
      </c>
      <c r="AZ235" s="101">
        <v>0</v>
      </c>
      <c r="BA235" s="77" t="s">
        <v>9</v>
      </c>
      <c r="BB235" s="78">
        <v>-44619.8</v>
      </c>
      <c r="BC235" s="79" t="s">
        <v>4</v>
      </c>
      <c r="BD235" s="84"/>
      <c r="BE235" s="84"/>
      <c r="BF235" s="84"/>
      <c r="BG235" s="84"/>
      <c r="BH235" s="79"/>
      <c r="BI235" s="84"/>
      <c r="BJ235" s="88" t="s">
        <v>19</v>
      </c>
      <c r="BK235" s="89" t="s">
        <v>1759</v>
      </c>
      <c r="BL235" s="90">
        <v>44712</v>
      </c>
      <c r="BM235" s="91" t="s">
        <v>473</v>
      </c>
      <c r="BN235" s="92">
        <v>1</v>
      </c>
      <c r="BO235" s="77" t="str">
        <f t="shared" si="18"/>
        <v>CUMPLIMIENTO TOTAL</v>
      </c>
      <c r="BP235" s="78">
        <f t="shared" si="16"/>
        <v>-305</v>
      </c>
      <c r="BQ235" s="79" t="str">
        <f t="shared" si="17"/>
        <v>VENCIDO</v>
      </c>
      <c r="BR235" s="102">
        <v>44607</v>
      </c>
      <c r="BS235" s="243" t="s">
        <v>1760</v>
      </c>
      <c r="BT235" s="93" t="s">
        <v>122</v>
      </c>
      <c r="BU235" s="104">
        <v>1</v>
      </c>
      <c r="BV235" s="94" t="s">
        <v>20</v>
      </c>
      <c r="BW235" s="93"/>
      <c r="BX235" s="93"/>
      <c r="BY235" s="1">
        <f t="shared" si="19"/>
        <v>224</v>
      </c>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row>
    <row r="236" spans="1:427" s="7" customFormat="1" ht="60.75" customHeight="1" thickBot="1" x14ac:dyDescent="0.3">
      <c r="A236" s="65">
        <v>225</v>
      </c>
      <c r="B236" s="117" t="s">
        <v>715</v>
      </c>
      <c r="C236" s="135" t="s">
        <v>71</v>
      </c>
      <c r="D236" s="67" t="s">
        <v>72</v>
      </c>
      <c r="E236" s="67" t="s">
        <v>1761</v>
      </c>
      <c r="F236" s="66" t="s">
        <v>899</v>
      </c>
      <c r="G236" s="119" t="s">
        <v>151</v>
      </c>
      <c r="H236" s="119" t="s">
        <v>152</v>
      </c>
      <c r="I236" s="67" t="s">
        <v>900</v>
      </c>
      <c r="J236" s="67" t="s">
        <v>183</v>
      </c>
      <c r="K236" s="67" t="s">
        <v>711</v>
      </c>
      <c r="L236" s="67" t="s">
        <v>855</v>
      </c>
      <c r="M236" s="67" t="s">
        <v>105</v>
      </c>
      <c r="N236" s="66" t="s">
        <v>1762</v>
      </c>
      <c r="O236" s="145" t="s">
        <v>1763</v>
      </c>
      <c r="P236" s="66">
        <v>86</v>
      </c>
      <c r="Q236" s="66">
        <v>2020</v>
      </c>
      <c r="R236" s="237" t="s">
        <v>1764</v>
      </c>
      <c r="S236" s="67" t="s">
        <v>1765</v>
      </c>
      <c r="T236" s="67" t="s">
        <v>1766</v>
      </c>
      <c r="U236" s="66" t="s">
        <v>79</v>
      </c>
      <c r="V236" s="67" t="s">
        <v>79</v>
      </c>
      <c r="W236" s="67" t="s">
        <v>1767</v>
      </c>
      <c r="X236" s="66" t="s">
        <v>79</v>
      </c>
      <c r="Y236" s="66" t="s">
        <v>79</v>
      </c>
      <c r="Z236" s="71">
        <v>44319</v>
      </c>
      <c r="AA236" s="71">
        <v>44530</v>
      </c>
      <c r="AB236" s="71"/>
      <c r="AC236" s="71" t="s">
        <v>84</v>
      </c>
      <c r="AD236" s="71" t="s">
        <v>84</v>
      </c>
      <c r="AE236" s="72">
        <f t="shared" si="15"/>
        <v>-181</v>
      </c>
      <c r="AF236" s="132" t="s">
        <v>1768</v>
      </c>
      <c r="AG236" s="74">
        <v>44421</v>
      </c>
      <c r="AH236" s="75" t="s">
        <v>84</v>
      </c>
      <c r="AI236" s="73" t="s">
        <v>1769</v>
      </c>
      <c r="AJ236" s="76">
        <v>0.2</v>
      </c>
      <c r="AK236" s="77" t="s">
        <v>10</v>
      </c>
      <c r="AL236" s="78">
        <v>79</v>
      </c>
      <c r="AM236" s="79" t="s">
        <v>6</v>
      </c>
      <c r="AN236" s="79" t="s">
        <v>133</v>
      </c>
      <c r="AO236" s="79" t="s">
        <v>133</v>
      </c>
      <c r="AP236" s="79" t="s">
        <v>133</v>
      </c>
      <c r="AQ236" s="81">
        <v>0</v>
      </c>
      <c r="AR236" s="76">
        <v>0</v>
      </c>
      <c r="AS236" s="79" t="s">
        <v>116</v>
      </c>
      <c r="AT236" s="75" t="s">
        <v>91</v>
      </c>
      <c r="AU236" s="83" t="s">
        <v>91</v>
      </c>
      <c r="AV236" s="86" t="s">
        <v>1770</v>
      </c>
      <c r="AW236" s="133">
        <v>44620</v>
      </c>
      <c r="AX236" s="99" t="s">
        <v>912</v>
      </c>
      <c r="AY236" s="99" t="s">
        <v>79</v>
      </c>
      <c r="AZ236" s="101">
        <v>1</v>
      </c>
      <c r="BA236" s="77" t="s">
        <v>13</v>
      </c>
      <c r="BB236" s="78">
        <v>-44619.8</v>
      </c>
      <c r="BC236" s="79" t="s">
        <v>4</v>
      </c>
      <c r="BD236" s="84"/>
      <c r="BE236" s="84"/>
      <c r="BF236" s="84"/>
      <c r="BG236" s="84"/>
      <c r="BH236" s="79"/>
      <c r="BI236" s="84"/>
      <c r="BJ236" s="128" t="s">
        <v>195</v>
      </c>
      <c r="BK236" s="89" t="s">
        <v>913</v>
      </c>
      <c r="BL236" s="90">
        <v>44712</v>
      </c>
      <c r="BM236" s="91" t="s">
        <v>913</v>
      </c>
      <c r="BN236" s="92">
        <v>1</v>
      </c>
      <c r="BO236" s="77" t="str">
        <f t="shared" si="18"/>
        <v>CUMPLIMIENTO TOTAL</v>
      </c>
      <c r="BP236" s="78">
        <f t="shared" si="16"/>
        <v>-181</v>
      </c>
      <c r="BQ236" s="79" t="str">
        <f t="shared" si="17"/>
        <v>VENCIDO</v>
      </c>
      <c r="BR236" s="102">
        <v>44607</v>
      </c>
      <c r="BS236" s="243" t="s">
        <v>1771</v>
      </c>
      <c r="BT236" s="93" t="s">
        <v>122</v>
      </c>
      <c r="BU236" s="104">
        <v>1</v>
      </c>
      <c r="BV236" s="94" t="s">
        <v>20</v>
      </c>
      <c r="BW236" s="93"/>
      <c r="BX236" s="93"/>
      <c r="BY236" s="1">
        <f t="shared" si="19"/>
        <v>225</v>
      </c>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row>
    <row r="237" spans="1:427" s="7" customFormat="1" ht="135.75" customHeight="1" thickBot="1" x14ac:dyDescent="0.3">
      <c r="A237" s="65">
        <v>226</v>
      </c>
      <c r="B237" s="117" t="s">
        <v>715</v>
      </c>
      <c r="C237" s="135" t="s">
        <v>71</v>
      </c>
      <c r="D237" s="67" t="s">
        <v>72</v>
      </c>
      <c r="E237" s="67" t="s">
        <v>1772</v>
      </c>
      <c r="F237" s="67" t="s">
        <v>750</v>
      </c>
      <c r="G237" s="196" t="s">
        <v>99</v>
      </c>
      <c r="H237" s="67" t="s">
        <v>100</v>
      </c>
      <c r="I237" s="135" t="s">
        <v>751</v>
      </c>
      <c r="J237" s="67" t="s">
        <v>183</v>
      </c>
      <c r="K237" s="67" t="s">
        <v>711</v>
      </c>
      <c r="L237" s="67" t="s">
        <v>353</v>
      </c>
      <c r="M237" s="67" t="s">
        <v>105</v>
      </c>
      <c r="N237" s="66" t="s">
        <v>1773</v>
      </c>
      <c r="O237" s="145" t="s">
        <v>1763</v>
      </c>
      <c r="P237" s="66">
        <v>86</v>
      </c>
      <c r="Q237" s="66">
        <v>2020</v>
      </c>
      <c r="R237" s="237" t="s">
        <v>1764</v>
      </c>
      <c r="S237" s="67" t="s">
        <v>1774</v>
      </c>
      <c r="T237" s="67" t="s">
        <v>1775</v>
      </c>
      <c r="U237" s="66" t="s">
        <v>79</v>
      </c>
      <c r="V237" s="67" t="s">
        <v>79</v>
      </c>
      <c r="W237" s="67" t="s">
        <v>1776</v>
      </c>
      <c r="X237" s="66" t="s">
        <v>79</v>
      </c>
      <c r="Y237" s="66" t="s">
        <v>79</v>
      </c>
      <c r="Z237" s="71">
        <v>44319</v>
      </c>
      <c r="AA237" s="71">
        <v>44500</v>
      </c>
      <c r="AB237" s="71"/>
      <c r="AC237" s="71" t="s">
        <v>84</v>
      </c>
      <c r="AD237" s="71" t="s">
        <v>84</v>
      </c>
      <c r="AE237" s="72">
        <f t="shared" si="15"/>
        <v>-211</v>
      </c>
      <c r="AF237" s="79" t="s">
        <v>1429</v>
      </c>
      <c r="AG237" s="74">
        <v>44386</v>
      </c>
      <c r="AH237" s="75" t="s">
        <v>84</v>
      </c>
      <c r="AI237" s="79" t="s">
        <v>1777</v>
      </c>
      <c r="AJ237" s="76">
        <v>0</v>
      </c>
      <c r="AK237" s="77" t="s">
        <v>9</v>
      </c>
      <c r="AL237" s="78">
        <v>49</v>
      </c>
      <c r="AM237" s="79" t="s">
        <v>6</v>
      </c>
      <c r="AN237" s="79" t="s">
        <v>133</v>
      </c>
      <c r="AO237" s="79" t="s">
        <v>133</v>
      </c>
      <c r="AP237" s="79" t="s">
        <v>133</v>
      </c>
      <c r="AQ237" s="81">
        <v>0</v>
      </c>
      <c r="AR237" s="76">
        <v>0</v>
      </c>
      <c r="AS237" s="79" t="s">
        <v>116</v>
      </c>
      <c r="AT237" s="75" t="s">
        <v>91</v>
      </c>
      <c r="AU237" s="83" t="s">
        <v>91</v>
      </c>
      <c r="AV237" s="86" t="s">
        <v>1778</v>
      </c>
      <c r="AW237" s="205">
        <v>44620</v>
      </c>
      <c r="AX237" s="121" t="s">
        <v>113</v>
      </c>
      <c r="AY237" s="124" t="s">
        <v>79</v>
      </c>
      <c r="AZ237" s="188">
        <v>1</v>
      </c>
      <c r="BA237" s="77" t="s">
        <v>13</v>
      </c>
      <c r="BB237" s="78">
        <v>-44620</v>
      </c>
      <c r="BC237" s="79" t="s">
        <v>4</v>
      </c>
      <c r="BD237" s="84"/>
      <c r="BE237" s="84"/>
      <c r="BF237" s="84"/>
      <c r="BG237" s="84"/>
      <c r="BH237" s="79"/>
      <c r="BI237" s="84"/>
      <c r="BJ237" s="128" t="s">
        <v>195</v>
      </c>
      <c r="BK237" s="89" t="s">
        <v>997</v>
      </c>
      <c r="BL237" s="90">
        <v>44712</v>
      </c>
      <c r="BM237" s="91" t="s">
        <v>480</v>
      </c>
      <c r="BN237" s="92">
        <v>1</v>
      </c>
      <c r="BO237" s="77" t="str">
        <f t="shared" si="18"/>
        <v>CUMPLIMIENTO TOTAL</v>
      </c>
      <c r="BP237" s="78">
        <f t="shared" si="16"/>
        <v>-211</v>
      </c>
      <c r="BQ237" s="79" t="str">
        <f t="shared" si="17"/>
        <v>VENCIDO</v>
      </c>
      <c r="BR237" s="102">
        <v>44607</v>
      </c>
      <c r="BS237" s="243" t="s">
        <v>1779</v>
      </c>
      <c r="BT237" s="93" t="s">
        <v>122</v>
      </c>
      <c r="BU237" s="104">
        <v>1</v>
      </c>
      <c r="BV237" s="94" t="s">
        <v>20</v>
      </c>
      <c r="BW237" s="93"/>
      <c r="BX237" s="93"/>
      <c r="BY237" s="1">
        <f t="shared" si="19"/>
        <v>226</v>
      </c>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row>
    <row r="238" spans="1:427" s="7" customFormat="1" ht="60.75" customHeight="1" thickBot="1" x14ac:dyDescent="0.3">
      <c r="A238" s="65">
        <v>227</v>
      </c>
      <c r="B238" s="117" t="s">
        <v>715</v>
      </c>
      <c r="C238" s="135" t="s">
        <v>71</v>
      </c>
      <c r="D238" s="67" t="s">
        <v>72</v>
      </c>
      <c r="E238" s="67" t="s">
        <v>1780</v>
      </c>
      <c r="F238" s="145" t="s">
        <v>348</v>
      </c>
      <c r="G238" s="146" t="s">
        <v>349</v>
      </c>
      <c r="H238" s="66" t="s">
        <v>350</v>
      </c>
      <c r="I238" s="147" t="s">
        <v>1010</v>
      </c>
      <c r="J238" s="67" t="s">
        <v>183</v>
      </c>
      <c r="K238" s="67" t="s">
        <v>711</v>
      </c>
      <c r="L238" s="67" t="s">
        <v>353</v>
      </c>
      <c r="M238" s="67" t="s">
        <v>105</v>
      </c>
      <c r="N238" s="66" t="s">
        <v>1781</v>
      </c>
      <c r="O238" s="145" t="s">
        <v>1763</v>
      </c>
      <c r="P238" s="66">
        <v>86</v>
      </c>
      <c r="Q238" s="66">
        <v>2020</v>
      </c>
      <c r="R238" s="237" t="s">
        <v>1764</v>
      </c>
      <c r="S238" s="67" t="s">
        <v>1782</v>
      </c>
      <c r="T238" s="67" t="s">
        <v>1783</v>
      </c>
      <c r="U238" s="66" t="s">
        <v>79</v>
      </c>
      <c r="V238" s="67" t="s">
        <v>79</v>
      </c>
      <c r="W238" s="67" t="s">
        <v>1784</v>
      </c>
      <c r="X238" s="66" t="s">
        <v>79</v>
      </c>
      <c r="Y238" s="66" t="s">
        <v>79</v>
      </c>
      <c r="Z238" s="71">
        <v>44291</v>
      </c>
      <c r="AA238" s="71">
        <v>44334</v>
      </c>
      <c r="AB238" s="71"/>
      <c r="AC238" s="71" t="s">
        <v>84</v>
      </c>
      <c r="AD238" s="71" t="s">
        <v>84</v>
      </c>
      <c r="AE238" s="72">
        <f t="shared" si="15"/>
        <v>-377</v>
      </c>
      <c r="AF238" s="132" t="s">
        <v>1785</v>
      </c>
      <c r="AG238" s="74">
        <v>44368</v>
      </c>
      <c r="AH238" s="75" t="s">
        <v>84</v>
      </c>
      <c r="AI238" s="132" t="s">
        <v>1786</v>
      </c>
      <c r="AJ238" s="76">
        <v>0.5</v>
      </c>
      <c r="AK238" s="77" t="s">
        <v>11</v>
      </c>
      <c r="AL238" s="78">
        <v>-117</v>
      </c>
      <c r="AM238" s="79" t="s">
        <v>4</v>
      </c>
      <c r="AN238" s="79" t="s">
        <v>133</v>
      </c>
      <c r="AO238" s="79" t="s">
        <v>133</v>
      </c>
      <c r="AP238" s="79" t="s">
        <v>133</v>
      </c>
      <c r="AQ238" s="81">
        <v>0</v>
      </c>
      <c r="AR238" s="76">
        <v>0</v>
      </c>
      <c r="AS238" s="79" t="s">
        <v>89</v>
      </c>
      <c r="AT238" s="75" t="s">
        <v>91</v>
      </c>
      <c r="AU238" s="83" t="s">
        <v>91</v>
      </c>
      <c r="AV238" s="154" t="s">
        <v>388</v>
      </c>
      <c r="AW238" s="155">
        <v>44620</v>
      </c>
      <c r="AX238" s="156" t="s">
        <v>389</v>
      </c>
      <c r="AY238" s="100" t="s">
        <v>93</v>
      </c>
      <c r="AZ238" s="157">
        <v>0</v>
      </c>
      <c r="BA238" s="77" t="s">
        <v>9</v>
      </c>
      <c r="BB238" s="78">
        <v>-44619.5</v>
      </c>
      <c r="BC238" s="79" t="s">
        <v>4</v>
      </c>
      <c r="BD238" s="84"/>
      <c r="BE238" s="84"/>
      <c r="BF238" s="84"/>
      <c r="BG238" s="84"/>
      <c r="BH238" s="79"/>
      <c r="BI238" s="84"/>
      <c r="BJ238" s="88" t="s">
        <v>19</v>
      </c>
      <c r="BK238" s="89" t="s">
        <v>1787</v>
      </c>
      <c r="BL238" s="90">
        <v>44712</v>
      </c>
      <c r="BM238" s="91" t="s">
        <v>480</v>
      </c>
      <c r="BN238" s="92">
        <v>1</v>
      </c>
      <c r="BO238" s="77" t="str">
        <f t="shared" si="18"/>
        <v>CUMPLIMIENTO TOTAL</v>
      </c>
      <c r="BP238" s="78">
        <f t="shared" si="16"/>
        <v>-377</v>
      </c>
      <c r="BQ238" s="79" t="str">
        <f t="shared" si="17"/>
        <v>VENCIDO</v>
      </c>
      <c r="BR238" s="102">
        <v>44607</v>
      </c>
      <c r="BS238" s="243" t="s">
        <v>1748</v>
      </c>
      <c r="BT238" s="93" t="s">
        <v>122</v>
      </c>
      <c r="BU238" s="104">
        <v>1</v>
      </c>
      <c r="BV238" s="94" t="s">
        <v>20</v>
      </c>
      <c r="BW238" s="93"/>
      <c r="BX238" s="93"/>
      <c r="BY238" s="1">
        <f t="shared" si="19"/>
        <v>227</v>
      </c>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row>
    <row r="239" spans="1:427" s="7" customFormat="1" ht="113.45" customHeight="1" thickBot="1" x14ac:dyDescent="0.3">
      <c r="A239" s="65">
        <v>228</v>
      </c>
      <c r="B239" s="117" t="s">
        <v>715</v>
      </c>
      <c r="C239" s="135" t="s">
        <v>71</v>
      </c>
      <c r="D239" s="67" t="s">
        <v>72</v>
      </c>
      <c r="E239" s="67" t="s">
        <v>1788</v>
      </c>
      <c r="F239" s="145" t="s">
        <v>348</v>
      </c>
      <c r="G239" s="146" t="s">
        <v>349</v>
      </c>
      <c r="H239" s="66" t="s">
        <v>350</v>
      </c>
      <c r="I239" s="147" t="s">
        <v>1010</v>
      </c>
      <c r="J239" s="67" t="s">
        <v>183</v>
      </c>
      <c r="K239" s="67" t="s">
        <v>711</v>
      </c>
      <c r="L239" s="67" t="s">
        <v>353</v>
      </c>
      <c r="M239" s="67" t="s">
        <v>105</v>
      </c>
      <c r="N239" s="66" t="s">
        <v>1789</v>
      </c>
      <c r="O239" s="145" t="s">
        <v>1763</v>
      </c>
      <c r="P239" s="66">
        <v>86</v>
      </c>
      <c r="Q239" s="66">
        <v>2020</v>
      </c>
      <c r="R239" s="237" t="s">
        <v>1764</v>
      </c>
      <c r="S239" s="67" t="s">
        <v>1790</v>
      </c>
      <c r="T239" s="67" t="s">
        <v>1791</v>
      </c>
      <c r="U239" s="66" t="s">
        <v>79</v>
      </c>
      <c r="V239" s="67" t="s">
        <v>79</v>
      </c>
      <c r="W239" s="67" t="s">
        <v>1792</v>
      </c>
      <c r="X239" s="66" t="s">
        <v>79</v>
      </c>
      <c r="Y239" s="66" t="s">
        <v>79</v>
      </c>
      <c r="Z239" s="71">
        <v>44334</v>
      </c>
      <c r="AA239" s="71">
        <v>44395</v>
      </c>
      <c r="AB239" s="71"/>
      <c r="AC239" s="71" t="s">
        <v>84</v>
      </c>
      <c r="AD239" s="71" t="s">
        <v>84</v>
      </c>
      <c r="AE239" s="72">
        <f t="shared" si="15"/>
        <v>-316</v>
      </c>
      <c r="AF239" s="132" t="s">
        <v>1793</v>
      </c>
      <c r="AG239" s="74">
        <v>44368</v>
      </c>
      <c r="AH239" s="75" t="s">
        <v>84</v>
      </c>
      <c r="AI239" s="112" t="s">
        <v>1794</v>
      </c>
      <c r="AJ239" s="76">
        <v>0</v>
      </c>
      <c r="AK239" s="77" t="s">
        <v>9</v>
      </c>
      <c r="AL239" s="78">
        <v>-56</v>
      </c>
      <c r="AM239" s="79" t="s">
        <v>4</v>
      </c>
      <c r="AN239" s="79" t="s">
        <v>133</v>
      </c>
      <c r="AO239" s="79" t="s">
        <v>133</v>
      </c>
      <c r="AP239" s="79" t="s">
        <v>133</v>
      </c>
      <c r="AQ239" s="81">
        <v>0</v>
      </c>
      <c r="AR239" s="76">
        <v>0</v>
      </c>
      <c r="AS239" s="79" t="s">
        <v>89</v>
      </c>
      <c r="AT239" s="75" t="s">
        <v>91</v>
      </c>
      <c r="AU239" s="83" t="s">
        <v>91</v>
      </c>
      <c r="AV239" s="154" t="s">
        <v>388</v>
      </c>
      <c r="AW239" s="155">
        <v>44620</v>
      </c>
      <c r="AX239" s="156" t="s">
        <v>389</v>
      </c>
      <c r="AY239" s="100" t="s">
        <v>93</v>
      </c>
      <c r="AZ239" s="157">
        <v>0</v>
      </c>
      <c r="BA239" s="77" t="s">
        <v>9</v>
      </c>
      <c r="BB239" s="78">
        <v>-44620</v>
      </c>
      <c r="BC239" s="79" t="s">
        <v>4</v>
      </c>
      <c r="BD239" s="84"/>
      <c r="BE239" s="84"/>
      <c r="BF239" s="84"/>
      <c r="BG239" s="84"/>
      <c r="BH239" s="79"/>
      <c r="BI239" s="84"/>
      <c r="BJ239" s="88" t="s">
        <v>19</v>
      </c>
      <c r="BK239" s="89" t="s">
        <v>1795</v>
      </c>
      <c r="BL239" s="90">
        <v>44712</v>
      </c>
      <c r="BM239" s="91" t="s">
        <v>480</v>
      </c>
      <c r="BN239" s="92">
        <v>1</v>
      </c>
      <c r="BO239" s="77" t="str">
        <f t="shared" si="18"/>
        <v>CUMPLIMIENTO TOTAL</v>
      </c>
      <c r="BP239" s="78">
        <f t="shared" si="16"/>
        <v>-316</v>
      </c>
      <c r="BQ239" s="79" t="str">
        <f t="shared" si="17"/>
        <v>VENCIDO</v>
      </c>
      <c r="BR239" s="102">
        <v>44607</v>
      </c>
      <c r="BS239" s="243" t="s">
        <v>1796</v>
      </c>
      <c r="BT239" s="93" t="s">
        <v>122</v>
      </c>
      <c r="BU239" s="104">
        <v>1</v>
      </c>
      <c r="BV239" s="94" t="s">
        <v>20</v>
      </c>
      <c r="BW239" s="93"/>
      <c r="BX239" s="93"/>
      <c r="BY239" s="1">
        <f t="shared" si="19"/>
        <v>228</v>
      </c>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row>
    <row r="240" spans="1:427" s="7" customFormat="1" ht="60.75" customHeight="1" thickBot="1" x14ac:dyDescent="0.3">
      <c r="A240" s="65">
        <v>229</v>
      </c>
      <c r="B240" s="117" t="s">
        <v>715</v>
      </c>
      <c r="C240" s="135" t="s">
        <v>71</v>
      </c>
      <c r="D240" s="67" t="s">
        <v>72</v>
      </c>
      <c r="E240" s="67" t="s">
        <v>1797</v>
      </c>
      <c r="F240" s="105" t="s">
        <v>70</v>
      </c>
      <c r="G240" s="135" t="s">
        <v>71</v>
      </c>
      <c r="H240" s="67" t="s">
        <v>72</v>
      </c>
      <c r="I240" s="70" t="s">
        <v>1612</v>
      </c>
      <c r="J240" s="67" t="s">
        <v>183</v>
      </c>
      <c r="K240" s="67" t="s">
        <v>711</v>
      </c>
      <c r="L240" s="67" t="s">
        <v>1211</v>
      </c>
      <c r="M240" s="67" t="s">
        <v>105</v>
      </c>
      <c r="N240" s="66" t="s">
        <v>1798</v>
      </c>
      <c r="O240" s="145" t="s">
        <v>1213</v>
      </c>
      <c r="P240" s="66">
        <v>86</v>
      </c>
      <c r="Q240" s="66">
        <v>2020</v>
      </c>
      <c r="R240" s="237" t="s">
        <v>1799</v>
      </c>
      <c r="S240" s="67" t="s">
        <v>1800</v>
      </c>
      <c r="T240" s="67" t="s">
        <v>1801</v>
      </c>
      <c r="U240" s="66" t="s">
        <v>79</v>
      </c>
      <c r="V240" s="67" t="s">
        <v>79</v>
      </c>
      <c r="W240" s="67" t="s">
        <v>1802</v>
      </c>
      <c r="X240" s="66" t="s">
        <v>79</v>
      </c>
      <c r="Y240" s="66" t="s">
        <v>79</v>
      </c>
      <c r="Z240" s="71">
        <v>44284</v>
      </c>
      <c r="AA240" s="71">
        <v>44649</v>
      </c>
      <c r="AB240" s="71"/>
      <c r="AC240" s="71" t="s">
        <v>84</v>
      </c>
      <c r="AD240" s="71" t="s">
        <v>84</v>
      </c>
      <c r="AE240" s="72">
        <f t="shared" si="15"/>
        <v>-62</v>
      </c>
      <c r="AF240" s="73" t="s">
        <v>1803</v>
      </c>
      <c r="AG240" s="74">
        <v>44384</v>
      </c>
      <c r="AH240" s="75" t="s">
        <v>84</v>
      </c>
      <c r="AI240" s="73" t="s">
        <v>1804</v>
      </c>
      <c r="AJ240" s="76">
        <v>0</v>
      </c>
      <c r="AK240" s="77" t="s">
        <v>9</v>
      </c>
      <c r="AL240" s="78">
        <v>198</v>
      </c>
      <c r="AM240" s="79" t="s">
        <v>6</v>
      </c>
      <c r="AN240" s="79" t="s">
        <v>133</v>
      </c>
      <c r="AO240" s="79" t="s">
        <v>133</v>
      </c>
      <c r="AP240" s="79" t="s">
        <v>133</v>
      </c>
      <c r="AQ240" s="81">
        <v>0</v>
      </c>
      <c r="AR240" s="76">
        <v>0</v>
      </c>
      <c r="AS240" s="79" t="s">
        <v>116</v>
      </c>
      <c r="AT240" s="75" t="s">
        <v>91</v>
      </c>
      <c r="AU240" s="83" t="s">
        <v>91</v>
      </c>
      <c r="AV240" s="97" t="s">
        <v>641</v>
      </c>
      <c r="AW240" s="98">
        <v>44620</v>
      </c>
      <c r="AX240" s="99" t="s">
        <v>119</v>
      </c>
      <c r="AY240" s="100" t="s">
        <v>93</v>
      </c>
      <c r="AZ240" s="101">
        <v>0</v>
      </c>
      <c r="BA240" s="77" t="s">
        <v>9</v>
      </c>
      <c r="BB240" s="78">
        <v>-44620</v>
      </c>
      <c r="BC240" s="79" t="s">
        <v>6</v>
      </c>
      <c r="BD240" s="84"/>
      <c r="BE240" s="84"/>
      <c r="BF240" s="84"/>
      <c r="BG240" s="84"/>
      <c r="BH240" s="79"/>
      <c r="BI240" s="84"/>
      <c r="BJ240" s="88" t="s">
        <v>19</v>
      </c>
      <c r="BK240" s="89" t="s">
        <v>1805</v>
      </c>
      <c r="BL240" s="90">
        <v>44712</v>
      </c>
      <c r="BM240" s="91" t="s">
        <v>1806</v>
      </c>
      <c r="BN240" s="92">
        <v>0</v>
      </c>
      <c r="BO240" s="77" t="str">
        <f t="shared" si="18"/>
        <v>SIN AVANCE</v>
      </c>
      <c r="BP240" s="78">
        <f t="shared" si="16"/>
        <v>-62</v>
      </c>
      <c r="BQ240" s="79" t="str">
        <f t="shared" si="17"/>
        <v>VENCIDO</v>
      </c>
      <c r="BR240" s="102">
        <v>44726</v>
      </c>
      <c r="BS240" s="93" t="s">
        <v>1807</v>
      </c>
      <c r="BT240" s="93" t="s">
        <v>413</v>
      </c>
      <c r="BU240" s="104">
        <v>0</v>
      </c>
      <c r="BV240" s="94" t="s">
        <v>4</v>
      </c>
      <c r="BW240" s="93"/>
      <c r="BX240" s="93"/>
      <c r="BY240" s="1">
        <f t="shared" si="19"/>
        <v>229</v>
      </c>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row>
    <row r="241" spans="1:427" s="7" customFormat="1" ht="56.45" customHeight="1" thickBot="1" x14ac:dyDescent="0.3">
      <c r="A241" s="65">
        <v>230</v>
      </c>
      <c r="B241" s="117" t="s">
        <v>715</v>
      </c>
      <c r="C241" s="135" t="s">
        <v>71</v>
      </c>
      <c r="D241" s="67" t="s">
        <v>72</v>
      </c>
      <c r="E241" s="67" t="s">
        <v>1772</v>
      </c>
      <c r="F241" s="67" t="s">
        <v>750</v>
      </c>
      <c r="G241" s="196" t="s">
        <v>99</v>
      </c>
      <c r="H241" s="67" t="s">
        <v>100</v>
      </c>
      <c r="I241" s="135" t="s">
        <v>751</v>
      </c>
      <c r="J241" s="67" t="s">
        <v>183</v>
      </c>
      <c r="K241" s="67" t="s">
        <v>711</v>
      </c>
      <c r="L241" s="67" t="s">
        <v>353</v>
      </c>
      <c r="M241" s="67" t="s">
        <v>105</v>
      </c>
      <c r="N241" s="66" t="s">
        <v>1808</v>
      </c>
      <c r="O241" s="145" t="s">
        <v>1213</v>
      </c>
      <c r="P241" s="66">
        <v>86</v>
      </c>
      <c r="Q241" s="66">
        <v>2020</v>
      </c>
      <c r="R241" s="237" t="s">
        <v>1799</v>
      </c>
      <c r="S241" s="67" t="s">
        <v>991</v>
      </c>
      <c r="T241" s="67" t="s">
        <v>992</v>
      </c>
      <c r="U241" s="66" t="s">
        <v>79</v>
      </c>
      <c r="V241" s="67" t="s">
        <v>79</v>
      </c>
      <c r="W241" s="67" t="s">
        <v>1809</v>
      </c>
      <c r="X241" s="66" t="s">
        <v>79</v>
      </c>
      <c r="Y241" s="66" t="s">
        <v>79</v>
      </c>
      <c r="Z241" s="71">
        <v>44084</v>
      </c>
      <c r="AA241" s="71">
        <v>44428</v>
      </c>
      <c r="AB241" s="71"/>
      <c r="AC241" s="71" t="s">
        <v>84</v>
      </c>
      <c r="AD241" s="71" t="s">
        <v>84</v>
      </c>
      <c r="AE241" s="72">
        <f t="shared" si="15"/>
        <v>-283</v>
      </c>
      <c r="AF241" s="112" t="s">
        <v>1810</v>
      </c>
      <c r="AG241" s="74">
        <v>44386</v>
      </c>
      <c r="AH241" s="75" t="s">
        <v>84</v>
      </c>
      <c r="AI241" s="132" t="s">
        <v>1811</v>
      </c>
      <c r="AJ241" s="76">
        <v>0.7</v>
      </c>
      <c r="AK241" s="77" t="s">
        <v>12</v>
      </c>
      <c r="AL241" s="78">
        <v>-23</v>
      </c>
      <c r="AM241" s="79" t="s">
        <v>4</v>
      </c>
      <c r="AN241" s="79" t="s">
        <v>133</v>
      </c>
      <c r="AO241" s="79" t="s">
        <v>133</v>
      </c>
      <c r="AP241" s="79" t="s">
        <v>133</v>
      </c>
      <c r="AQ241" s="81">
        <v>0</v>
      </c>
      <c r="AR241" s="76">
        <v>0</v>
      </c>
      <c r="AS241" s="79" t="s">
        <v>89</v>
      </c>
      <c r="AT241" s="75" t="s">
        <v>91</v>
      </c>
      <c r="AU241" s="83" t="s">
        <v>91</v>
      </c>
      <c r="AV241" s="86" t="s">
        <v>996</v>
      </c>
      <c r="AW241" s="205">
        <v>44620</v>
      </c>
      <c r="AX241" s="121" t="s">
        <v>113</v>
      </c>
      <c r="AY241" s="124" t="s">
        <v>79</v>
      </c>
      <c r="AZ241" s="188">
        <v>1</v>
      </c>
      <c r="BA241" s="77" t="s">
        <v>13</v>
      </c>
      <c r="BB241" s="78">
        <v>-44619.3</v>
      </c>
      <c r="BC241" s="79" t="s">
        <v>4</v>
      </c>
      <c r="BD241" s="84"/>
      <c r="BE241" s="84"/>
      <c r="BF241" s="84"/>
      <c r="BG241" s="84"/>
      <c r="BH241" s="79"/>
      <c r="BI241" s="84"/>
      <c r="BJ241" s="128" t="s">
        <v>195</v>
      </c>
      <c r="BK241" s="89" t="s">
        <v>997</v>
      </c>
      <c r="BL241" s="90">
        <v>44712</v>
      </c>
      <c r="BM241" s="91" t="s">
        <v>480</v>
      </c>
      <c r="BN241" s="92">
        <v>1</v>
      </c>
      <c r="BO241" s="77" t="str">
        <f t="shared" si="18"/>
        <v>CUMPLIMIENTO TOTAL</v>
      </c>
      <c r="BP241" s="78">
        <f t="shared" si="16"/>
        <v>-283</v>
      </c>
      <c r="BQ241" s="79" t="str">
        <f t="shared" si="17"/>
        <v>VENCIDO</v>
      </c>
      <c r="BR241" s="102">
        <v>44607</v>
      </c>
      <c r="BS241" s="243" t="s">
        <v>1812</v>
      </c>
      <c r="BT241" s="93" t="s">
        <v>122</v>
      </c>
      <c r="BU241" s="104">
        <v>1</v>
      </c>
      <c r="BV241" s="94" t="s">
        <v>20</v>
      </c>
      <c r="BW241" s="93"/>
      <c r="BX241" s="93"/>
      <c r="BY241" s="1">
        <f t="shared" si="19"/>
        <v>230</v>
      </c>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row>
    <row r="242" spans="1:427" s="7" customFormat="1" ht="31.15" customHeight="1" thickBot="1" x14ac:dyDescent="0.3">
      <c r="A242" s="65">
        <v>231</v>
      </c>
      <c r="B242" s="117" t="s">
        <v>715</v>
      </c>
      <c r="C242" s="135" t="s">
        <v>71</v>
      </c>
      <c r="D242" s="67" t="s">
        <v>72</v>
      </c>
      <c r="E242" s="67" t="s">
        <v>1813</v>
      </c>
      <c r="F242" s="145" t="s">
        <v>348</v>
      </c>
      <c r="G242" s="146" t="s">
        <v>349</v>
      </c>
      <c r="H242" s="66" t="s">
        <v>350</v>
      </c>
      <c r="I242" s="147" t="s">
        <v>1010</v>
      </c>
      <c r="J242" s="67" t="s">
        <v>183</v>
      </c>
      <c r="K242" s="67" t="s">
        <v>711</v>
      </c>
      <c r="L242" s="67" t="s">
        <v>353</v>
      </c>
      <c r="M242" s="67" t="s">
        <v>105</v>
      </c>
      <c r="N242" s="66" t="s">
        <v>1814</v>
      </c>
      <c r="O242" s="145" t="s">
        <v>1213</v>
      </c>
      <c r="P242" s="66">
        <v>86</v>
      </c>
      <c r="Q242" s="66">
        <v>2020</v>
      </c>
      <c r="R242" s="237" t="s">
        <v>1799</v>
      </c>
      <c r="S242" s="67" t="s">
        <v>1800</v>
      </c>
      <c r="T242" s="67" t="s">
        <v>1815</v>
      </c>
      <c r="U242" s="66" t="s">
        <v>79</v>
      </c>
      <c r="V242" s="67" t="s">
        <v>79</v>
      </c>
      <c r="W242" s="67" t="s">
        <v>1816</v>
      </c>
      <c r="X242" s="66" t="s">
        <v>79</v>
      </c>
      <c r="Y242" s="66" t="s">
        <v>79</v>
      </c>
      <c r="Z242" s="71">
        <v>44291</v>
      </c>
      <c r="AA242" s="71">
        <v>44334</v>
      </c>
      <c r="AB242" s="71"/>
      <c r="AC242" s="71" t="s">
        <v>84</v>
      </c>
      <c r="AD242" s="71" t="s">
        <v>84</v>
      </c>
      <c r="AE242" s="72">
        <f t="shared" si="15"/>
        <v>-377</v>
      </c>
      <c r="AF242" s="132" t="s">
        <v>1817</v>
      </c>
      <c r="AG242" s="74">
        <v>44368</v>
      </c>
      <c r="AH242" s="75" t="s">
        <v>113</v>
      </c>
      <c r="AI242" s="75" t="s">
        <v>79</v>
      </c>
      <c r="AJ242" s="76">
        <v>1</v>
      </c>
      <c r="AK242" s="77" t="s">
        <v>13</v>
      </c>
      <c r="AL242" s="78">
        <v>-117</v>
      </c>
      <c r="AM242" s="79" t="s">
        <v>4</v>
      </c>
      <c r="AN242" s="79" t="s">
        <v>133</v>
      </c>
      <c r="AO242" s="79" t="s">
        <v>133</v>
      </c>
      <c r="AP242" s="79" t="s">
        <v>133</v>
      </c>
      <c r="AQ242" s="81">
        <v>0</v>
      </c>
      <c r="AR242" s="76">
        <v>0</v>
      </c>
      <c r="AS242" s="79" t="s">
        <v>89</v>
      </c>
      <c r="AT242" s="75" t="s">
        <v>91</v>
      </c>
      <c r="AU242" s="83" t="s">
        <v>117</v>
      </c>
      <c r="AV242" s="149" t="s">
        <v>363</v>
      </c>
      <c r="AW242" s="98">
        <v>44620</v>
      </c>
      <c r="AX242" s="99" t="s">
        <v>119</v>
      </c>
      <c r="AY242" s="100" t="s">
        <v>364</v>
      </c>
      <c r="AZ242" s="101">
        <v>0</v>
      </c>
      <c r="BA242" s="77" t="s">
        <v>9</v>
      </c>
      <c r="BB242" s="78">
        <v>-44619</v>
      </c>
      <c r="BC242" s="79" t="s">
        <v>4</v>
      </c>
      <c r="BD242" s="84"/>
      <c r="BE242" s="84"/>
      <c r="BF242" s="84"/>
      <c r="BG242" s="84"/>
      <c r="BH242" s="79"/>
      <c r="BI242" s="84"/>
      <c r="BJ242" s="88" t="s">
        <v>19</v>
      </c>
      <c r="BK242" s="89" t="s">
        <v>1818</v>
      </c>
      <c r="BL242" s="90">
        <v>44712</v>
      </c>
      <c r="BM242" s="91" t="s">
        <v>480</v>
      </c>
      <c r="BN242" s="92">
        <v>1</v>
      </c>
      <c r="BO242" s="77" t="str">
        <f t="shared" si="18"/>
        <v>CUMPLIMIENTO TOTAL</v>
      </c>
      <c r="BP242" s="78">
        <f t="shared" si="16"/>
        <v>-377</v>
      </c>
      <c r="BQ242" s="79" t="str">
        <f t="shared" si="17"/>
        <v>VENCIDO</v>
      </c>
      <c r="BR242" s="102">
        <v>44607</v>
      </c>
      <c r="BS242" s="243" t="s">
        <v>1819</v>
      </c>
      <c r="BT242" s="93" t="s">
        <v>122</v>
      </c>
      <c r="BU242" s="104">
        <v>1</v>
      </c>
      <c r="BV242" s="94" t="s">
        <v>20</v>
      </c>
      <c r="BW242" s="93"/>
      <c r="BX242" s="93"/>
      <c r="BY242" s="1">
        <f t="shared" si="19"/>
        <v>231</v>
      </c>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c r="LI242" s="1"/>
      <c r="LJ242" s="1"/>
      <c r="LK242" s="1"/>
      <c r="LL242" s="1"/>
      <c r="LM242" s="1"/>
      <c r="LN242" s="1"/>
      <c r="LO242" s="1"/>
      <c r="LP242" s="1"/>
      <c r="LQ242" s="1"/>
      <c r="LR242" s="1"/>
      <c r="LS242" s="1"/>
      <c r="LT242" s="1"/>
      <c r="LU242" s="1"/>
      <c r="LV242" s="1"/>
      <c r="LW242" s="1"/>
      <c r="LX242" s="1"/>
      <c r="LY242" s="1"/>
      <c r="LZ242" s="1"/>
      <c r="MA242" s="1"/>
      <c r="MB242" s="1"/>
      <c r="MC242" s="1"/>
      <c r="MD242" s="1"/>
      <c r="ME242" s="1"/>
      <c r="MF242" s="1"/>
      <c r="MG242" s="1"/>
      <c r="MH242" s="1"/>
      <c r="MI242" s="1"/>
      <c r="MJ242" s="1"/>
      <c r="MK242" s="1"/>
      <c r="ML242" s="1"/>
      <c r="MM242" s="1"/>
      <c r="MN242" s="1"/>
      <c r="MO242" s="1"/>
      <c r="MP242" s="1"/>
      <c r="MQ242" s="1"/>
      <c r="MR242" s="1"/>
      <c r="MS242" s="1"/>
      <c r="MT242" s="1"/>
      <c r="MU242" s="1"/>
      <c r="MV242" s="1"/>
      <c r="MW242" s="1"/>
      <c r="MX242" s="1"/>
      <c r="MY242" s="1"/>
      <c r="MZ242" s="1"/>
      <c r="NA242" s="1"/>
      <c r="NB242" s="1"/>
      <c r="NC242" s="1"/>
      <c r="ND242" s="1"/>
      <c r="NE242" s="1"/>
      <c r="NF242" s="1"/>
      <c r="NG242" s="1"/>
      <c r="NH242" s="1"/>
      <c r="NI242" s="1"/>
      <c r="NJ242" s="1"/>
      <c r="NK242" s="1"/>
      <c r="NL242" s="1"/>
      <c r="NM242" s="1"/>
      <c r="NN242" s="1"/>
      <c r="NO242" s="1"/>
      <c r="NP242" s="1"/>
      <c r="NQ242" s="1"/>
      <c r="NR242" s="1"/>
      <c r="NS242" s="1"/>
      <c r="NT242" s="1"/>
      <c r="NU242" s="1"/>
      <c r="NV242" s="1"/>
      <c r="NW242" s="1"/>
      <c r="NX242" s="1"/>
      <c r="NY242" s="1"/>
      <c r="NZ242" s="1"/>
      <c r="OA242" s="1"/>
      <c r="OB242" s="1"/>
      <c r="OC242" s="1"/>
      <c r="OD242" s="1"/>
      <c r="OE242" s="1"/>
      <c r="OF242" s="1"/>
      <c r="OG242" s="1"/>
      <c r="OH242" s="1"/>
      <c r="OI242" s="1"/>
      <c r="OJ242" s="1"/>
      <c r="OK242" s="1"/>
      <c r="OL242" s="1"/>
      <c r="OM242" s="1"/>
      <c r="ON242" s="1"/>
      <c r="OO242" s="1"/>
      <c r="OP242" s="1"/>
      <c r="OQ242" s="1"/>
      <c r="OR242" s="1"/>
      <c r="OS242" s="1"/>
      <c r="OT242" s="1"/>
      <c r="OU242" s="1"/>
      <c r="OV242" s="1"/>
      <c r="OW242" s="1"/>
      <c r="OX242" s="1"/>
      <c r="OY242" s="1"/>
      <c r="OZ242" s="1"/>
      <c r="PA242" s="1"/>
      <c r="PB242" s="1"/>
      <c r="PC242" s="1"/>
      <c r="PD242" s="1"/>
      <c r="PE242" s="1"/>
      <c r="PF242" s="1"/>
      <c r="PG242" s="1"/>
      <c r="PH242" s="1"/>
      <c r="PI242" s="1"/>
      <c r="PJ242" s="1"/>
      <c r="PK242" s="1"/>
    </row>
    <row r="243" spans="1:427" s="7" customFormat="1" ht="60.75" customHeight="1" thickBot="1" x14ac:dyDescent="0.3">
      <c r="A243" s="65">
        <v>232</v>
      </c>
      <c r="B243" s="117" t="s">
        <v>715</v>
      </c>
      <c r="C243" s="135" t="s">
        <v>71</v>
      </c>
      <c r="D243" s="67" t="s">
        <v>72</v>
      </c>
      <c r="E243" s="67" t="s">
        <v>1772</v>
      </c>
      <c r="F243" s="67" t="s">
        <v>750</v>
      </c>
      <c r="G243" s="196" t="s">
        <v>99</v>
      </c>
      <c r="H243" s="67" t="s">
        <v>100</v>
      </c>
      <c r="I243" s="135" t="s">
        <v>751</v>
      </c>
      <c r="J243" s="67" t="s">
        <v>442</v>
      </c>
      <c r="K243" s="67" t="s">
        <v>481</v>
      </c>
      <c r="L243" s="67" t="s">
        <v>353</v>
      </c>
      <c r="M243" s="67" t="s">
        <v>105</v>
      </c>
      <c r="N243" s="66" t="s">
        <v>1820</v>
      </c>
      <c r="O243" s="145" t="s">
        <v>1821</v>
      </c>
      <c r="P243" s="66">
        <v>86</v>
      </c>
      <c r="Q243" s="66">
        <v>2020</v>
      </c>
      <c r="R243" s="237" t="s">
        <v>1822</v>
      </c>
      <c r="S243" s="67" t="s">
        <v>991</v>
      </c>
      <c r="T243" s="67" t="s">
        <v>992</v>
      </c>
      <c r="U243" s="66" t="s">
        <v>79</v>
      </c>
      <c r="V243" s="67" t="s">
        <v>79</v>
      </c>
      <c r="W243" s="67" t="s">
        <v>1809</v>
      </c>
      <c r="X243" s="66" t="s">
        <v>79</v>
      </c>
      <c r="Y243" s="66" t="s">
        <v>79</v>
      </c>
      <c r="Z243" s="71">
        <v>44084</v>
      </c>
      <c r="AA243" s="71">
        <v>44428</v>
      </c>
      <c r="AB243" s="71"/>
      <c r="AC243" s="71" t="s">
        <v>84</v>
      </c>
      <c r="AD243" s="71" t="s">
        <v>84</v>
      </c>
      <c r="AE243" s="72">
        <f t="shared" si="15"/>
        <v>-283</v>
      </c>
      <c r="AF243" s="73" t="s">
        <v>994</v>
      </c>
      <c r="AG243" s="74">
        <v>44386</v>
      </c>
      <c r="AH243" s="75" t="s">
        <v>84</v>
      </c>
      <c r="AI243" s="112" t="s">
        <v>995</v>
      </c>
      <c r="AJ243" s="76">
        <v>0.4</v>
      </c>
      <c r="AK243" s="77" t="s">
        <v>11</v>
      </c>
      <c r="AL243" s="78">
        <v>-23</v>
      </c>
      <c r="AM243" s="79" t="s">
        <v>4</v>
      </c>
      <c r="AN243" s="79" t="s">
        <v>133</v>
      </c>
      <c r="AO243" s="79" t="s">
        <v>133</v>
      </c>
      <c r="AP243" s="79" t="s">
        <v>133</v>
      </c>
      <c r="AQ243" s="81">
        <v>0</v>
      </c>
      <c r="AR243" s="76">
        <v>0</v>
      </c>
      <c r="AS243" s="79" t="s">
        <v>89</v>
      </c>
      <c r="AT243" s="75" t="s">
        <v>91</v>
      </c>
      <c r="AU243" s="83" t="s">
        <v>91</v>
      </c>
      <c r="AV243" s="86" t="s">
        <v>996</v>
      </c>
      <c r="AW243" s="205">
        <v>44620</v>
      </c>
      <c r="AX243" s="121" t="s">
        <v>113</v>
      </c>
      <c r="AY243" s="124" t="s">
        <v>79</v>
      </c>
      <c r="AZ243" s="188">
        <v>1</v>
      </c>
      <c r="BA243" s="77" t="s">
        <v>13</v>
      </c>
      <c r="BB243" s="78">
        <v>-44619.6</v>
      </c>
      <c r="BC243" s="79" t="s">
        <v>4</v>
      </c>
      <c r="BD243" s="84"/>
      <c r="BE243" s="84"/>
      <c r="BF243" s="84"/>
      <c r="BG243" s="84"/>
      <c r="BH243" s="79"/>
      <c r="BI243" s="84"/>
      <c r="BJ243" s="128" t="s">
        <v>195</v>
      </c>
      <c r="BK243" s="89" t="s">
        <v>997</v>
      </c>
      <c r="BL243" s="90">
        <v>44712</v>
      </c>
      <c r="BM243" s="91" t="s">
        <v>480</v>
      </c>
      <c r="BN243" s="92">
        <v>1</v>
      </c>
      <c r="BO243" s="77" t="str">
        <f t="shared" si="18"/>
        <v>CUMPLIMIENTO TOTAL</v>
      </c>
      <c r="BP243" s="78">
        <f t="shared" si="16"/>
        <v>-283</v>
      </c>
      <c r="BQ243" s="79" t="str">
        <f t="shared" si="17"/>
        <v>VENCIDO</v>
      </c>
      <c r="BR243" s="102">
        <v>44607</v>
      </c>
      <c r="BS243" s="243" t="s">
        <v>1823</v>
      </c>
      <c r="BT243" s="93" t="s">
        <v>122</v>
      </c>
      <c r="BU243" s="104">
        <v>1</v>
      </c>
      <c r="BV243" s="94" t="s">
        <v>20</v>
      </c>
      <c r="BW243" s="93"/>
      <c r="BX243" s="93"/>
      <c r="BY243" s="1">
        <f t="shared" si="19"/>
        <v>232</v>
      </c>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row>
    <row r="244" spans="1:427" s="7" customFormat="1" ht="60.75" customHeight="1" thickBot="1" x14ac:dyDescent="0.3">
      <c r="A244" s="65">
        <v>233</v>
      </c>
      <c r="B244" s="117" t="s">
        <v>715</v>
      </c>
      <c r="C244" s="135" t="s">
        <v>71</v>
      </c>
      <c r="D244" s="67" t="s">
        <v>72</v>
      </c>
      <c r="E244" s="67" t="s">
        <v>1813</v>
      </c>
      <c r="F244" s="66" t="s">
        <v>636</v>
      </c>
      <c r="G244" s="65" t="s">
        <v>99</v>
      </c>
      <c r="H244" s="67" t="s">
        <v>100</v>
      </c>
      <c r="I244" s="67" t="s">
        <v>637</v>
      </c>
      <c r="J244" s="67" t="s">
        <v>442</v>
      </c>
      <c r="K244" s="67" t="s">
        <v>481</v>
      </c>
      <c r="L244" s="67" t="s">
        <v>104</v>
      </c>
      <c r="M244" s="67" t="s">
        <v>105</v>
      </c>
      <c r="N244" s="66" t="s">
        <v>1824</v>
      </c>
      <c r="O244" s="145" t="s">
        <v>1821</v>
      </c>
      <c r="P244" s="66">
        <v>86</v>
      </c>
      <c r="Q244" s="66">
        <v>2020</v>
      </c>
      <c r="R244" s="237" t="s">
        <v>1822</v>
      </c>
      <c r="S244" s="67" t="s">
        <v>1825</v>
      </c>
      <c r="T244" s="67" t="s">
        <v>1815</v>
      </c>
      <c r="U244" s="66" t="s">
        <v>79</v>
      </c>
      <c r="V244" s="67" t="s">
        <v>79</v>
      </c>
      <c r="W244" s="67" t="s">
        <v>1816</v>
      </c>
      <c r="X244" s="66" t="s">
        <v>79</v>
      </c>
      <c r="Y244" s="66" t="s">
        <v>79</v>
      </c>
      <c r="Z244" s="71">
        <v>44291</v>
      </c>
      <c r="AA244" s="71">
        <v>44334</v>
      </c>
      <c r="AB244" s="71"/>
      <c r="AC244" s="71" t="s">
        <v>84</v>
      </c>
      <c r="AD244" s="71" t="s">
        <v>84</v>
      </c>
      <c r="AE244" s="72">
        <f t="shared" si="15"/>
        <v>-377</v>
      </c>
      <c r="AF244" s="73" t="s">
        <v>1826</v>
      </c>
      <c r="AG244" s="74">
        <v>44385</v>
      </c>
      <c r="AH244" s="75" t="s">
        <v>113</v>
      </c>
      <c r="AI244" s="75" t="s">
        <v>1827</v>
      </c>
      <c r="AJ244" s="76">
        <v>1</v>
      </c>
      <c r="AK244" s="77" t="s">
        <v>13</v>
      </c>
      <c r="AL244" s="78">
        <v>-117</v>
      </c>
      <c r="AM244" s="79" t="s">
        <v>4</v>
      </c>
      <c r="AN244" s="79" t="s">
        <v>133</v>
      </c>
      <c r="AO244" s="79" t="s">
        <v>133</v>
      </c>
      <c r="AP244" s="79" t="s">
        <v>133</v>
      </c>
      <c r="AQ244" s="81">
        <v>0</v>
      </c>
      <c r="AR244" s="76">
        <v>0</v>
      </c>
      <c r="AS244" s="79" t="s">
        <v>89</v>
      </c>
      <c r="AT244" s="75" t="s">
        <v>91</v>
      </c>
      <c r="AU244" s="96" t="s">
        <v>117</v>
      </c>
      <c r="AV244" s="124" t="s">
        <v>887</v>
      </c>
      <c r="AW244" s="108">
        <v>44620</v>
      </c>
      <c r="AX244" s="110" t="s">
        <v>119</v>
      </c>
      <c r="AY244" s="110" t="s">
        <v>79</v>
      </c>
      <c r="AZ244" s="87">
        <v>1</v>
      </c>
      <c r="BA244" s="77" t="s">
        <v>13</v>
      </c>
      <c r="BB244" s="78">
        <v>-44619</v>
      </c>
      <c r="BC244" s="79" t="s">
        <v>4</v>
      </c>
      <c r="BD244" s="84"/>
      <c r="BE244" s="84"/>
      <c r="BF244" s="84"/>
      <c r="BG244" s="84"/>
      <c r="BH244" s="79"/>
      <c r="BI244" s="84"/>
      <c r="BJ244" s="128" t="s">
        <v>195</v>
      </c>
      <c r="BK244" s="89" t="s">
        <v>1828</v>
      </c>
      <c r="BL244" s="90">
        <v>44712</v>
      </c>
      <c r="BM244" s="91" t="s">
        <v>79</v>
      </c>
      <c r="BN244" s="92">
        <v>1</v>
      </c>
      <c r="BO244" s="77" t="str">
        <f t="shared" si="18"/>
        <v>CUMPLIMIENTO TOTAL</v>
      </c>
      <c r="BP244" s="78">
        <f t="shared" si="16"/>
        <v>-377</v>
      </c>
      <c r="BQ244" s="79" t="str">
        <f t="shared" si="17"/>
        <v>VENCIDO</v>
      </c>
      <c r="BR244" s="102">
        <v>44607</v>
      </c>
      <c r="BS244" s="243" t="s">
        <v>1829</v>
      </c>
      <c r="BT244" s="93" t="s">
        <v>122</v>
      </c>
      <c r="BU244" s="104">
        <v>1</v>
      </c>
      <c r="BV244" s="94" t="s">
        <v>20</v>
      </c>
      <c r="BW244" s="93"/>
      <c r="BX244" s="93"/>
      <c r="BY244" s="1">
        <f t="shared" si="19"/>
        <v>233</v>
      </c>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c r="LI244" s="1"/>
      <c r="LJ244" s="1"/>
      <c r="LK244" s="1"/>
      <c r="LL244" s="1"/>
      <c r="LM244" s="1"/>
      <c r="LN244" s="1"/>
      <c r="LO244" s="1"/>
      <c r="LP244" s="1"/>
      <c r="LQ244" s="1"/>
      <c r="LR244" s="1"/>
      <c r="LS244" s="1"/>
      <c r="LT244" s="1"/>
      <c r="LU244" s="1"/>
      <c r="LV244" s="1"/>
      <c r="LW244" s="1"/>
      <c r="LX244" s="1"/>
      <c r="LY244" s="1"/>
      <c r="LZ244" s="1"/>
      <c r="MA244" s="1"/>
      <c r="MB244" s="1"/>
      <c r="MC244" s="1"/>
      <c r="MD244" s="1"/>
      <c r="ME244" s="1"/>
      <c r="MF244" s="1"/>
      <c r="MG244" s="1"/>
      <c r="MH244" s="1"/>
      <c r="MI244" s="1"/>
      <c r="MJ244" s="1"/>
      <c r="MK244" s="1"/>
      <c r="ML244" s="1"/>
      <c r="MM244" s="1"/>
      <c r="MN244" s="1"/>
      <c r="MO244" s="1"/>
      <c r="MP244" s="1"/>
      <c r="MQ244" s="1"/>
      <c r="MR244" s="1"/>
      <c r="MS244" s="1"/>
      <c r="MT244" s="1"/>
      <c r="MU244" s="1"/>
      <c r="MV244" s="1"/>
      <c r="MW244" s="1"/>
      <c r="MX244" s="1"/>
      <c r="MY244" s="1"/>
      <c r="MZ244" s="1"/>
      <c r="NA244" s="1"/>
      <c r="NB244" s="1"/>
      <c r="NC244" s="1"/>
      <c r="ND244" s="1"/>
      <c r="NE244" s="1"/>
      <c r="NF244" s="1"/>
      <c r="NG244" s="1"/>
      <c r="NH244" s="1"/>
      <c r="NI244" s="1"/>
      <c r="NJ244" s="1"/>
      <c r="NK244" s="1"/>
      <c r="NL244" s="1"/>
      <c r="NM244" s="1"/>
      <c r="NN244" s="1"/>
      <c r="NO244" s="1"/>
      <c r="NP244" s="1"/>
      <c r="NQ244" s="1"/>
      <c r="NR244" s="1"/>
      <c r="NS244" s="1"/>
      <c r="NT244" s="1"/>
      <c r="NU244" s="1"/>
      <c r="NV244" s="1"/>
      <c r="NW244" s="1"/>
      <c r="NX244" s="1"/>
      <c r="NY244" s="1"/>
      <c r="NZ244" s="1"/>
      <c r="OA244" s="1"/>
      <c r="OB244" s="1"/>
      <c r="OC244" s="1"/>
      <c r="OD244" s="1"/>
      <c r="OE244" s="1"/>
      <c r="OF244" s="1"/>
      <c r="OG244" s="1"/>
      <c r="OH244" s="1"/>
      <c r="OI244" s="1"/>
      <c r="OJ244" s="1"/>
      <c r="OK244" s="1"/>
      <c r="OL244" s="1"/>
      <c r="OM244" s="1"/>
      <c r="ON244" s="1"/>
      <c r="OO244" s="1"/>
      <c r="OP244" s="1"/>
      <c r="OQ244" s="1"/>
      <c r="OR244" s="1"/>
      <c r="OS244" s="1"/>
      <c r="OT244" s="1"/>
      <c r="OU244" s="1"/>
      <c r="OV244" s="1"/>
      <c r="OW244" s="1"/>
      <c r="OX244" s="1"/>
      <c r="OY244" s="1"/>
      <c r="OZ244" s="1"/>
      <c r="PA244" s="1"/>
      <c r="PB244" s="1"/>
      <c r="PC244" s="1"/>
      <c r="PD244" s="1"/>
      <c r="PE244" s="1"/>
      <c r="PF244" s="1"/>
      <c r="PG244" s="1"/>
      <c r="PH244" s="1"/>
      <c r="PI244" s="1"/>
      <c r="PJ244" s="1"/>
      <c r="PK244" s="1"/>
    </row>
    <row r="245" spans="1:427" s="7" customFormat="1" ht="60.75" customHeight="1" thickBot="1" x14ac:dyDescent="0.3">
      <c r="A245" s="65">
        <v>234</v>
      </c>
      <c r="B245" s="117" t="s">
        <v>715</v>
      </c>
      <c r="C245" s="135" t="s">
        <v>71</v>
      </c>
      <c r="D245" s="67" t="s">
        <v>72</v>
      </c>
      <c r="E245" s="67" t="s">
        <v>1830</v>
      </c>
      <c r="F245" s="105" t="s">
        <v>70</v>
      </c>
      <c r="G245" s="135" t="s">
        <v>71</v>
      </c>
      <c r="H245" s="67" t="s">
        <v>72</v>
      </c>
      <c r="I245" s="147" t="s">
        <v>1831</v>
      </c>
      <c r="J245" s="67" t="s">
        <v>74</v>
      </c>
      <c r="K245" s="67" t="s">
        <v>1832</v>
      </c>
      <c r="L245" s="67" t="s">
        <v>1211</v>
      </c>
      <c r="M245" s="67" t="s">
        <v>105</v>
      </c>
      <c r="N245" s="66" t="s">
        <v>1833</v>
      </c>
      <c r="O245" s="145" t="s">
        <v>957</v>
      </c>
      <c r="P245" s="66">
        <v>86</v>
      </c>
      <c r="Q245" s="66">
        <v>2020</v>
      </c>
      <c r="R245" s="237" t="s">
        <v>1834</v>
      </c>
      <c r="S245" s="67" t="s">
        <v>1835</v>
      </c>
      <c r="T245" s="67" t="s">
        <v>1836</v>
      </c>
      <c r="U245" s="66" t="s">
        <v>79</v>
      </c>
      <c r="V245" s="67" t="s">
        <v>79</v>
      </c>
      <c r="W245" s="67" t="s">
        <v>1837</v>
      </c>
      <c r="X245" s="66" t="s">
        <v>79</v>
      </c>
      <c r="Y245" s="66" t="s">
        <v>79</v>
      </c>
      <c r="Z245" s="71">
        <v>44284</v>
      </c>
      <c r="AA245" s="71">
        <v>44590</v>
      </c>
      <c r="AB245" s="71"/>
      <c r="AC245" s="71" t="s">
        <v>84</v>
      </c>
      <c r="AD245" s="71" t="s">
        <v>84</v>
      </c>
      <c r="AE245" s="72">
        <f t="shared" si="15"/>
        <v>-121</v>
      </c>
      <c r="AF245" s="73" t="s">
        <v>1838</v>
      </c>
      <c r="AG245" s="74">
        <v>44384</v>
      </c>
      <c r="AH245" s="75" t="s">
        <v>84</v>
      </c>
      <c r="AI245" s="73" t="s">
        <v>1839</v>
      </c>
      <c r="AJ245" s="76">
        <v>0.3</v>
      </c>
      <c r="AK245" s="77" t="s">
        <v>10</v>
      </c>
      <c r="AL245" s="78">
        <v>139</v>
      </c>
      <c r="AM245" s="79" t="s">
        <v>6</v>
      </c>
      <c r="AN245" s="79" t="s">
        <v>133</v>
      </c>
      <c r="AO245" s="79" t="s">
        <v>133</v>
      </c>
      <c r="AP245" s="79" t="s">
        <v>133</v>
      </c>
      <c r="AQ245" s="81">
        <v>0</v>
      </c>
      <c r="AR245" s="76">
        <v>0</v>
      </c>
      <c r="AS245" s="79" t="s">
        <v>116</v>
      </c>
      <c r="AT245" s="75" t="s">
        <v>91</v>
      </c>
      <c r="AU245" s="83" t="s">
        <v>91</v>
      </c>
      <c r="AV245" s="97" t="s">
        <v>92</v>
      </c>
      <c r="AW245" s="98">
        <v>44620</v>
      </c>
      <c r="AX245" s="99" t="s">
        <v>84</v>
      </c>
      <c r="AY245" s="107" t="s">
        <v>93</v>
      </c>
      <c r="AZ245" s="101">
        <v>0</v>
      </c>
      <c r="BA245" s="77" t="s">
        <v>9</v>
      </c>
      <c r="BB245" s="78">
        <v>-44619.7</v>
      </c>
      <c r="BC245" s="79" t="s">
        <v>4</v>
      </c>
      <c r="BD245" s="84"/>
      <c r="BE245" s="84"/>
      <c r="BF245" s="84"/>
      <c r="BG245" s="84"/>
      <c r="BH245" s="79"/>
      <c r="BI245" s="84"/>
      <c r="BJ245" s="88" t="s">
        <v>19</v>
      </c>
      <c r="BK245" s="89" t="s">
        <v>1840</v>
      </c>
      <c r="BL245" s="90">
        <v>44712</v>
      </c>
      <c r="BM245" s="91" t="s">
        <v>473</v>
      </c>
      <c r="BN245" s="92">
        <v>1</v>
      </c>
      <c r="BO245" s="77" t="str">
        <f t="shared" si="18"/>
        <v>CUMPLIMIENTO TOTAL</v>
      </c>
      <c r="BP245" s="78">
        <f t="shared" si="16"/>
        <v>-121</v>
      </c>
      <c r="BQ245" s="79" t="str">
        <f t="shared" si="17"/>
        <v>VENCIDO</v>
      </c>
      <c r="BR245" s="102">
        <v>44726</v>
      </c>
      <c r="BS245" s="93" t="s">
        <v>1841</v>
      </c>
      <c r="BT245" s="93" t="s">
        <v>413</v>
      </c>
      <c r="BU245" s="104">
        <v>1</v>
      </c>
      <c r="BV245" s="94" t="s">
        <v>20</v>
      </c>
      <c r="BW245" s="93"/>
      <c r="BX245" s="93"/>
      <c r="BY245" s="1">
        <f t="shared" si="19"/>
        <v>234</v>
      </c>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row>
    <row r="246" spans="1:427" s="7" customFormat="1" ht="150.6" customHeight="1" thickBot="1" x14ac:dyDescent="0.3">
      <c r="A246" s="65">
        <v>235</v>
      </c>
      <c r="B246" s="117" t="s">
        <v>715</v>
      </c>
      <c r="C246" s="135" t="s">
        <v>71</v>
      </c>
      <c r="D246" s="67" t="s">
        <v>72</v>
      </c>
      <c r="E246" s="67" t="s">
        <v>1842</v>
      </c>
      <c r="F246" s="105" t="s">
        <v>1404</v>
      </c>
      <c r="G246" s="334" t="s">
        <v>1405</v>
      </c>
      <c r="H246" s="66" t="s">
        <v>1406</v>
      </c>
      <c r="I246" s="67" t="s">
        <v>102</v>
      </c>
      <c r="J246" s="67" t="s">
        <v>74</v>
      </c>
      <c r="K246" s="67" t="s">
        <v>1832</v>
      </c>
      <c r="L246" s="67" t="s">
        <v>185</v>
      </c>
      <c r="M246" s="67" t="s">
        <v>105</v>
      </c>
      <c r="N246" s="66" t="s">
        <v>1843</v>
      </c>
      <c r="O246" s="145" t="s">
        <v>957</v>
      </c>
      <c r="P246" s="66">
        <v>86</v>
      </c>
      <c r="Q246" s="66">
        <v>2020</v>
      </c>
      <c r="R246" s="237" t="s">
        <v>1834</v>
      </c>
      <c r="S246" s="67" t="s">
        <v>1844</v>
      </c>
      <c r="T246" s="67" t="s">
        <v>1845</v>
      </c>
      <c r="U246" s="66" t="s">
        <v>79</v>
      </c>
      <c r="V246" s="67" t="s">
        <v>79</v>
      </c>
      <c r="W246" s="67" t="s">
        <v>1846</v>
      </c>
      <c r="X246" s="66" t="s">
        <v>79</v>
      </c>
      <c r="Y246" s="66" t="s">
        <v>79</v>
      </c>
      <c r="Z246" s="71">
        <v>44284</v>
      </c>
      <c r="AA246" s="71">
        <v>44345</v>
      </c>
      <c r="AB246" s="71"/>
      <c r="AC246" s="71" t="s">
        <v>84</v>
      </c>
      <c r="AD246" s="71" t="s">
        <v>84</v>
      </c>
      <c r="AE246" s="72">
        <f t="shared" si="15"/>
        <v>-366</v>
      </c>
      <c r="AF246" s="281" t="s">
        <v>1847</v>
      </c>
      <c r="AG246" s="74">
        <v>44372</v>
      </c>
      <c r="AH246" s="75" t="s">
        <v>113</v>
      </c>
      <c r="AI246" s="75" t="s">
        <v>79</v>
      </c>
      <c r="AJ246" s="76">
        <v>1</v>
      </c>
      <c r="AK246" s="77" t="s">
        <v>13</v>
      </c>
      <c r="AL246" s="78">
        <v>-106</v>
      </c>
      <c r="AM246" s="79" t="s">
        <v>4</v>
      </c>
      <c r="AN246" s="79" t="s">
        <v>133</v>
      </c>
      <c r="AO246" s="79" t="s">
        <v>133</v>
      </c>
      <c r="AP246" s="79" t="s">
        <v>133</v>
      </c>
      <c r="AQ246" s="81">
        <v>0</v>
      </c>
      <c r="AR246" s="76">
        <v>0</v>
      </c>
      <c r="AS246" s="79" t="s">
        <v>89</v>
      </c>
      <c r="AT246" s="75" t="s">
        <v>91</v>
      </c>
      <c r="AU246" s="96" t="s">
        <v>117</v>
      </c>
      <c r="AV246" s="124" t="s">
        <v>1848</v>
      </c>
      <c r="AW246" s="335">
        <v>44620</v>
      </c>
      <c r="AX246" s="156" t="s">
        <v>971</v>
      </c>
      <c r="AY246" s="156" t="s">
        <v>79</v>
      </c>
      <c r="AZ246" s="157">
        <v>1</v>
      </c>
      <c r="BA246" s="77" t="s">
        <v>13</v>
      </c>
      <c r="BB246" s="78">
        <v>-44619</v>
      </c>
      <c r="BC246" s="79" t="s">
        <v>4</v>
      </c>
      <c r="BD246" s="84"/>
      <c r="BE246" s="84"/>
      <c r="BF246" s="84"/>
      <c r="BG246" s="84"/>
      <c r="BH246" s="79"/>
      <c r="BI246" s="84"/>
      <c r="BJ246" s="128" t="s">
        <v>195</v>
      </c>
      <c r="BK246" s="89" t="s">
        <v>1849</v>
      </c>
      <c r="BL246" s="90">
        <v>44712</v>
      </c>
      <c r="BM246" s="91" t="s">
        <v>209</v>
      </c>
      <c r="BN246" s="92">
        <v>1</v>
      </c>
      <c r="BO246" s="77" t="str">
        <f t="shared" si="18"/>
        <v>CUMPLIMIENTO TOTAL</v>
      </c>
      <c r="BP246" s="78">
        <f t="shared" si="16"/>
        <v>-366</v>
      </c>
      <c r="BQ246" s="79" t="str">
        <f t="shared" si="17"/>
        <v>VENCIDO</v>
      </c>
      <c r="BR246" s="102">
        <v>44607</v>
      </c>
      <c r="BS246" s="243" t="s">
        <v>1850</v>
      </c>
      <c r="BT246" s="93" t="s">
        <v>122</v>
      </c>
      <c r="BU246" s="104">
        <v>1</v>
      </c>
      <c r="BV246" s="94" t="s">
        <v>20</v>
      </c>
      <c r="BW246" s="93"/>
      <c r="BX246" s="93"/>
      <c r="BY246" s="1">
        <f t="shared" si="19"/>
        <v>235</v>
      </c>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row>
    <row r="247" spans="1:427" s="7" customFormat="1" ht="60.75" customHeight="1" thickBot="1" x14ac:dyDescent="0.3">
      <c r="A247" s="65">
        <v>236</v>
      </c>
      <c r="B247" s="117" t="s">
        <v>715</v>
      </c>
      <c r="C247" s="135" t="s">
        <v>71</v>
      </c>
      <c r="D247" s="67" t="s">
        <v>72</v>
      </c>
      <c r="E247" s="67" t="s">
        <v>72</v>
      </c>
      <c r="F247" s="105" t="s">
        <v>70</v>
      </c>
      <c r="G247" s="135" t="s">
        <v>71</v>
      </c>
      <c r="H247" s="67" t="s">
        <v>72</v>
      </c>
      <c r="I247" s="70"/>
      <c r="J247" s="67" t="s">
        <v>74</v>
      </c>
      <c r="K247" s="67" t="s">
        <v>1832</v>
      </c>
      <c r="L247" s="67" t="s">
        <v>1211</v>
      </c>
      <c r="M247" s="67" t="s">
        <v>105</v>
      </c>
      <c r="N247" s="66" t="s">
        <v>1851</v>
      </c>
      <c r="O247" s="145" t="s">
        <v>957</v>
      </c>
      <c r="P247" s="66">
        <v>86</v>
      </c>
      <c r="Q247" s="66">
        <v>2020</v>
      </c>
      <c r="R247" s="237" t="s">
        <v>1834</v>
      </c>
      <c r="S247" s="67" t="s">
        <v>1844</v>
      </c>
      <c r="T247" s="67" t="s">
        <v>1852</v>
      </c>
      <c r="U247" s="66" t="s">
        <v>79</v>
      </c>
      <c r="V247" s="67" t="s">
        <v>79</v>
      </c>
      <c r="W247" s="67" t="s">
        <v>1853</v>
      </c>
      <c r="X247" s="66" t="s">
        <v>79</v>
      </c>
      <c r="Y247" s="66" t="s">
        <v>79</v>
      </c>
      <c r="Z247" s="71">
        <v>44284</v>
      </c>
      <c r="AA247" s="71">
        <v>44345</v>
      </c>
      <c r="AB247" s="71"/>
      <c r="AC247" s="71" t="s">
        <v>84</v>
      </c>
      <c r="AD247" s="71" t="s">
        <v>84</v>
      </c>
      <c r="AE247" s="72">
        <f t="shared" si="15"/>
        <v>-366</v>
      </c>
      <c r="AF247" s="73" t="s">
        <v>1854</v>
      </c>
      <c r="AG247" s="74">
        <v>44384</v>
      </c>
      <c r="AH247" s="75" t="s">
        <v>113</v>
      </c>
      <c r="AI247" s="75" t="s">
        <v>79</v>
      </c>
      <c r="AJ247" s="76">
        <v>1</v>
      </c>
      <c r="AK247" s="77" t="s">
        <v>13</v>
      </c>
      <c r="AL247" s="78">
        <v>-106</v>
      </c>
      <c r="AM247" s="79" t="s">
        <v>4</v>
      </c>
      <c r="AN247" s="79" t="s">
        <v>133</v>
      </c>
      <c r="AO247" s="79" t="s">
        <v>133</v>
      </c>
      <c r="AP247" s="79" t="s">
        <v>133</v>
      </c>
      <c r="AQ247" s="81">
        <v>0</v>
      </c>
      <c r="AR247" s="76">
        <v>0</v>
      </c>
      <c r="AS247" s="79" t="s">
        <v>89</v>
      </c>
      <c r="AT247" s="75" t="s">
        <v>91</v>
      </c>
      <c r="AU247" s="96" t="s">
        <v>117</v>
      </c>
      <c r="AV247" s="97" t="s">
        <v>92</v>
      </c>
      <c r="AW247" s="98">
        <v>44620</v>
      </c>
      <c r="AX247" s="99" t="s">
        <v>84</v>
      </c>
      <c r="AY247" s="107" t="s">
        <v>93</v>
      </c>
      <c r="AZ247" s="101">
        <v>0</v>
      </c>
      <c r="BA247" s="77" t="s">
        <v>9</v>
      </c>
      <c r="BB247" s="78">
        <v>-44619</v>
      </c>
      <c r="BC247" s="79" t="s">
        <v>4</v>
      </c>
      <c r="BD247" s="84"/>
      <c r="BE247" s="84"/>
      <c r="BF247" s="84"/>
      <c r="BG247" s="84"/>
      <c r="BH247" s="79"/>
      <c r="BI247" s="84"/>
      <c r="BJ247" s="88" t="s">
        <v>19</v>
      </c>
      <c r="BK247" s="89" t="s">
        <v>1854</v>
      </c>
      <c r="BL247" s="90">
        <v>44712</v>
      </c>
      <c r="BM247" s="91" t="s">
        <v>480</v>
      </c>
      <c r="BN247" s="92">
        <v>1</v>
      </c>
      <c r="BO247" s="77" t="str">
        <f t="shared" si="18"/>
        <v>CUMPLIMIENTO TOTAL</v>
      </c>
      <c r="BP247" s="78">
        <f t="shared" si="16"/>
        <v>-366</v>
      </c>
      <c r="BQ247" s="79" t="str">
        <f t="shared" si="17"/>
        <v>VENCIDO</v>
      </c>
      <c r="BR247" s="102">
        <v>44607</v>
      </c>
      <c r="BS247" s="243" t="s">
        <v>1855</v>
      </c>
      <c r="BT247" s="93" t="s">
        <v>122</v>
      </c>
      <c r="BU247" s="104">
        <v>1</v>
      </c>
      <c r="BV247" s="94" t="s">
        <v>20</v>
      </c>
      <c r="BW247" s="93"/>
      <c r="BX247" s="93"/>
      <c r="BY247" s="1">
        <f t="shared" si="19"/>
        <v>236</v>
      </c>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row>
    <row r="248" spans="1:427" s="7" customFormat="1" ht="60.75" customHeight="1" thickBot="1" x14ac:dyDescent="0.3">
      <c r="A248" s="65">
        <v>237</v>
      </c>
      <c r="B248" s="117" t="s">
        <v>715</v>
      </c>
      <c r="C248" s="135" t="s">
        <v>71</v>
      </c>
      <c r="D248" s="67" t="s">
        <v>72</v>
      </c>
      <c r="E248" s="67" t="s">
        <v>1856</v>
      </c>
      <c r="F248" s="105" t="s">
        <v>70</v>
      </c>
      <c r="G248" s="135" t="s">
        <v>71</v>
      </c>
      <c r="H248" s="67" t="s">
        <v>72</v>
      </c>
      <c r="I248" s="147" t="s">
        <v>1831</v>
      </c>
      <c r="J248" s="67" t="s">
        <v>74</v>
      </c>
      <c r="K248" s="67" t="s">
        <v>1832</v>
      </c>
      <c r="L248" s="67" t="s">
        <v>1211</v>
      </c>
      <c r="M248" s="67" t="s">
        <v>105</v>
      </c>
      <c r="N248" s="66" t="s">
        <v>1857</v>
      </c>
      <c r="O248" s="145" t="s">
        <v>957</v>
      </c>
      <c r="P248" s="66">
        <v>86</v>
      </c>
      <c r="Q248" s="66">
        <v>2020</v>
      </c>
      <c r="R248" s="237" t="s">
        <v>1834</v>
      </c>
      <c r="S248" s="67" t="s">
        <v>1858</v>
      </c>
      <c r="T248" s="67" t="s">
        <v>1859</v>
      </c>
      <c r="U248" s="66" t="s">
        <v>79</v>
      </c>
      <c r="V248" s="67" t="s">
        <v>79</v>
      </c>
      <c r="W248" s="67" t="s">
        <v>1860</v>
      </c>
      <c r="X248" s="66" t="s">
        <v>79</v>
      </c>
      <c r="Y248" s="66" t="s">
        <v>79</v>
      </c>
      <c r="Z248" s="71">
        <v>44284</v>
      </c>
      <c r="AA248" s="71">
        <v>44345</v>
      </c>
      <c r="AB248" s="71"/>
      <c r="AC248" s="71" t="s">
        <v>84</v>
      </c>
      <c r="AD248" s="71" t="s">
        <v>84</v>
      </c>
      <c r="AE248" s="72">
        <f t="shared" si="15"/>
        <v>-366</v>
      </c>
      <c r="AF248" s="73" t="s">
        <v>1861</v>
      </c>
      <c r="AG248" s="74">
        <v>44384</v>
      </c>
      <c r="AH248" s="75" t="s">
        <v>113</v>
      </c>
      <c r="AI248" s="75" t="s">
        <v>79</v>
      </c>
      <c r="AJ248" s="76">
        <v>1</v>
      </c>
      <c r="AK248" s="77" t="s">
        <v>13</v>
      </c>
      <c r="AL248" s="78">
        <v>-106</v>
      </c>
      <c r="AM248" s="79" t="s">
        <v>4</v>
      </c>
      <c r="AN248" s="79" t="s">
        <v>133</v>
      </c>
      <c r="AO248" s="79" t="s">
        <v>133</v>
      </c>
      <c r="AP248" s="79" t="s">
        <v>133</v>
      </c>
      <c r="AQ248" s="81">
        <v>0</v>
      </c>
      <c r="AR248" s="76">
        <v>0</v>
      </c>
      <c r="AS248" s="79" t="s">
        <v>89</v>
      </c>
      <c r="AT248" s="75" t="s">
        <v>91</v>
      </c>
      <c r="AU248" s="96" t="s">
        <v>117</v>
      </c>
      <c r="AV248" s="97" t="s">
        <v>92</v>
      </c>
      <c r="AW248" s="98">
        <v>44620</v>
      </c>
      <c r="AX248" s="99" t="s">
        <v>84</v>
      </c>
      <c r="AY248" s="107" t="s">
        <v>93</v>
      </c>
      <c r="AZ248" s="101">
        <v>0</v>
      </c>
      <c r="BA248" s="77" t="s">
        <v>9</v>
      </c>
      <c r="BB248" s="78">
        <v>-44619</v>
      </c>
      <c r="BC248" s="79" t="s">
        <v>4</v>
      </c>
      <c r="BD248" s="84"/>
      <c r="BE248" s="84"/>
      <c r="BF248" s="84"/>
      <c r="BG248" s="84"/>
      <c r="BH248" s="79"/>
      <c r="BI248" s="84"/>
      <c r="BJ248" s="88" t="s">
        <v>19</v>
      </c>
      <c r="BK248" s="89" t="s">
        <v>1861</v>
      </c>
      <c r="BL248" s="90">
        <v>44712</v>
      </c>
      <c r="BM248" s="91" t="s">
        <v>480</v>
      </c>
      <c r="BN248" s="92">
        <v>1</v>
      </c>
      <c r="BO248" s="77" t="str">
        <f t="shared" si="18"/>
        <v>CUMPLIMIENTO TOTAL</v>
      </c>
      <c r="BP248" s="78">
        <f t="shared" si="16"/>
        <v>-366</v>
      </c>
      <c r="BQ248" s="79" t="str">
        <f t="shared" si="17"/>
        <v>VENCIDO</v>
      </c>
      <c r="BR248" s="102">
        <v>44607</v>
      </c>
      <c r="BS248" s="243" t="s">
        <v>1850</v>
      </c>
      <c r="BT248" s="93" t="s">
        <v>122</v>
      </c>
      <c r="BU248" s="104">
        <v>1</v>
      </c>
      <c r="BV248" s="94" t="s">
        <v>20</v>
      </c>
      <c r="BW248" s="93"/>
      <c r="BX248" s="93"/>
      <c r="BY248" s="1">
        <f t="shared" si="19"/>
        <v>237</v>
      </c>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row>
    <row r="249" spans="1:427" ht="60.75" customHeight="1" thickBot="1" x14ac:dyDescent="0.3">
      <c r="A249" s="65">
        <v>238</v>
      </c>
      <c r="B249" s="117" t="s">
        <v>715</v>
      </c>
      <c r="C249" s="135" t="s">
        <v>71</v>
      </c>
      <c r="D249" s="67" t="s">
        <v>72</v>
      </c>
      <c r="E249" s="67" t="s">
        <v>1862</v>
      </c>
      <c r="F249" s="105" t="s">
        <v>97</v>
      </c>
      <c r="G249" s="67" t="s">
        <v>99</v>
      </c>
      <c r="H249" s="67" t="s">
        <v>100</v>
      </c>
      <c r="I249" s="67" t="s">
        <v>101</v>
      </c>
      <c r="J249" s="67" t="s">
        <v>183</v>
      </c>
      <c r="K249" s="67" t="s">
        <v>1863</v>
      </c>
      <c r="L249" s="67" t="s">
        <v>104</v>
      </c>
      <c r="M249" s="67" t="s">
        <v>105</v>
      </c>
      <c r="N249" s="66" t="s">
        <v>1864</v>
      </c>
      <c r="O249" s="307" t="s">
        <v>1865</v>
      </c>
      <c r="P249" s="309">
        <v>86</v>
      </c>
      <c r="Q249" s="309">
        <v>2020</v>
      </c>
      <c r="R249" s="310" t="s">
        <v>1866</v>
      </c>
      <c r="S249" s="308" t="s">
        <v>1867</v>
      </c>
      <c r="T249" s="308" t="s">
        <v>1868</v>
      </c>
      <c r="U249" s="309" t="s">
        <v>79</v>
      </c>
      <c r="V249" s="308" t="s">
        <v>79</v>
      </c>
      <c r="W249" s="308" t="s">
        <v>1869</v>
      </c>
      <c r="X249" s="309" t="s">
        <v>79</v>
      </c>
      <c r="Y249" s="309" t="s">
        <v>79</v>
      </c>
      <c r="Z249" s="311">
        <v>44319</v>
      </c>
      <c r="AA249" s="311">
        <v>44407</v>
      </c>
      <c r="AB249" s="311"/>
      <c r="AC249" s="311" t="s">
        <v>84</v>
      </c>
      <c r="AD249" s="311" t="s">
        <v>84</v>
      </c>
      <c r="AE249" s="312">
        <f t="shared" si="15"/>
        <v>-304</v>
      </c>
      <c r="AF249" s="313" t="s">
        <v>1429</v>
      </c>
      <c r="AG249" s="314">
        <v>44385</v>
      </c>
      <c r="AH249" s="315" t="s">
        <v>84</v>
      </c>
      <c r="AI249" s="313" t="s">
        <v>1870</v>
      </c>
      <c r="AJ249" s="317">
        <v>0</v>
      </c>
      <c r="AK249" s="308" t="s">
        <v>9</v>
      </c>
      <c r="AL249" s="313">
        <v>-44</v>
      </c>
      <c r="AM249" s="316" t="s">
        <v>4</v>
      </c>
      <c r="AN249" s="316" t="s">
        <v>133</v>
      </c>
      <c r="AO249" s="316" t="s">
        <v>133</v>
      </c>
      <c r="AP249" s="316" t="s">
        <v>133</v>
      </c>
      <c r="AQ249" s="319">
        <v>0</v>
      </c>
      <c r="AR249" s="317">
        <v>0</v>
      </c>
      <c r="AS249" s="316" t="s">
        <v>89</v>
      </c>
      <c r="AT249" s="315" t="s">
        <v>91</v>
      </c>
      <c r="AU249" s="83" t="s">
        <v>91</v>
      </c>
      <c r="AV249" s="86" t="s">
        <v>1871</v>
      </c>
      <c r="AW249" s="108">
        <v>44620</v>
      </c>
      <c r="AX249" s="110" t="s">
        <v>971</v>
      </c>
      <c r="AY249" s="110" t="s">
        <v>79</v>
      </c>
      <c r="AZ249" s="87">
        <v>1</v>
      </c>
      <c r="BA249" s="67" t="s">
        <v>13</v>
      </c>
      <c r="BB249" s="78">
        <v>-44620</v>
      </c>
      <c r="BC249" s="79" t="s">
        <v>4</v>
      </c>
      <c r="BD249" s="84"/>
      <c r="BE249" s="84"/>
      <c r="BF249" s="84"/>
      <c r="BG249" s="84"/>
      <c r="BH249" s="79"/>
      <c r="BI249" s="84"/>
      <c r="BJ249" s="128" t="s">
        <v>195</v>
      </c>
      <c r="BK249" s="89" t="s">
        <v>120</v>
      </c>
      <c r="BL249" s="90">
        <v>44712</v>
      </c>
      <c r="BM249" s="91">
        <v>0</v>
      </c>
      <c r="BN249" s="92">
        <v>1</v>
      </c>
      <c r="BO249" s="77" t="str">
        <f t="shared" si="18"/>
        <v>CUMPLIMIENTO TOTAL</v>
      </c>
      <c r="BP249" s="78">
        <f t="shared" si="16"/>
        <v>-304</v>
      </c>
      <c r="BQ249" s="79" t="str">
        <f t="shared" si="17"/>
        <v>VENCIDO</v>
      </c>
      <c r="BR249" s="102">
        <v>44607</v>
      </c>
      <c r="BS249" s="243" t="s">
        <v>1855</v>
      </c>
      <c r="BT249" s="93" t="s">
        <v>122</v>
      </c>
      <c r="BU249" s="251">
        <v>1</v>
      </c>
      <c r="BV249" s="94" t="s">
        <v>20</v>
      </c>
      <c r="BW249" s="93"/>
      <c r="BX249" s="93"/>
      <c r="BY249" s="1">
        <f t="shared" si="19"/>
        <v>238</v>
      </c>
    </row>
    <row r="250" spans="1:427" s="7" customFormat="1" ht="60.75" customHeight="1" thickBot="1" x14ac:dyDescent="0.3">
      <c r="A250" s="65">
        <v>239</v>
      </c>
      <c r="B250" s="117" t="s">
        <v>715</v>
      </c>
      <c r="C250" s="135" t="s">
        <v>71</v>
      </c>
      <c r="D250" s="67" t="s">
        <v>72</v>
      </c>
      <c r="E250" s="67" t="s">
        <v>1872</v>
      </c>
      <c r="F250" s="105" t="s">
        <v>70</v>
      </c>
      <c r="G250" s="135" t="s">
        <v>71</v>
      </c>
      <c r="H250" s="67" t="s">
        <v>72</v>
      </c>
      <c r="I250" s="70"/>
      <c r="J250" s="67" t="s">
        <v>74</v>
      </c>
      <c r="K250" s="67" t="s">
        <v>1873</v>
      </c>
      <c r="L250" s="67" t="s">
        <v>1211</v>
      </c>
      <c r="M250" s="67" t="s">
        <v>105</v>
      </c>
      <c r="N250" s="66" t="s">
        <v>1874</v>
      </c>
      <c r="O250" s="145" t="s">
        <v>1875</v>
      </c>
      <c r="P250" s="66">
        <v>86</v>
      </c>
      <c r="Q250" s="66">
        <v>2020</v>
      </c>
      <c r="R250" s="237" t="s">
        <v>1876</v>
      </c>
      <c r="S250" s="67" t="s">
        <v>1877</v>
      </c>
      <c r="T250" s="67" t="s">
        <v>1878</v>
      </c>
      <c r="U250" s="66" t="s">
        <v>79</v>
      </c>
      <c r="V250" s="67" t="s">
        <v>79</v>
      </c>
      <c r="W250" s="67" t="s">
        <v>1879</v>
      </c>
      <c r="X250" s="66" t="s">
        <v>79</v>
      </c>
      <c r="Y250" s="66" t="s">
        <v>79</v>
      </c>
      <c r="Z250" s="71">
        <v>44284</v>
      </c>
      <c r="AA250" s="71">
        <v>44406</v>
      </c>
      <c r="AB250" s="71"/>
      <c r="AC250" s="71" t="s">
        <v>84</v>
      </c>
      <c r="AD250" s="71" t="s">
        <v>84</v>
      </c>
      <c r="AE250" s="72">
        <f t="shared" si="15"/>
        <v>-305</v>
      </c>
      <c r="AF250" s="73" t="s">
        <v>591</v>
      </c>
      <c r="AG250" s="74">
        <v>44384</v>
      </c>
      <c r="AH250" s="75" t="s">
        <v>84</v>
      </c>
      <c r="AI250" s="132" t="s">
        <v>147</v>
      </c>
      <c r="AJ250" s="76">
        <v>0</v>
      </c>
      <c r="AK250" s="77" t="s">
        <v>9</v>
      </c>
      <c r="AL250" s="78">
        <v>-45</v>
      </c>
      <c r="AM250" s="79" t="s">
        <v>4</v>
      </c>
      <c r="AN250" s="79" t="s">
        <v>133</v>
      </c>
      <c r="AO250" s="79" t="s">
        <v>133</v>
      </c>
      <c r="AP250" s="79" t="s">
        <v>133</v>
      </c>
      <c r="AQ250" s="81">
        <v>0</v>
      </c>
      <c r="AR250" s="76">
        <v>0</v>
      </c>
      <c r="AS250" s="79" t="s">
        <v>89</v>
      </c>
      <c r="AT250" s="75" t="s">
        <v>91</v>
      </c>
      <c r="AU250" s="83" t="s">
        <v>91</v>
      </c>
      <c r="AV250" s="97" t="s">
        <v>92</v>
      </c>
      <c r="AW250" s="98">
        <v>44620</v>
      </c>
      <c r="AX250" s="99" t="s">
        <v>84</v>
      </c>
      <c r="AY250" s="107" t="s">
        <v>93</v>
      </c>
      <c r="AZ250" s="101">
        <v>0</v>
      </c>
      <c r="BA250" s="77" t="s">
        <v>9</v>
      </c>
      <c r="BB250" s="78">
        <v>-44620</v>
      </c>
      <c r="BC250" s="79" t="s">
        <v>4</v>
      </c>
      <c r="BD250" s="84"/>
      <c r="BE250" s="84"/>
      <c r="BF250" s="84"/>
      <c r="BG250" s="84"/>
      <c r="BH250" s="79"/>
      <c r="BI250" s="84"/>
      <c r="BJ250" s="88" t="s">
        <v>19</v>
      </c>
      <c r="BK250" s="89" t="s">
        <v>1880</v>
      </c>
      <c r="BL250" s="90">
        <v>44712</v>
      </c>
      <c r="BM250" s="91" t="s">
        <v>473</v>
      </c>
      <c r="BN250" s="92">
        <v>1</v>
      </c>
      <c r="BO250" s="77" t="str">
        <f t="shared" si="18"/>
        <v>CUMPLIMIENTO TOTAL</v>
      </c>
      <c r="BP250" s="78">
        <f t="shared" si="16"/>
        <v>-305</v>
      </c>
      <c r="BQ250" s="79" t="str">
        <f t="shared" si="17"/>
        <v>VENCIDO</v>
      </c>
      <c r="BR250" s="102">
        <v>44607</v>
      </c>
      <c r="BS250" s="253" t="s">
        <v>1881</v>
      </c>
      <c r="BT250" s="93" t="s">
        <v>122</v>
      </c>
      <c r="BU250" s="104">
        <v>1</v>
      </c>
      <c r="BV250" s="94" t="s">
        <v>20</v>
      </c>
      <c r="BW250" s="93"/>
      <c r="BX250" s="93"/>
      <c r="BY250" s="1">
        <f t="shared" si="19"/>
        <v>239</v>
      </c>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row>
    <row r="251" spans="1:427" s="7" customFormat="1" ht="38.450000000000003" customHeight="1" thickBot="1" x14ac:dyDescent="0.3">
      <c r="A251" s="65">
        <v>240</v>
      </c>
      <c r="B251" s="117" t="s">
        <v>715</v>
      </c>
      <c r="C251" s="135" t="s">
        <v>71</v>
      </c>
      <c r="D251" s="67" t="s">
        <v>72</v>
      </c>
      <c r="E251" s="67" t="s">
        <v>1872</v>
      </c>
      <c r="F251" s="105" t="s">
        <v>70</v>
      </c>
      <c r="G251" s="135" t="s">
        <v>71</v>
      </c>
      <c r="H251" s="67" t="s">
        <v>72</v>
      </c>
      <c r="I251" s="139"/>
      <c r="J251" s="67" t="s">
        <v>74</v>
      </c>
      <c r="K251" s="67" t="s">
        <v>1882</v>
      </c>
      <c r="L251" s="67" t="s">
        <v>1211</v>
      </c>
      <c r="M251" s="67" t="s">
        <v>105</v>
      </c>
      <c r="N251" s="66" t="s">
        <v>1883</v>
      </c>
      <c r="O251" s="145" t="s">
        <v>1884</v>
      </c>
      <c r="P251" s="66">
        <v>86</v>
      </c>
      <c r="Q251" s="66">
        <v>2020</v>
      </c>
      <c r="R251" s="237" t="s">
        <v>1885</v>
      </c>
      <c r="S251" s="67" t="s">
        <v>1886</v>
      </c>
      <c r="T251" s="67" t="s">
        <v>1887</v>
      </c>
      <c r="U251" s="66" t="s">
        <v>79</v>
      </c>
      <c r="V251" s="67" t="s">
        <v>79</v>
      </c>
      <c r="W251" s="67" t="s">
        <v>1879</v>
      </c>
      <c r="X251" s="66" t="s">
        <v>79</v>
      </c>
      <c r="Y251" s="66" t="s">
        <v>79</v>
      </c>
      <c r="Z251" s="71">
        <v>44284</v>
      </c>
      <c r="AA251" s="71">
        <v>44406</v>
      </c>
      <c r="AB251" s="71"/>
      <c r="AC251" s="71" t="s">
        <v>84</v>
      </c>
      <c r="AD251" s="71" t="s">
        <v>84</v>
      </c>
      <c r="AE251" s="72">
        <f t="shared" si="15"/>
        <v>-305</v>
      </c>
      <c r="AF251" s="73" t="s">
        <v>591</v>
      </c>
      <c r="AG251" s="74">
        <v>44384</v>
      </c>
      <c r="AH251" s="75" t="s">
        <v>84</v>
      </c>
      <c r="AI251" s="132" t="s">
        <v>147</v>
      </c>
      <c r="AJ251" s="76">
        <v>0</v>
      </c>
      <c r="AK251" s="77" t="s">
        <v>9</v>
      </c>
      <c r="AL251" s="78">
        <v>-45</v>
      </c>
      <c r="AM251" s="79" t="s">
        <v>4</v>
      </c>
      <c r="AN251" s="79" t="s">
        <v>133</v>
      </c>
      <c r="AO251" s="79" t="s">
        <v>133</v>
      </c>
      <c r="AP251" s="79" t="s">
        <v>133</v>
      </c>
      <c r="AQ251" s="81">
        <v>0</v>
      </c>
      <c r="AR251" s="76">
        <v>0</v>
      </c>
      <c r="AS251" s="79" t="s">
        <v>89</v>
      </c>
      <c r="AT251" s="75" t="s">
        <v>91</v>
      </c>
      <c r="AU251" s="83" t="s">
        <v>91</v>
      </c>
      <c r="AV251" s="97" t="s">
        <v>92</v>
      </c>
      <c r="AW251" s="98">
        <v>44620</v>
      </c>
      <c r="AX251" s="99" t="s">
        <v>84</v>
      </c>
      <c r="AY251" s="107" t="s">
        <v>93</v>
      </c>
      <c r="AZ251" s="101">
        <v>0</v>
      </c>
      <c r="BA251" s="77" t="s">
        <v>9</v>
      </c>
      <c r="BB251" s="78">
        <v>-44620</v>
      </c>
      <c r="BC251" s="79" t="s">
        <v>4</v>
      </c>
      <c r="BD251" s="84"/>
      <c r="BE251" s="84"/>
      <c r="BF251" s="84"/>
      <c r="BG251" s="84"/>
      <c r="BH251" s="79"/>
      <c r="BI251" s="84"/>
      <c r="BJ251" s="88" t="s">
        <v>19</v>
      </c>
      <c r="BK251" s="89" t="s">
        <v>1880</v>
      </c>
      <c r="BL251" s="90">
        <v>44712</v>
      </c>
      <c r="BM251" s="91" t="s">
        <v>473</v>
      </c>
      <c r="BN251" s="92">
        <v>1</v>
      </c>
      <c r="BO251" s="77" t="str">
        <f t="shared" si="18"/>
        <v>CUMPLIMIENTO TOTAL</v>
      </c>
      <c r="BP251" s="78">
        <f t="shared" si="16"/>
        <v>-305</v>
      </c>
      <c r="BQ251" s="79" t="str">
        <f t="shared" si="17"/>
        <v>VENCIDO</v>
      </c>
      <c r="BR251" s="102">
        <v>44607</v>
      </c>
      <c r="BS251" s="243" t="s">
        <v>1888</v>
      </c>
      <c r="BT251" s="93" t="s">
        <v>122</v>
      </c>
      <c r="BU251" s="104">
        <v>1</v>
      </c>
      <c r="BV251" s="94" t="s">
        <v>20</v>
      </c>
      <c r="BW251" s="93"/>
      <c r="BX251" s="93"/>
      <c r="BY251" s="1">
        <f t="shared" si="19"/>
        <v>240</v>
      </c>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row>
    <row r="252" spans="1:427" s="7" customFormat="1" ht="60.75" customHeight="1" thickBot="1" x14ac:dyDescent="0.3">
      <c r="A252" s="65">
        <v>241</v>
      </c>
      <c r="B252" s="117" t="s">
        <v>715</v>
      </c>
      <c r="C252" s="135" t="s">
        <v>71</v>
      </c>
      <c r="D252" s="67" t="s">
        <v>72</v>
      </c>
      <c r="E252" s="67" t="s">
        <v>1889</v>
      </c>
      <c r="F252" s="66" t="s">
        <v>899</v>
      </c>
      <c r="G252" s="119" t="s">
        <v>151</v>
      </c>
      <c r="H252" s="119" t="s">
        <v>152</v>
      </c>
      <c r="I252" s="67" t="s">
        <v>900</v>
      </c>
      <c r="J252" s="67" t="s">
        <v>74</v>
      </c>
      <c r="K252" s="67" t="s">
        <v>1882</v>
      </c>
      <c r="L252" s="67" t="s">
        <v>855</v>
      </c>
      <c r="M252" s="67" t="s">
        <v>105</v>
      </c>
      <c r="N252" s="66" t="s">
        <v>1890</v>
      </c>
      <c r="O252" s="145" t="s">
        <v>1891</v>
      </c>
      <c r="P252" s="66">
        <v>86</v>
      </c>
      <c r="Q252" s="66">
        <v>2020</v>
      </c>
      <c r="R252" s="237" t="s">
        <v>1892</v>
      </c>
      <c r="S252" s="67" t="s">
        <v>1893</v>
      </c>
      <c r="T252" s="67" t="s">
        <v>1894</v>
      </c>
      <c r="U252" s="66" t="s">
        <v>79</v>
      </c>
      <c r="V252" s="67" t="s">
        <v>79</v>
      </c>
      <c r="W252" s="67" t="s">
        <v>1895</v>
      </c>
      <c r="X252" s="66" t="s">
        <v>79</v>
      </c>
      <c r="Y252" s="66" t="s">
        <v>79</v>
      </c>
      <c r="Z252" s="71">
        <v>44291</v>
      </c>
      <c r="AA252" s="71">
        <v>44407</v>
      </c>
      <c r="AB252" s="71"/>
      <c r="AC252" s="71" t="s">
        <v>84</v>
      </c>
      <c r="AD252" s="71" t="s">
        <v>84</v>
      </c>
      <c r="AE252" s="72">
        <f t="shared" si="15"/>
        <v>-304</v>
      </c>
      <c r="AF252" s="132" t="s">
        <v>1896</v>
      </c>
      <c r="AG252" s="74">
        <v>44421</v>
      </c>
      <c r="AH252" s="75" t="s">
        <v>84</v>
      </c>
      <c r="AI252" s="73" t="s">
        <v>1897</v>
      </c>
      <c r="AJ252" s="76">
        <v>0.5</v>
      </c>
      <c r="AK252" s="77" t="s">
        <v>11</v>
      </c>
      <c r="AL252" s="78">
        <v>-44</v>
      </c>
      <c r="AM252" s="79" t="s">
        <v>4</v>
      </c>
      <c r="AN252" s="79" t="s">
        <v>133</v>
      </c>
      <c r="AO252" s="79" t="s">
        <v>133</v>
      </c>
      <c r="AP252" s="79" t="s">
        <v>133</v>
      </c>
      <c r="AQ252" s="81">
        <v>0</v>
      </c>
      <c r="AR252" s="76">
        <v>0</v>
      </c>
      <c r="AS252" s="79" t="s">
        <v>89</v>
      </c>
      <c r="AT252" s="75" t="s">
        <v>91</v>
      </c>
      <c r="AU252" s="83" t="s">
        <v>91</v>
      </c>
      <c r="AV252" s="86" t="s">
        <v>1898</v>
      </c>
      <c r="AW252" s="133">
        <v>44620</v>
      </c>
      <c r="AX252" s="99" t="s">
        <v>912</v>
      </c>
      <c r="AY252" s="99" t="s">
        <v>79</v>
      </c>
      <c r="AZ252" s="101">
        <v>1</v>
      </c>
      <c r="BA252" s="77" t="s">
        <v>13</v>
      </c>
      <c r="BB252" s="78">
        <v>-44619.5</v>
      </c>
      <c r="BC252" s="79" t="s">
        <v>4</v>
      </c>
      <c r="BD252" s="84"/>
      <c r="BE252" s="84"/>
      <c r="BF252" s="84"/>
      <c r="BG252" s="84"/>
      <c r="BH252" s="79"/>
      <c r="BI252" s="84"/>
      <c r="BJ252" s="128" t="s">
        <v>195</v>
      </c>
      <c r="BK252" s="89" t="s">
        <v>913</v>
      </c>
      <c r="BL252" s="90">
        <v>44712</v>
      </c>
      <c r="BM252" s="91" t="s">
        <v>913</v>
      </c>
      <c r="BN252" s="92">
        <v>1</v>
      </c>
      <c r="BO252" s="77" t="str">
        <f t="shared" si="18"/>
        <v>CUMPLIMIENTO TOTAL</v>
      </c>
      <c r="BP252" s="78">
        <f t="shared" si="16"/>
        <v>-304</v>
      </c>
      <c r="BQ252" s="79" t="str">
        <f t="shared" si="17"/>
        <v>VENCIDO</v>
      </c>
      <c r="BR252" s="102">
        <v>44607</v>
      </c>
      <c r="BS252" s="243" t="s">
        <v>1899</v>
      </c>
      <c r="BT252" s="93" t="s">
        <v>122</v>
      </c>
      <c r="BU252" s="104">
        <v>1</v>
      </c>
      <c r="BV252" s="94" t="s">
        <v>20</v>
      </c>
      <c r="BW252" s="93"/>
      <c r="BX252" s="93"/>
      <c r="BY252" s="1">
        <f t="shared" si="19"/>
        <v>241</v>
      </c>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row>
    <row r="253" spans="1:427" s="7" customFormat="1" ht="60.75" customHeight="1" thickBot="1" x14ac:dyDescent="0.3">
      <c r="A253" s="65">
        <v>242</v>
      </c>
      <c r="B253" s="117" t="s">
        <v>150</v>
      </c>
      <c r="C253" s="196" t="s">
        <v>151</v>
      </c>
      <c r="D253" s="66" t="s">
        <v>152</v>
      </c>
      <c r="E253" s="67" t="s">
        <v>1900</v>
      </c>
      <c r="F253" s="105" t="s">
        <v>70</v>
      </c>
      <c r="G253" s="135" t="s">
        <v>71</v>
      </c>
      <c r="H253" s="67" t="s">
        <v>72</v>
      </c>
      <c r="I253" s="147" t="s">
        <v>1901</v>
      </c>
      <c r="J253" s="67" t="s">
        <v>853</v>
      </c>
      <c r="K253" s="67" t="s">
        <v>1902</v>
      </c>
      <c r="L253" s="67" t="s">
        <v>1211</v>
      </c>
      <c r="M253" s="67" t="s">
        <v>105</v>
      </c>
      <c r="N253" s="66" t="s">
        <v>1903</v>
      </c>
      <c r="O253" s="145" t="s">
        <v>1904</v>
      </c>
      <c r="P253" s="66">
        <v>88</v>
      </c>
      <c r="Q253" s="66">
        <v>2021</v>
      </c>
      <c r="R253" s="237" t="s">
        <v>1905</v>
      </c>
      <c r="S253" s="118" t="s">
        <v>1906</v>
      </c>
      <c r="T253" s="118" t="s">
        <v>1907</v>
      </c>
      <c r="U253" s="66" t="s">
        <v>79</v>
      </c>
      <c r="V253" s="67" t="s">
        <v>79</v>
      </c>
      <c r="W253" s="118" t="s">
        <v>1908</v>
      </c>
      <c r="X253" s="66" t="s">
        <v>79</v>
      </c>
      <c r="Y253" s="66" t="s">
        <v>79</v>
      </c>
      <c r="Z253" s="71">
        <v>44362</v>
      </c>
      <c r="AA253" s="71">
        <v>44545</v>
      </c>
      <c r="AB253" s="71"/>
      <c r="AC253" s="71" t="s">
        <v>84</v>
      </c>
      <c r="AD253" s="71" t="s">
        <v>84</v>
      </c>
      <c r="AE253" s="72">
        <f t="shared" si="15"/>
        <v>-166</v>
      </c>
      <c r="AF253" s="80" t="s">
        <v>1909</v>
      </c>
      <c r="AG253" s="74"/>
      <c r="AH253" s="75"/>
      <c r="AI253" s="73"/>
      <c r="AJ253" s="76">
        <v>0</v>
      </c>
      <c r="AK253" s="77" t="s">
        <v>9</v>
      </c>
      <c r="AL253" s="78">
        <v>94</v>
      </c>
      <c r="AM253" s="79" t="s">
        <v>6</v>
      </c>
      <c r="AN253" s="79" t="s">
        <v>133</v>
      </c>
      <c r="AO253" s="79" t="s">
        <v>133</v>
      </c>
      <c r="AP253" s="79" t="s">
        <v>133</v>
      </c>
      <c r="AQ253" s="81">
        <v>0</v>
      </c>
      <c r="AR253" s="76">
        <v>0</v>
      </c>
      <c r="AS253" s="79" t="s">
        <v>116</v>
      </c>
      <c r="AT253" s="75" t="s">
        <v>91</v>
      </c>
      <c r="AU253" s="83" t="s">
        <v>91</v>
      </c>
      <c r="AV253" s="97" t="s">
        <v>92</v>
      </c>
      <c r="AW253" s="98">
        <v>44620</v>
      </c>
      <c r="AX253" s="99" t="s">
        <v>84</v>
      </c>
      <c r="AY253" s="107" t="s">
        <v>93</v>
      </c>
      <c r="AZ253" s="101">
        <v>0</v>
      </c>
      <c r="BA253" s="77" t="s">
        <v>9</v>
      </c>
      <c r="BB253" s="78">
        <v>-44620</v>
      </c>
      <c r="BC253" s="79" t="s">
        <v>4</v>
      </c>
      <c r="BD253" s="84"/>
      <c r="BE253" s="84"/>
      <c r="BF253" s="84"/>
      <c r="BG253" s="84"/>
      <c r="BH253" s="79"/>
      <c r="BI253" s="84"/>
      <c r="BJ253" s="88" t="s">
        <v>19</v>
      </c>
      <c r="BK253" s="89" t="s">
        <v>1910</v>
      </c>
      <c r="BL253" s="90">
        <v>44712</v>
      </c>
      <c r="BM253" s="91" t="s">
        <v>473</v>
      </c>
      <c r="BN253" s="92">
        <v>1</v>
      </c>
      <c r="BO253" s="77" t="str">
        <f t="shared" si="18"/>
        <v>CUMPLIMIENTO TOTAL</v>
      </c>
      <c r="BP253" s="78">
        <f t="shared" si="16"/>
        <v>-166</v>
      </c>
      <c r="BQ253" s="79" t="str">
        <f t="shared" si="17"/>
        <v>VENCIDO</v>
      </c>
      <c r="BR253" s="102">
        <v>44607</v>
      </c>
      <c r="BS253" s="243" t="s">
        <v>1911</v>
      </c>
      <c r="BT253" s="93" t="s">
        <v>122</v>
      </c>
      <c r="BU253" s="104">
        <v>1</v>
      </c>
      <c r="BV253" s="94" t="s">
        <v>20</v>
      </c>
      <c r="BW253" s="93"/>
      <c r="BX253" s="93"/>
      <c r="BY253" s="1">
        <f t="shared" si="19"/>
        <v>242</v>
      </c>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row>
    <row r="254" spans="1:427" s="7" customFormat="1" ht="60.75" customHeight="1" thickBot="1" x14ac:dyDescent="0.3">
      <c r="A254" s="65">
        <v>243</v>
      </c>
      <c r="B254" s="117" t="s">
        <v>150</v>
      </c>
      <c r="C254" s="196" t="s">
        <v>151</v>
      </c>
      <c r="D254" s="66" t="s">
        <v>152</v>
      </c>
      <c r="E254" s="67" t="s">
        <v>1912</v>
      </c>
      <c r="F254" s="67" t="s">
        <v>750</v>
      </c>
      <c r="G254" s="196" t="s">
        <v>99</v>
      </c>
      <c r="H254" s="67" t="s">
        <v>100</v>
      </c>
      <c r="I254" s="67" t="s">
        <v>776</v>
      </c>
      <c r="J254" s="67" t="s">
        <v>442</v>
      </c>
      <c r="K254" s="67" t="s">
        <v>481</v>
      </c>
      <c r="L254" s="67" t="s">
        <v>1145</v>
      </c>
      <c r="M254" s="67" t="s">
        <v>105</v>
      </c>
      <c r="N254" s="66" t="s">
        <v>1913</v>
      </c>
      <c r="O254" s="145" t="s">
        <v>1021</v>
      </c>
      <c r="P254" s="66">
        <v>88</v>
      </c>
      <c r="Q254" s="66">
        <v>2021</v>
      </c>
      <c r="R254" s="237" t="s">
        <v>1914</v>
      </c>
      <c r="S254" s="118" t="s">
        <v>1915</v>
      </c>
      <c r="T254" s="118" t="s">
        <v>1916</v>
      </c>
      <c r="U254" s="66" t="s">
        <v>79</v>
      </c>
      <c r="V254" s="67" t="s">
        <v>79</v>
      </c>
      <c r="W254" s="118" t="s">
        <v>1917</v>
      </c>
      <c r="X254" s="248">
        <v>1</v>
      </c>
      <c r="Y254" s="66" t="s">
        <v>79</v>
      </c>
      <c r="Z254" s="71">
        <v>44378</v>
      </c>
      <c r="AA254" s="71">
        <v>44408</v>
      </c>
      <c r="AB254" s="71"/>
      <c r="AC254" s="71" t="s">
        <v>84</v>
      </c>
      <c r="AD254" s="71" t="s">
        <v>84</v>
      </c>
      <c r="AE254" s="72">
        <f t="shared" si="15"/>
        <v>-303</v>
      </c>
      <c r="AF254" s="80" t="s">
        <v>1909</v>
      </c>
      <c r="AG254" s="74"/>
      <c r="AH254" s="75"/>
      <c r="AI254" s="73"/>
      <c r="AJ254" s="76">
        <v>0</v>
      </c>
      <c r="AK254" s="77" t="s">
        <v>9</v>
      </c>
      <c r="AL254" s="78">
        <v>-43</v>
      </c>
      <c r="AM254" s="79" t="s">
        <v>4</v>
      </c>
      <c r="AN254" s="79" t="s">
        <v>133</v>
      </c>
      <c r="AO254" s="79" t="s">
        <v>133</v>
      </c>
      <c r="AP254" s="79" t="s">
        <v>133</v>
      </c>
      <c r="AQ254" s="81">
        <v>0</v>
      </c>
      <c r="AR254" s="76">
        <v>0</v>
      </c>
      <c r="AS254" s="79" t="s">
        <v>89</v>
      </c>
      <c r="AT254" s="75" t="s">
        <v>91</v>
      </c>
      <c r="AU254" s="83" t="s">
        <v>91</v>
      </c>
      <c r="AV254" s="86" t="s">
        <v>1918</v>
      </c>
      <c r="AW254" s="205">
        <v>44620</v>
      </c>
      <c r="AX254" s="121" t="s">
        <v>113</v>
      </c>
      <c r="AY254" s="124" t="s">
        <v>79</v>
      </c>
      <c r="AZ254" s="188">
        <v>1</v>
      </c>
      <c r="BA254" s="77" t="s">
        <v>13</v>
      </c>
      <c r="BB254" s="78">
        <v>-44620</v>
      </c>
      <c r="BC254" s="79" t="s">
        <v>4</v>
      </c>
      <c r="BD254" s="84"/>
      <c r="BE254" s="84"/>
      <c r="BF254" s="84"/>
      <c r="BG254" s="84"/>
      <c r="BH254" s="79"/>
      <c r="BI254" s="84"/>
      <c r="BJ254" s="128" t="s">
        <v>195</v>
      </c>
      <c r="BK254" s="89" t="s">
        <v>997</v>
      </c>
      <c r="BL254" s="90">
        <v>44712</v>
      </c>
      <c r="BM254" s="91" t="s">
        <v>480</v>
      </c>
      <c r="BN254" s="92">
        <v>1</v>
      </c>
      <c r="BO254" s="77" t="str">
        <f t="shared" si="18"/>
        <v>CUMPLIMIENTO TOTAL</v>
      </c>
      <c r="BP254" s="78">
        <f t="shared" si="16"/>
        <v>-303</v>
      </c>
      <c r="BQ254" s="79" t="str">
        <f t="shared" si="17"/>
        <v>VENCIDO</v>
      </c>
      <c r="BR254" s="102">
        <v>44607</v>
      </c>
      <c r="BS254" s="243" t="s">
        <v>1919</v>
      </c>
      <c r="BT254" s="93" t="s">
        <v>122</v>
      </c>
      <c r="BU254" s="104">
        <v>1</v>
      </c>
      <c r="BV254" s="94" t="s">
        <v>20</v>
      </c>
      <c r="BW254" s="93"/>
      <c r="BX254" s="93"/>
      <c r="BY254" s="1">
        <f t="shared" si="19"/>
        <v>243</v>
      </c>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c r="LI254" s="1"/>
      <c r="LJ254" s="1"/>
      <c r="LK254" s="1"/>
      <c r="LL254" s="1"/>
      <c r="LM254" s="1"/>
      <c r="LN254" s="1"/>
      <c r="LO254" s="1"/>
      <c r="LP254" s="1"/>
      <c r="LQ254" s="1"/>
      <c r="LR254" s="1"/>
      <c r="LS254" s="1"/>
      <c r="LT254" s="1"/>
      <c r="LU254" s="1"/>
      <c r="LV254" s="1"/>
      <c r="LW254" s="1"/>
      <c r="LX254" s="1"/>
      <c r="LY254" s="1"/>
      <c r="LZ254" s="1"/>
      <c r="MA254" s="1"/>
      <c r="MB254" s="1"/>
      <c r="MC254" s="1"/>
      <c r="MD254" s="1"/>
      <c r="ME254" s="1"/>
      <c r="MF254" s="1"/>
      <c r="MG254" s="1"/>
      <c r="MH254" s="1"/>
      <c r="MI254" s="1"/>
      <c r="MJ254" s="1"/>
      <c r="MK254" s="1"/>
      <c r="ML254" s="1"/>
      <c r="MM254" s="1"/>
      <c r="MN254" s="1"/>
      <c r="MO254" s="1"/>
      <c r="MP254" s="1"/>
      <c r="MQ254" s="1"/>
      <c r="MR254" s="1"/>
      <c r="MS254" s="1"/>
      <c r="MT254" s="1"/>
      <c r="MU254" s="1"/>
      <c r="MV254" s="1"/>
      <c r="MW254" s="1"/>
      <c r="MX254" s="1"/>
      <c r="MY254" s="1"/>
      <c r="MZ254" s="1"/>
      <c r="NA254" s="1"/>
      <c r="NB254" s="1"/>
      <c r="NC254" s="1"/>
      <c r="ND254" s="1"/>
      <c r="NE254" s="1"/>
      <c r="NF254" s="1"/>
      <c r="NG254" s="1"/>
      <c r="NH254" s="1"/>
      <c r="NI254" s="1"/>
      <c r="NJ254" s="1"/>
      <c r="NK254" s="1"/>
      <c r="NL254" s="1"/>
      <c r="NM254" s="1"/>
      <c r="NN254" s="1"/>
      <c r="NO254" s="1"/>
      <c r="NP254" s="1"/>
      <c r="NQ254" s="1"/>
      <c r="NR254" s="1"/>
      <c r="NS254" s="1"/>
      <c r="NT254" s="1"/>
      <c r="NU254" s="1"/>
      <c r="NV254" s="1"/>
      <c r="NW254" s="1"/>
      <c r="NX254" s="1"/>
      <c r="NY254" s="1"/>
      <c r="NZ254" s="1"/>
      <c r="OA254" s="1"/>
      <c r="OB254" s="1"/>
      <c r="OC254" s="1"/>
      <c r="OD254" s="1"/>
      <c r="OE254" s="1"/>
      <c r="OF254" s="1"/>
      <c r="OG254" s="1"/>
      <c r="OH254" s="1"/>
      <c r="OI254" s="1"/>
      <c r="OJ254" s="1"/>
      <c r="OK254" s="1"/>
      <c r="OL254" s="1"/>
      <c r="OM254" s="1"/>
      <c r="ON254" s="1"/>
      <c r="OO254" s="1"/>
      <c r="OP254" s="1"/>
      <c r="OQ254" s="1"/>
      <c r="OR254" s="1"/>
      <c r="OS254" s="1"/>
      <c r="OT254" s="1"/>
      <c r="OU254" s="1"/>
      <c r="OV254" s="1"/>
      <c r="OW254" s="1"/>
      <c r="OX254" s="1"/>
      <c r="OY254" s="1"/>
      <c r="OZ254" s="1"/>
      <c r="PA254" s="1"/>
      <c r="PB254" s="1"/>
      <c r="PC254" s="1"/>
      <c r="PD254" s="1"/>
      <c r="PE254" s="1"/>
      <c r="PF254" s="1"/>
      <c r="PG254" s="1"/>
      <c r="PH254" s="1"/>
      <c r="PI254" s="1"/>
      <c r="PJ254" s="1"/>
      <c r="PK254" s="1"/>
    </row>
    <row r="255" spans="1:427" s="7" customFormat="1" ht="60.75" customHeight="1" thickBot="1" x14ac:dyDescent="0.3">
      <c r="A255" s="65">
        <v>244</v>
      </c>
      <c r="B255" s="117" t="s">
        <v>150</v>
      </c>
      <c r="C255" s="196" t="s">
        <v>151</v>
      </c>
      <c r="D255" s="66" t="s">
        <v>152</v>
      </c>
      <c r="E255" s="67" t="s">
        <v>1920</v>
      </c>
      <c r="F255" s="67" t="s">
        <v>750</v>
      </c>
      <c r="G255" s="196" t="s">
        <v>99</v>
      </c>
      <c r="H255" s="67" t="s">
        <v>100</v>
      </c>
      <c r="I255" s="67" t="s">
        <v>493</v>
      </c>
      <c r="J255" s="67" t="s">
        <v>442</v>
      </c>
      <c r="K255" s="67" t="s">
        <v>481</v>
      </c>
      <c r="L255" s="67" t="s">
        <v>1145</v>
      </c>
      <c r="M255" s="67" t="s">
        <v>105</v>
      </c>
      <c r="N255" s="66" t="s">
        <v>1921</v>
      </c>
      <c r="O255" s="145" t="s">
        <v>1021</v>
      </c>
      <c r="P255" s="66">
        <v>88</v>
      </c>
      <c r="Q255" s="66">
        <v>2021</v>
      </c>
      <c r="R255" s="237" t="s">
        <v>1914</v>
      </c>
      <c r="S255" s="118" t="s">
        <v>1915</v>
      </c>
      <c r="T255" s="118" t="s">
        <v>1922</v>
      </c>
      <c r="U255" s="66" t="s">
        <v>79</v>
      </c>
      <c r="V255" s="67" t="s">
        <v>79</v>
      </c>
      <c r="W255" s="118" t="s">
        <v>1923</v>
      </c>
      <c r="X255" s="248">
        <v>1</v>
      </c>
      <c r="Y255" s="66" t="s">
        <v>79</v>
      </c>
      <c r="Z255" s="71">
        <v>44378</v>
      </c>
      <c r="AA255" s="71">
        <v>44439</v>
      </c>
      <c r="AB255" s="71"/>
      <c r="AC255" s="71" t="s">
        <v>84</v>
      </c>
      <c r="AD255" s="71" t="s">
        <v>84</v>
      </c>
      <c r="AE255" s="72">
        <f t="shared" si="15"/>
        <v>-272</v>
      </c>
      <c r="AF255" s="80" t="s">
        <v>1909</v>
      </c>
      <c r="AG255" s="74"/>
      <c r="AH255" s="75"/>
      <c r="AI255" s="73"/>
      <c r="AJ255" s="76">
        <v>0</v>
      </c>
      <c r="AK255" s="77" t="s">
        <v>9</v>
      </c>
      <c r="AL255" s="78">
        <v>-12</v>
      </c>
      <c r="AM255" s="79" t="s">
        <v>4</v>
      </c>
      <c r="AN255" s="79" t="s">
        <v>133</v>
      </c>
      <c r="AO255" s="79" t="s">
        <v>133</v>
      </c>
      <c r="AP255" s="79" t="s">
        <v>133</v>
      </c>
      <c r="AQ255" s="81">
        <v>0</v>
      </c>
      <c r="AR255" s="76">
        <v>0</v>
      </c>
      <c r="AS255" s="79" t="s">
        <v>89</v>
      </c>
      <c r="AT255" s="75" t="s">
        <v>91</v>
      </c>
      <c r="AU255" s="83" t="s">
        <v>91</v>
      </c>
      <c r="AV255" s="86" t="s">
        <v>1924</v>
      </c>
      <c r="AW255" s="205">
        <v>44620</v>
      </c>
      <c r="AX255" s="121" t="s">
        <v>113</v>
      </c>
      <c r="AY255" s="124" t="s">
        <v>79</v>
      </c>
      <c r="AZ255" s="188">
        <v>1</v>
      </c>
      <c r="BA255" s="77" t="s">
        <v>13</v>
      </c>
      <c r="BB255" s="78">
        <v>-44620</v>
      </c>
      <c r="BC255" s="79" t="s">
        <v>4</v>
      </c>
      <c r="BD255" s="84"/>
      <c r="BE255" s="84"/>
      <c r="BF255" s="84"/>
      <c r="BG255" s="84"/>
      <c r="BH255" s="79"/>
      <c r="BI255" s="84"/>
      <c r="BJ255" s="128" t="s">
        <v>195</v>
      </c>
      <c r="BK255" s="89" t="s">
        <v>997</v>
      </c>
      <c r="BL255" s="90">
        <v>44712</v>
      </c>
      <c r="BM255" s="91" t="s">
        <v>480</v>
      </c>
      <c r="BN255" s="92">
        <v>1</v>
      </c>
      <c r="BO255" s="77" t="str">
        <f t="shared" si="18"/>
        <v>CUMPLIMIENTO TOTAL</v>
      </c>
      <c r="BP255" s="78">
        <f t="shared" si="16"/>
        <v>-272</v>
      </c>
      <c r="BQ255" s="79" t="str">
        <f t="shared" si="17"/>
        <v>VENCIDO</v>
      </c>
      <c r="BR255" s="102">
        <v>44607</v>
      </c>
      <c r="BS255" s="243" t="s">
        <v>1925</v>
      </c>
      <c r="BT255" s="93" t="s">
        <v>122</v>
      </c>
      <c r="BU255" s="104">
        <v>1</v>
      </c>
      <c r="BV255" s="94" t="s">
        <v>20</v>
      </c>
      <c r="BW255" s="93"/>
      <c r="BX255" s="93"/>
      <c r="BY255" s="1">
        <f t="shared" si="19"/>
        <v>244</v>
      </c>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c r="LI255" s="1"/>
      <c r="LJ255" s="1"/>
      <c r="LK255" s="1"/>
      <c r="LL255" s="1"/>
      <c r="LM255" s="1"/>
      <c r="LN255" s="1"/>
      <c r="LO255" s="1"/>
      <c r="LP255" s="1"/>
      <c r="LQ255" s="1"/>
      <c r="LR255" s="1"/>
      <c r="LS255" s="1"/>
      <c r="LT255" s="1"/>
      <c r="LU255" s="1"/>
      <c r="LV255" s="1"/>
      <c r="LW255" s="1"/>
      <c r="LX255" s="1"/>
      <c r="LY255" s="1"/>
      <c r="LZ255" s="1"/>
      <c r="MA255" s="1"/>
      <c r="MB255" s="1"/>
      <c r="MC255" s="1"/>
      <c r="MD255" s="1"/>
      <c r="ME255" s="1"/>
      <c r="MF255" s="1"/>
      <c r="MG255" s="1"/>
      <c r="MH255" s="1"/>
      <c r="MI255" s="1"/>
      <c r="MJ255" s="1"/>
      <c r="MK255" s="1"/>
      <c r="ML255" s="1"/>
      <c r="MM255" s="1"/>
      <c r="MN255" s="1"/>
      <c r="MO255" s="1"/>
      <c r="MP255" s="1"/>
      <c r="MQ255" s="1"/>
      <c r="MR255" s="1"/>
      <c r="MS255" s="1"/>
      <c r="MT255" s="1"/>
      <c r="MU255" s="1"/>
      <c r="MV255" s="1"/>
      <c r="MW255" s="1"/>
      <c r="MX255" s="1"/>
      <c r="MY255" s="1"/>
      <c r="MZ255" s="1"/>
      <c r="NA255" s="1"/>
      <c r="NB255" s="1"/>
      <c r="NC255" s="1"/>
      <c r="ND255" s="1"/>
      <c r="NE255" s="1"/>
      <c r="NF255" s="1"/>
      <c r="NG255" s="1"/>
      <c r="NH255" s="1"/>
      <c r="NI255" s="1"/>
      <c r="NJ255" s="1"/>
      <c r="NK255" s="1"/>
      <c r="NL255" s="1"/>
      <c r="NM255" s="1"/>
      <c r="NN255" s="1"/>
      <c r="NO255" s="1"/>
      <c r="NP255" s="1"/>
      <c r="NQ255" s="1"/>
      <c r="NR255" s="1"/>
      <c r="NS255" s="1"/>
      <c r="NT255" s="1"/>
      <c r="NU255" s="1"/>
      <c r="NV255" s="1"/>
      <c r="NW255" s="1"/>
      <c r="NX255" s="1"/>
      <c r="NY255" s="1"/>
      <c r="NZ255" s="1"/>
      <c r="OA255" s="1"/>
      <c r="OB255" s="1"/>
      <c r="OC255" s="1"/>
      <c r="OD255" s="1"/>
      <c r="OE255" s="1"/>
      <c r="OF255" s="1"/>
      <c r="OG255" s="1"/>
      <c r="OH255" s="1"/>
      <c r="OI255" s="1"/>
      <c r="OJ255" s="1"/>
      <c r="OK255" s="1"/>
      <c r="OL255" s="1"/>
      <c r="OM255" s="1"/>
      <c r="ON255" s="1"/>
      <c r="OO255" s="1"/>
      <c r="OP255" s="1"/>
      <c r="OQ255" s="1"/>
      <c r="OR255" s="1"/>
      <c r="OS255" s="1"/>
      <c r="OT255" s="1"/>
      <c r="OU255" s="1"/>
      <c r="OV255" s="1"/>
      <c r="OW255" s="1"/>
      <c r="OX255" s="1"/>
      <c r="OY255" s="1"/>
      <c r="OZ255" s="1"/>
      <c r="PA255" s="1"/>
      <c r="PB255" s="1"/>
      <c r="PC255" s="1"/>
      <c r="PD255" s="1"/>
      <c r="PE255" s="1"/>
      <c r="PF255" s="1"/>
      <c r="PG255" s="1"/>
      <c r="PH255" s="1"/>
      <c r="PI255" s="1"/>
      <c r="PJ255" s="1"/>
      <c r="PK255" s="1"/>
    </row>
    <row r="256" spans="1:427" s="7" customFormat="1" ht="72.75" customHeight="1" thickBot="1" x14ac:dyDescent="0.3">
      <c r="A256" s="65">
        <v>245</v>
      </c>
      <c r="B256" s="117" t="s">
        <v>150</v>
      </c>
      <c r="C256" s="196" t="s">
        <v>151</v>
      </c>
      <c r="D256" s="66" t="s">
        <v>152</v>
      </c>
      <c r="E256" s="67" t="s">
        <v>1143</v>
      </c>
      <c r="F256" s="105" t="s">
        <v>1142</v>
      </c>
      <c r="G256" s="196" t="s">
        <v>99</v>
      </c>
      <c r="H256" s="67" t="s">
        <v>100</v>
      </c>
      <c r="I256" s="135" t="s">
        <v>1143</v>
      </c>
      <c r="J256" s="67" t="s">
        <v>442</v>
      </c>
      <c r="K256" s="67" t="s">
        <v>481</v>
      </c>
      <c r="L256" s="67" t="s">
        <v>1145</v>
      </c>
      <c r="M256" s="67" t="s">
        <v>105</v>
      </c>
      <c r="N256" s="66" t="s">
        <v>1926</v>
      </c>
      <c r="O256" s="145" t="s">
        <v>1021</v>
      </c>
      <c r="P256" s="66">
        <v>88</v>
      </c>
      <c r="Q256" s="66">
        <v>2021</v>
      </c>
      <c r="R256" s="237" t="s">
        <v>1914</v>
      </c>
      <c r="S256" s="118" t="s">
        <v>1915</v>
      </c>
      <c r="T256" s="118" t="s">
        <v>1927</v>
      </c>
      <c r="U256" s="66" t="s">
        <v>79</v>
      </c>
      <c r="V256" s="67" t="s">
        <v>79</v>
      </c>
      <c r="W256" s="118" t="s">
        <v>1928</v>
      </c>
      <c r="X256" s="248">
        <v>1</v>
      </c>
      <c r="Y256" s="66" t="s">
        <v>79</v>
      </c>
      <c r="Z256" s="71">
        <v>44440</v>
      </c>
      <c r="AA256" s="71">
        <v>44545</v>
      </c>
      <c r="AB256" s="71"/>
      <c r="AC256" s="71" t="s">
        <v>84</v>
      </c>
      <c r="AD256" s="71" t="s">
        <v>84</v>
      </c>
      <c r="AE256" s="72">
        <f t="shared" si="15"/>
        <v>-166</v>
      </c>
      <c r="AF256" s="80" t="s">
        <v>1909</v>
      </c>
      <c r="AG256" s="74"/>
      <c r="AH256" s="75"/>
      <c r="AI256" s="73"/>
      <c r="AJ256" s="76">
        <v>0</v>
      </c>
      <c r="AK256" s="77" t="s">
        <v>9</v>
      </c>
      <c r="AL256" s="78">
        <v>94</v>
      </c>
      <c r="AM256" s="79" t="s">
        <v>6</v>
      </c>
      <c r="AN256" s="79" t="s">
        <v>133</v>
      </c>
      <c r="AO256" s="79" t="s">
        <v>133</v>
      </c>
      <c r="AP256" s="79" t="s">
        <v>133</v>
      </c>
      <c r="AQ256" s="81">
        <v>0</v>
      </c>
      <c r="AR256" s="76">
        <v>0</v>
      </c>
      <c r="AS256" s="79" t="s">
        <v>116</v>
      </c>
      <c r="AT256" s="75" t="s">
        <v>91</v>
      </c>
      <c r="AU256" s="83" t="s">
        <v>91</v>
      </c>
      <c r="AV256" s="86" t="s">
        <v>1929</v>
      </c>
      <c r="AW256" s="108">
        <v>44620</v>
      </c>
      <c r="AX256" s="110" t="s">
        <v>119</v>
      </c>
      <c r="AY256" s="110" t="s">
        <v>79</v>
      </c>
      <c r="AZ256" s="87">
        <v>1</v>
      </c>
      <c r="BA256" s="77" t="s">
        <v>13</v>
      </c>
      <c r="BB256" s="78">
        <v>-44620</v>
      </c>
      <c r="BC256" s="79" t="s">
        <v>4</v>
      </c>
      <c r="BD256" s="84"/>
      <c r="BE256" s="84"/>
      <c r="BF256" s="84"/>
      <c r="BG256" s="84"/>
      <c r="BH256" s="79"/>
      <c r="BI256" s="84"/>
      <c r="BJ256" s="128" t="s">
        <v>195</v>
      </c>
      <c r="BK256" s="89" t="s">
        <v>1155</v>
      </c>
      <c r="BL256" s="90">
        <v>44712</v>
      </c>
      <c r="BM256" s="91" t="s">
        <v>473</v>
      </c>
      <c r="BN256" s="92">
        <v>1</v>
      </c>
      <c r="BO256" s="77" t="str">
        <f t="shared" si="18"/>
        <v>CUMPLIMIENTO TOTAL</v>
      </c>
      <c r="BP256" s="78">
        <f t="shared" si="16"/>
        <v>-166</v>
      </c>
      <c r="BQ256" s="79" t="str">
        <f t="shared" si="17"/>
        <v>VENCIDO</v>
      </c>
      <c r="BR256" s="102">
        <v>44607</v>
      </c>
      <c r="BS256" s="243" t="s">
        <v>1930</v>
      </c>
      <c r="BT256" s="93" t="s">
        <v>122</v>
      </c>
      <c r="BU256" s="104">
        <v>1</v>
      </c>
      <c r="BV256" s="94" t="s">
        <v>20</v>
      </c>
      <c r="BW256" s="93"/>
      <c r="BX256" s="93"/>
      <c r="BY256" s="1">
        <f t="shared" si="19"/>
        <v>245</v>
      </c>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row>
    <row r="257" spans="1:427" s="7" customFormat="1" ht="60.75" customHeight="1" thickBot="1" x14ac:dyDescent="0.3">
      <c r="A257" s="65">
        <v>246</v>
      </c>
      <c r="B257" s="117" t="s">
        <v>150</v>
      </c>
      <c r="C257" s="196" t="s">
        <v>151</v>
      </c>
      <c r="D257" s="66" t="s">
        <v>152</v>
      </c>
      <c r="E257" s="67" t="s">
        <v>1931</v>
      </c>
      <c r="F257" s="66" t="s">
        <v>791</v>
      </c>
      <c r="G257" s="65" t="s">
        <v>99</v>
      </c>
      <c r="H257" s="67" t="s">
        <v>100</v>
      </c>
      <c r="I257" s="67" t="s">
        <v>792</v>
      </c>
      <c r="J257" s="67" t="s">
        <v>442</v>
      </c>
      <c r="K257" s="67" t="s">
        <v>481</v>
      </c>
      <c r="L257" s="67" t="s">
        <v>185</v>
      </c>
      <c r="M257" s="67" t="s">
        <v>105</v>
      </c>
      <c r="N257" s="66" t="s">
        <v>1932</v>
      </c>
      <c r="O257" s="145" t="s">
        <v>1021</v>
      </c>
      <c r="P257" s="66">
        <v>88</v>
      </c>
      <c r="Q257" s="66">
        <v>2021</v>
      </c>
      <c r="R257" s="237" t="s">
        <v>1914</v>
      </c>
      <c r="S257" s="118" t="s">
        <v>1915</v>
      </c>
      <c r="T257" s="118" t="s">
        <v>1933</v>
      </c>
      <c r="U257" s="66" t="s">
        <v>79</v>
      </c>
      <c r="V257" s="67" t="s">
        <v>79</v>
      </c>
      <c r="W257" s="118" t="s">
        <v>1934</v>
      </c>
      <c r="X257" s="66" t="s">
        <v>79</v>
      </c>
      <c r="Y257" s="66" t="s">
        <v>79</v>
      </c>
      <c r="Z257" s="71">
        <v>44378</v>
      </c>
      <c r="AA257" s="71">
        <v>44515</v>
      </c>
      <c r="AB257" s="71"/>
      <c r="AC257" s="71" t="s">
        <v>84</v>
      </c>
      <c r="AD257" s="71" t="s">
        <v>84</v>
      </c>
      <c r="AE257" s="72">
        <f t="shared" si="15"/>
        <v>-196</v>
      </c>
      <c r="AF257" s="80" t="s">
        <v>1909</v>
      </c>
      <c r="AG257" s="74"/>
      <c r="AH257" s="75"/>
      <c r="AI257" s="73"/>
      <c r="AJ257" s="76">
        <v>0</v>
      </c>
      <c r="AK257" s="77" t="s">
        <v>9</v>
      </c>
      <c r="AL257" s="78">
        <v>64</v>
      </c>
      <c r="AM257" s="79" t="s">
        <v>6</v>
      </c>
      <c r="AN257" s="79" t="s">
        <v>133</v>
      </c>
      <c r="AO257" s="79" t="s">
        <v>133</v>
      </c>
      <c r="AP257" s="79" t="s">
        <v>133</v>
      </c>
      <c r="AQ257" s="81">
        <v>0</v>
      </c>
      <c r="AR257" s="76">
        <v>0</v>
      </c>
      <c r="AS257" s="79" t="s">
        <v>116</v>
      </c>
      <c r="AT257" s="75" t="s">
        <v>91</v>
      </c>
      <c r="AU257" s="83" t="s">
        <v>91</v>
      </c>
      <c r="AV257" s="86" t="s">
        <v>1935</v>
      </c>
      <c r="AW257" s="222">
        <v>44620</v>
      </c>
      <c r="AX257" s="223" t="s">
        <v>113</v>
      </c>
      <c r="AY257" s="100" t="s">
        <v>79</v>
      </c>
      <c r="AZ257" s="224">
        <v>1</v>
      </c>
      <c r="BA257" s="77" t="s">
        <v>13</v>
      </c>
      <c r="BB257" s="78">
        <v>-44620</v>
      </c>
      <c r="BC257" s="79" t="s">
        <v>4</v>
      </c>
      <c r="BD257" s="84"/>
      <c r="BE257" s="84"/>
      <c r="BF257" s="84"/>
      <c r="BG257" s="84"/>
      <c r="BH257" s="79"/>
      <c r="BI257" s="84"/>
      <c r="BJ257" s="128" t="s">
        <v>195</v>
      </c>
      <c r="BK257" s="89" t="s">
        <v>208</v>
      </c>
      <c r="BL257" s="90">
        <v>44712</v>
      </c>
      <c r="BM257" s="91" t="s">
        <v>209</v>
      </c>
      <c r="BN257" s="92">
        <v>1</v>
      </c>
      <c r="BO257" s="77" t="str">
        <f t="shared" si="18"/>
        <v>CUMPLIMIENTO TOTAL</v>
      </c>
      <c r="BP257" s="78">
        <f t="shared" si="16"/>
        <v>-196</v>
      </c>
      <c r="BQ257" s="79" t="str">
        <f t="shared" si="17"/>
        <v>VENCIDO</v>
      </c>
      <c r="BR257" s="102">
        <v>44607</v>
      </c>
      <c r="BS257" s="243" t="s">
        <v>1936</v>
      </c>
      <c r="BT257" s="93" t="s">
        <v>122</v>
      </c>
      <c r="BU257" s="104">
        <v>1</v>
      </c>
      <c r="BV257" s="94" t="s">
        <v>20</v>
      </c>
      <c r="BW257" s="93"/>
      <c r="BX257" s="93"/>
      <c r="BY257" s="1">
        <f t="shared" si="19"/>
        <v>246</v>
      </c>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row>
    <row r="258" spans="1:427" s="7" customFormat="1" ht="60.75" customHeight="1" thickBot="1" x14ac:dyDescent="0.3">
      <c r="A258" s="65">
        <v>247</v>
      </c>
      <c r="B258" s="117" t="s">
        <v>150</v>
      </c>
      <c r="C258" s="196" t="s">
        <v>151</v>
      </c>
      <c r="D258" s="66" t="s">
        <v>152</v>
      </c>
      <c r="E258" s="67" t="s">
        <v>152</v>
      </c>
      <c r="F258" s="117" t="s">
        <v>150</v>
      </c>
      <c r="G258" s="119" t="s">
        <v>151</v>
      </c>
      <c r="H258" s="119" t="s">
        <v>152</v>
      </c>
      <c r="I258" s="67" t="s">
        <v>153</v>
      </c>
      <c r="J258" s="67" t="s">
        <v>442</v>
      </c>
      <c r="K258" s="67" t="s">
        <v>481</v>
      </c>
      <c r="L258" s="67" t="s">
        <v>76</v>
      </c>
      <c r="M258" s="67" t="s">
        <v>105</v>
      </c>
      <c r="N258" s="66" t="s">
        <v>1937</v>
      </c>
      <c r="O258" s="145" t="s">
        <v>1021</v>
      </c>
      <c r="P258" s="66">
        <v>88</v>
      </c>
      <c r="Q258" s="66">
        <v>2021</v>
      </c>
      <c r="R258" s="237" t="s">
        <v>1914</v>
      </c>
      <c r="S258" s="118" t="s">
        <v>1938</v>
      </c>
      <c r="T258" s="118" t="s">
        <v>1939</v>
      </c>
      <c r="U258" s="66" t="s">
        <v>79</v>
      </c>
      <c r="V258" s="67" t="s">
        <v>79</v>
      </c>
      <c r="W258" s="118" t="s">
        <v>1940</v>
      </c>
      <c r="X258" s="66" t="s">
        <v>79</v>
      </c>
      <c r="Y258" s="66" t="s">
        <v>79</v>
      </c>
      <c r="Z258" s="71">
        <v>44470</v>
      </c>
      <c r="AA258" s="71">
        <v>44530</v>
      </c>
      <c r="AB258" s="71"/>
      <c r="AC258" s="71" t="s">
        <v>84</v>
      </c>
      <c r="AD258" s="71" t="s">
        <v>84</v>
      </c>
      <c r="AE258" s="72">
        <f t="shared" si="15"/>
        <v>-181</v>
      </c>
      <c r="AF258" s="80" t="s">
        <v>1909</v>
      </c>
      <c r="AG258" s="74"/>
      <c r="AH258" s="75"/>
      <c r="AI258" s="73"/>
      <c r="AJ258" s="76">
        <v>0</v>
      </c>
      <c r="AK258" s="77" t="s">
        <v>9</v>
      </c>
      <c r="AL258" s="78">
        <v>79</v>
      </c>
      <c r="AM258" s="79" t="s">
        <v>6</v>
      </c>
      <c r="AN258" s="79" t="s">
        <v>133</v>
      </c>
      <c r="AO258" s="79" t="s">
        <v>133</v>
      </c>
      <c r="AP258" s="79" t="s">
        <v>133</v>
      </c>
      <c r="AQ258" s="81">
        <v>0</v>
      </c>
      <c r="AR258" s="76">
        <v>0</v>
      </c>
      <c r="AS258" s="79" t="s">
        <v>116</v>
      </c>
      <c r="AT258" s="75" t="s">
        <v>91</v>
      </c>
      <c r="AU258" s="83" t="s">
        <v>91</v>
      </c>
      <c r="AV258" s="86" t="s">
        <v>1941</v>
      </c>
      <c r="AW258" s="133">
        <v>44620</v>
      </c>
      <c r="AX258" s="99" t="s">
        <v>119</v>
      </c>
      <c r="AY258" s="99" t="s">
        <v>79</v>
      </c>
      <c r="AZ258" s="101">
        <v>1</v>
      </c>
      <c r="BA258" s="77" t="s">
        <v>13</v>
      </c>
      <c r="BB258" s="78">
        <v>-44620</v>
      </c>
      <c r="BC258" s="79" t="s">
        <v>4</v>
      </c>
      <c r="BD258" s="84"/>
      <c r="BE258" s="84"/>
      <c r="BF258" s="84"/>
      <c r="BG258" s="84"/>
      <c r="BH258" s="79"/>
      <c r="BI258" s="84"/>
      <c r="BJ258" s="128" t="s">
        <v>195</v>
      </c>
      <c r="BK258" s="89" t="s">
        <v>1942</v>
      </c>
      <c r="BL258" s="90">
        <v>44712</v>
      </c>
      <c r="BM258" s="91" t="s">
        <v>79</v>
      </c>
      <c r="BN258" s="92">
        <v>1</v>
      </c>
      <c r="BO258" s="77" t="str">
        <f t="shared" si="18"/>
        <v>CUMPLIMIENTO TOTAL</v>
      </c>
      <c r="BP258" s="78">
        <f t="shared" si="16"/>
        <v>-181</v>
      </c>
      <c r="BQ258" s="79" t="str">
        <f t="shared" si="17"/>
        <v>VENCIDO</v>
      </c>
      <c r="BR258" s="102">
        <v>44607</v>
      </c>
      <c r="BS258" s="243" t="s">
        <v>1943</v>
      </c>
      <c r="BT258" s="93" t="s">
        <v>122</v>
      </c>
      <c r="BU258" s="104">
        <v>1</v>
      </c>
      <c r="BV258" s="94" t="s">
        <v>20</v>
      </c>
      <c r="BW258" s="93"/>
      <c r="BX258" s="93"/>
      <c r="BY258" s="1">
        <f t="shared" si="19"/>
        <v>247</v>
      </c>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row>
    <row r="259" spans="1:427" s="7" customFormat="1" ht="60.75" customHeight="1" thickBot="1" x14ac:dyDescent="0.3">
      <c r="A259" s="65">
        <v>248</v>
      </c>
      <c r="B259" s="117" t="s">
        <v>150</v>
      </c>
      <c r="C259" s="196" t="s">
        <v>151</v>
      </c>
      <c r="D259" s="66" t="s">
        <v>152</v>
      </c>
      <c r="E259" s="67" t="s">
        <v>1143</v>
      </c>
      <c r="F259" s="105" t="s">
        <v>1142</v>
      </c>
      <c r="G259" s="196" t="s">
        <v>99</v>
      </c>
      <c r="H259" s="67" t="s">
        <v>100</v>
      </c>
      <c r="I259" s="135" t="s">
        <v>1143</v>
      </c>
      <c r="J259" s="67" t="s">
        <v>442</v>
      </c>
      <c r="K259" s="67" t="s">
        <v>481</v>
      </c>
      <c r="L259" s="67" t="s">
        <v>1145</v>
      </c>
      <c r="M259" s="67" t="s">
        <v>105</v>
      </c>
      <c r="N259" s="66" t="s">
        <v>1944</v>
      </c>
      <c r="O259" s="145" t="s">
        <v>1033</v>
      </c>
      <c r="P259" s="66">
        <v>88</v>
      </c>
      <c r="Q259" s="66">
        <v>2021</v>
      </c>
      <c r="R259" s="237" t="s">
        <v>1945</v>
      </c>
      <c r="S259" s="118" t="s">
        <v>1946</v>
      </c>
      <c r="T259" s="118" t="s">
        <v>1947</v>
      </c>
      <c r="U259" s="66" t="s">
        <v>79</v>
      </c>
      <c r="V259" s="67" t="s">
        <v>79</v>
      </c>
      <c r="W259" s="118" t="s">
        <v>1948</v>
      </c>
      <c r="X259" s="248">
        <v>1</v>
      </c>
      <c r="Y259" s="66" t="s">
        <v>79</v>
      </c>
      <c r="Z259" s="71">
        <v>44440</v>
      </c>
      <c r="AA259" s="71">
        <v>44545</v>
      </c>
      <c r="AB259" s="71"/>
      <c r="AC259" s="71" t="s">
        <v>84</v>
      </c>
      <c r="AD259" s="71" t="s">
        <v>84</v>
      </c>
      <c r="AE259" s="72">
        <f t="shared" si="15"/>
        <v>-166</v>
      </c>
      <c r="AF259" s="80" t="s">
        <v>1909</v>
      </c>
      <c r="AG259" s="74"/>
      <c r="AH259" s="75"/>
      <c r="AI259" s="73"/>
      <c r="AJ259" s="76">
        <v>0</v>
      </c>
      <c r="AK259" s="77" t="s">
        <v>9</v>
      </c>
      <c r="AL259" s="78">
        <v>94</v>
      </c>
      <c r="AM259" s="79" t="s">
        <v>6</v>
      </c>
      <c r="AN259" s="79" t="s">
        <v>133</v>
      </c>
      <c r="AO259" s="79" t="s">
        <v>133</v>
      </c>
      <c r="AP259" s="79" t="s">
        <v>133</v>
      </c>
      <c r="AQ259" s="81">
        <v>0</v>
      </c>
      <c r="AR259" s="76">
        <v>0</v>
      </c>
      <c r="AS259" s="79" t="s">
        <v>116</v>
      </c>
      <c r="AT259" s="75" t="s">
        <v>91</v>
      </c>
      <c r="AU259" s="83" t="s">
        <v>91</v>
      </c>
      <c r="AV259" s="86" t="s">
        <v>1949</v>
      </c>
      <c r="AW259" s="108">
        <v>44620</v>
      </c>
      <c r="AX259" s="110" t="s">
        <v>119</v>
      </c>
      <c r="AY259" s="110" t="s">
        <v>79</v>
      </c>
      <c r="AZ259" s="87">
        <v>1</v>
      </c>
      <c r="BA259" s="77" t="s">
        <v>13</v>
      </c>
      <c r="BB259" s="78">
        <v>-44620</v>
      </c>
      <c r="BC259" s="79" t="s">
        <v>4</v>
      </c>
      <c r="BD259" s="84"/>
      <c r="BE259" s="84"/>
      <c r="BF259" s="84"/>
      <c r="BG259" s="84"/>
      <c r="BH259" s="79"/>
      <c r="BI259" s="84"/>
      <c r="BJ259" s="128" t="s">
        <v>195</v>
      </c>
      <c r="BK259" s="89" t="s">
        <v>1155</v>
      </c>
      <c r="BL259" s="90">
        <v>44712</v>
      </c>
      <c r="BM259" s="91" t="s">
        <v>473</v>
      </c>
      <c r="BN259" s="92">
        <v>1</v>
      </c>
      <c r="BO259" s="77" t="str">
        <f t="shared" si="18"/>
        <v>CUMPLIMIENTO TOTAL</v>
      </c>
      <c r="BP259" s="78">
        <f t="shared" si="16"/>
        <v>-166</v>
      </c>
      <c r="BQ259" s="79" t="str">
        <f t="shared" si="17"/>
        <v>VENCIDO</v>
      </c>
      <c r="BR259" s="102">
        <v>44607</v>
      </c>
      <c r="BS259" s="243" t="s">
        <v>1950</v>
      </c>
      <c r="BT259" s="93" t="s">
        <v>122</v>
      </c>
      <c r="BU259" s="104">
        <v>1</v>
      </c>
      <c r="BV259" s="94" t="s">
        <v>20</v>
      </c>
      <c r="BW259" s="93"/>
      <c r="BX259" s="93"/>
      <c r="BY259" s="1">
        <f t="shared" si="19"/>
        <v>248</v>
      </c>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row>
    <row r="260" spans="1:427" s="7" customFormat="1" ht="60.75" customHeight="1" x14ac:dyDescent="0.25">
      <c r="A260" s="65">
        <v>249</v>
      </c>
      <c r="B260" s="117" t="s">
        <v>150</v>
      </c>
      <c r="C260" s="196" t="s">
        <v>151</v>
      </c>
      <c r="D260" s="66" t="s">
        <v>152</v>
      </c>
      <c r="E260" s="67" t="s">
        <v>152</v>
      </c>
      <c r="F260" s="117" t="s">
        <v>150</v>
      </c>
      <c r="G260" s="119" t="s">
        <v>151</v>
      </c>
      <c r="H260" s="119" t="s">
        <v>152</v>
      </c>
      <c r="I260" s="67" t="s">
        <v>153</v>
      </c>
      <c r="J260" s="67" t="s">
        <v>150</v>
      </c>
      <c r="K260" s="67" t="s">
        <v>1951</v>
      </c>
      <c r="L260" s="67" t="s">
        <v>76</v>
      </c>
      <c r="M260" s="67" t="s">
        <v>105</v>
      </c>
      <c r="N260" s="66" t="s">
        <v>1952</v>
      </c>
      <c r="O260" s="145" t="s">
        <v>1189</v>
      </c>
      <c r="P260" s="66">
        <v>88</v>
      </c>
      <c r="Q260" s="66">
        <v>2021</v>
      </c>
      <c r="R260" s="237" t="s">
        <v>1953</v>
      </c>
      <c r="S260" s="118" t="s">
        <v>1954</v>
      </c>
      <c r="T260" s="118" t="s">
        <v>1955</v>
      </c>
      <c r="U260" s="66" t="s">
        <v>79</v>
      </c>
      <c r="V260" s="67" t="s">
        <v>79</v>
      </c>
      <c r="W260" s="118" t="s">
        <v>1956</v>
      </c>
      <c r="X260" s="66" t="s">
        <v>79</v>
      </c>
      <c r="Y260" s="66" t="s">
        <v>79</v>
      </c>
      <c r="Z260" s="71">
        <v>44368</v>
      </c>
      <c r="AA260" s="71">
        <v>44591</v>
      </c>
      <c r="AB260" s="71"/>
      <c r="AC260" s="71" t="s">
        <v>84</v>
      </c>
      <c r="AD260" s="71" t="s">
        <v>84</v>
      </c>
      <c r="AE260" s="72">
        <f t="shared" si="15"/>
        <v>-120</v>
      </c>
      <c r="AF260" s="80" t="s">
        <v>1909</v>
      </c>
      <c r="AG260" s="74"/>
      <c r="AH260" s="75"/>
      <c r="AI260" s="73"/>
      <c r="AJ260" s="76">
        <v>0</v>
      </c>
      <c r="AK260" s="77" t="s">
        <v>9</v>
      </c>
      <c r="AL260" s="78">
        <v>140</v>
      </c>
      <c r="AM260" s="79" t="s">
        <v>6</v>
      </c>
      <c r="AN260" s="79" t="s">
        <v>133</v>
      </c>
      <c r="AO260" s="79" t="s">
        <v>133</v>
      </c>
      <c r="AP260" s="79" t="s">
        <v>133</v>
      </c>
      <c r="AQ260" s="81">
        <v>0</v>
      </c>
      <c r="AR260" s="76">
        <v>0</v>
      </c>
      <c r="AS260" s="79" t="s">
        <v>116</v>
      </c>
      <c r="AT260" s="75" t="s">
        <v>91</v>
      </c>
      <c r="AU260" s="83" t="s">
        <v>91</v>
      </c>
      <c r="AV260" s="86" t="s">
        <v>1957</v>
      </c>
      <c r="AW260" s="133">
        <v>44620</v>
      </c>
      <c r="AX260" s="99" t="s">
        <v>119</v>
      </c>
      <c r="AY260" s="99" t="s">
        <v>79</v>
      </c>
      <c r="AZ260" s="101">
        <v>1</v>
      </c>
      <c r="BA260" s="77" t="s">
        <v>13</v>
      </c>
      <c r="BB260" s="78">
        <v>-44620</v>
      </c>
      <c r="BC260" s="79" t="s">
        <v>4</v>
      </c>
      <c r="BD260" s="84"/>
      <c r="BE260" s="84"/>
      <c r="BF260" s="84"/>
      <c r="BG260" s="84"/>
      <c r="BH260" s="79"/>
      <c r="BI260" s="84"/>
      <c r="BJ260" s="128" t="s">
        <v>195</v>
      </c>
      <c r="BK260" s="89" t="s">
        <v>1942</v>
      </c>
      <c r="BL260" s="90">
        <v>44712</v>
      </c>
      <c r="BM260" s="91" t="s">
        <v>79</v>
      </c>
      <c r="BN260" s="92">
        <v>1</v>
      </c>
      <c r="BO260" s="77" t="str">
        <f t="shared" si="18"/>
        <v>CUMPLIMIENTO TOTAL</v>
      </c>
      <c r="BP260" s="78">
        <f t="shared" si="16"/>
        <v>-120</v>
      </c>
      <c r="BQ260" s="79" t="str">
        <f t="shared" si="17"/>
        <v>VENCIDO</v>
      </c>
      <c r="BR260" s="102">
        <v>44725</v>
      </c>
      <c r="BS260" s="245" t="s">
        <v>1958</v>
      </c>
      <c r="BT260" s="93" t="s">
        <v>122</v>
      </c>
      <c r="BU260" s="104">
        <v>1</v>
      </c>
      <c r="BV260" s="94" t="s">
        <v>20</v>
      </c>
      <c r="BW260" s="93"/>
      <c r="BX260" s="93"/>
      <c r="BY260" s="1">
        <f t="shared" si="19"/>
        <v>249</v>
      </c>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c r="LI260" s="1"/>
      <c r="LJ260" s="1"/>
      <c r="LK260" s="1"/>
      <c r="LL260" s="1"/>
      <c r="LM260" s="1"/>
      <c r="LN260" s="1"/>
      <c r="LO260" s="1"/>
      <c r="LP260" s="1"/>
      <c r="LQ260" s="1"/>
      <c r="LR260" s="1"/>
      <c r="LS260" s="1"/>
      <c r="LT260" s="1"/>
      <c r="LU260" s="1"/>
      <c r="LV260" s="1"/>
      <c r="LW260" s="1"/>
      <c r="LX260" s="1"/>
      <c r="LY260" s="1"/>
      <c r="LZ260" s="1"/>
      <c r="MA260" s="1"/>
      <c r="MB260" s="1"/>
      <c r="MC260" s="1"/>
      <c r="MD260" s="1"/>
      <c r="ME260" s="1"/>
      <c r="MF260" s="1"/>
      <c r="MG260" s="1"/>
      <c r="MH260" s="1"/>
      <c r="MI260" s="1"/>
      <c r="MJ260" s="1"/>
      <c r="MK260" s="1"/>
      <c r="ML260" s="1"/>
      <c r="MM260" s="1"/>
      <c r="MN260" s="1"/>
      <c r="MO260" s="1"/>
      <c r="MP260" s="1"/>
      <c r="MQ260" s="1"/>
      <c r="MR260" s="1"/>
      <c r="MS260" s="1"/>
      <c r="MT260" s="1"/>
      <c r="MU260" s="1"/>
      <c r="MV260" s="1"/>
      <c r="MW260" s="1"/>
      <c r="MX260" s="1"/>
      <c r="MY260" s="1"/>
      <c r="MZ260" s="1"/>
      <c r="NA260" s="1"/>
      <c r="NB260" s="1"/>
      <c r="NC260" s="1"/>
      <c r="ND260" s="1"/>
      <c r="NE260" s="1"/>
      <c r="NF260" s="1"/>
      <c r="NG260" s="1"/>
      <c r="NH260" s="1"/>
      <c r="NI260" s="1"/>
      <c r="NJ260" s="1"/>
      <c r="NK260" s="1"/>
      <c r="NL260" s="1"/>
      <c r="NM260" s="1"/>
      <c r="NN260" s="1"/>
      <c r="NO260" s="1"/>
      <c r="NP260" s="1"/>
      <c r="NQ260" s="1"/>
      <c r="NR260" s="1"/>
      <c r="NS260" s="1"/>
      <c r="NT260" s="1"/>
      <c r="NU260" s="1"/>
      <c r="NV260" s="1"/>
      <c r="NW260" s="1"/>
      <c r="NX260" s="1"/>
      <c r="NY260" s="1"/>
      <c r="NZ260" s="1"/>
      <c r="OA260" s="1"/>
      <c r="OB260" s="1"/>
      <c r="OC260" s="1"/>
      <c r="OD260" s="1"/>
      <c r="OE260" s="1"/>
      <c r="OF260" s="1"/>
      <c r="OG260" s="1"/>
      <c r="OH260" s="1"/>
      <c r="OI260" s="1"/>
      <c r="OJ260" s="1"/>
      <c r="OK260" s="1"/>
      <c r="OL260" s="1"/>
      <c r="OM260" s="1"/>
      <c r="ON260" s="1"/>
      <c r="OO260" s="1"/>
      <c r="OP260" s="1"/>
      <c r="OQ260" s="1"/>
      <c r="OR260" s="1"/>
      <c r="OS260" s="1"/>
      <c r="OT260" s="1"/>
      <c r="OU260" s="1"/>
      <c r="OV260" s="1"/>
      <c r="OW260" s="1"/>
      <c r="OX260" s="1"/>
      <c r="OY260" s="1"/>
      <c r="OZ260" s="1"/>
      <c r="PA260" s="1"/>
      <c r="PB260" s="1"/>
      <c r="PC260" s="1"/>
      <c r="PD260" s="1"/>
      <c r="PE260" s="1"/>
      <c r="PF260" s="1"/>
      <c r="PG260" s="1"/>
      <c r="PH260" s="1"/>
      <c r="PI260" s="1"/>
      <c r="PJ260" s="1"/>
      <c r="PK260" s="1"/>
    </row>
    <row r="261" spans="1:427" s="7" customFormat="1" ht="60.75" customHeight="1" thickBot="1" x14ac:dyDescent="0.3">
      <c r="A261" s="65">
        <v>250</v>
      </c>
      <c r="B261" s="117" t="s">
        <v>150</v>
      </c>
      <c r="C261" s="196" t="s">
        <v>151</v>
      </c>
      <c r="D261" s="66" t="s">
        <v>152</v>
      </c>
      <c r="E261" s="67" t="s">
        <v>152</v>
      </c>
      <c r="F261" s="117" t="s">
        <v>150</v>
      </c>
      <c r="G261" s="119" t="s">
        <v>151</v>
      </c>
      <c r="H261" s="119" t="s">
        <v>152</v>
      </c>
      <c r="I261" s="67" t="s">
        <v>153</v>
      </c>
      <c r="J261" s="67" t="s">
        <v>150</v>
      </c>
      <c r="K261" s="67" t="s">
        <v>1951</v>
      </c>
      <c r="L261" s="67" t="s">
        <v>76</v>
      </c>
      <c r="M261" s="67" t="s">
        <v>105</v>
      </c>
      <c r="N261" s="66" t="s">
        <v>1959</v>
      </c>
      <c r="O261" s="145" t="s">
        <v>1189</v>
      </c>
      <c r="P261" s="66">
        <v>88</v>
      </c>
      <c r="Q261" s="66">
        <v>2021</v>
      </c>
      <c r="R261" s="237" t="s">
        <v>1953</v>
      </c>
      <c r="S261" s="118" t="s">
        <v>1954</v>
      </c>
      <c r="T261" s="118" t="s">
        <v>1960</v>
      </c>
      <c r="U261" s="66" t="s">
        <v>79</v>
      </c>
      <c r="V261" s="67" t="s">
        <v>79</v>
      </c>
      <c r="W261" s="118" t="s">
        <v>1961</v>
      </c>
      <c r="X261" s="66" t="s">
        <v>79</v>
      </c>
      <c r="Y261" s="66" t="s">
        <v>79</v>
      </c>
      <c r="Z261" s="71">
        <v>44368</v>
      </c>
      <c r="AA261" s="71">
        <v>44712</v>
      </c>
      <c r="AB261" s="71"/>
      <c r="AC261" s="71" t="s">
        <v>84</v>
      </c>
      <c r="AD261" s="71" t="s">
        <v>84</v>
      </c>
      <c r="AE261" s="72">
        <f t="shared" si="15"/>
        <v>1</v>
      </c>
      <c r="AF261" s="80" t="s">
        <v>1909</v>
      </c>
      <c r="AG261" s="74"/>
      <c r="AH261" s="75"/>
      <c r="AI261" s="73"/>
      <c r="AJ261" s="76">
        <v>0</v>
      </c>
      <c r="AK261" s="77" t="s">
        <v>9</v>
      </c>
      <c r="AL261" s="78">
        <v>261</v>
      </c>
      <c r="AM261" s="79" t="s">
        <v>6</v>
      </c>
      <c r="AN261" s="79" t="s">
        <v>133</v>
      </c>
      <c r="AO261" s="79" t="s">
        <v>133</v>
      </c>
      <c r="AP261" s="79" t="s">
        <v>133</v>
      </c>
      <c r="AQ261" s="81">
        <v>0</v>
      </c>
      <c r="AR261" s="76">
        <v>0</v>
      </c>
      <c r="AS261" s="79" t="s">
        <v>116</v>
      </c>
      <c r="AT261" s="75" t="s">
        <v>91</v>
      </c>
      <c r="AU261" s="83" t="s">
        <v>91</v>
      </c>
      <c r="AV261" s="86" t="s">
        <v>1962</v>
      </c>
      <c r="AW261" s="133">
        <v>44620</v>
      </c>
      <c r="AX261" s="99" t="s">
        <v>119</v>
      </c>
      <c r="AY261" s="99" t="s">
        <v>79</v>
      </c>
      <c r="AZ261" s="101">
        <v>1</v>
      </c>
      <c r="BA261" s="77" t="s">
        <v>13</v>
      </c>
      <c r="BB261" s="78">
        <v>-44620</v>
      </c>
      <c r="BC261" s="79" t="s">
        <v>6</v>
      </c>
      <c r="BD261" s="84"/>
      <c r="BE261" s="84"/>
      <c r="BF261" s="84"/>
      <c r="BG261" s="84"/>
      <c r="BH261" s="79"/>
      <c r="BI261" s="84"/>
      <c r="BJ261" s="128" t="s">
        <v>195</v>
      </c>
      <c r="BK261" s="89" t="s">
        <v>1942</v>
      </c>
      <c r="BL261" s="90">
        <v>44712</v>
      </c>
      <c r="BM261" s="91" t="s">
        <v>79</v>
      </c>
      <c r="BN261" s="92">
        <v>1</v>
      </c>
      <c r="BO261" s="77" t="str">
        <f t="shared" si="18"/>
        <v>CUMPLIMIENTO TOTAL</v>
      </c>
      <c r="BP261" s="78">
        <f t="shared" si="16"/>
        <v>1</v>
      </c>
      <c r="BQ261" s="79" t="str">
        <f t="shared" si="17"/>
        <v>POR VENCER</v>
      </c>
      <c r="BR261" s="102">
        <v>44725</v>
      </c>
      <c r="BS261" s="93" t="s">
        <v>1963</v>
      </c>
      <c r="BT261" s="93" t="s">
        <v>122</v>
      </c>
      <c r="BU261" s="93">
        <v>100</v>
      </c>
      <c r="BV261" s="94" t="s">
        <v>20</v>
      </c>
      <c r="BW261" s="93"/>
      <c r="BX261" s="93"/>
      <c r="BY261" s="1">
        <f t="shared" si="19"/>
        <v>250</v>
      </c>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c r="LI261" s="1"/>
      <c r="LJ261" s="1"/>
      <c r="LK261" s="1"/>
      <c r="LL261" s="1"/>
      <c r="LM261" s="1"/>
      <c r="LN261" s="1"/>
      <c r="LO261" s="1"/>
      <c r="LP261" s="1"/>
      <c r="LQ261" s="1"/>
      <c r="LR261" s="1"/>
      <c r="LS261" s="1"/>
      <c r="LT261" s="1"/>
      <c r="LU261" s="1"/>
      <c r="LV261" s="1"/>
      <c r="LW261" s="1"/>
      <c r="LX261" s="1"/>
      <c r="LY261" s="1"/>
      <c r="LZ261" s="1"/>
      <c r="MA261" s="1"/>
      <c r="MB261" s="1"/>
      <c r="MC261" s="1"/>
      <c r="MD261" s="1"/>
      <c r="ME261" s="1"/>
      <c r="MF261" s="1"/>
      <c r="MG261" s="1"/>
      <c r="MH261" s="1"/>
      <c r="MI261" s="1"/>
      <c r="MJ261" s="1"/>
      <c r="MK261" s="1"/>
      <c r="ML261" s="1"/>
      <c r="MM261" s="1"/>
      <c r="MN261" s="1"/>
      <c r="MO261" s="1"/>
      <c r="MP261" s="1"/>
      <c r="MQ261" s="1"/>
      <c r="MR261" s="1"/>
      <c r="MS261" s="1"/>
      <c r="MT261" s="1"/>
      <c r="MU261" s="1"/>
      <c r="MV261" s="1"/>
      <c r="MW261" s="1"/>
      <c r="MX261" s="1"/>
      <c r="MY261" s="1"/>
      <c r="MZ261" s="1"/>
      <c r="NA261" s="1"/>
      <c r="NB261" s="1"/>
      <c r="NC261" s="1"/>
      <c r="ND261" s="1"/>
      <c r="NE261" s="1"/>
      <c r="NF261" s="1"/>
      <c r="NG261" s="1"/>
      <c r="NH261" s="1"/>
      <c r="NI261" s="1"/>
      <c r="NJ261" s="1"/>
      <c r="NK261" s="1"/>
      <c r="NL261" s="1"/>
      <c r="NM261" s="1"/>
      <c r="NN261" s="1"/>
      <c r="NO261" s="1"/>
      <c r="NP261" s="1"/>
      <c r="NQ261" s="1"/>
      <c r="NR261" s="1"/>
      <c r="NS261" s="1"/>
      <c r="NT261" s="1"/>
      <c r="NU261" s="1"/>
      <c r="NV261" s="1"/>
      <c r="NW261" s="1"/>
      <c r="NX261" s="1"/>
      <c r="NY261" s="1"/>
      <c r="NZ261" s="1"/>
      <c r="OA261" s="1"/>
      <c r="OB261" s="1"/>
      <c r="OC261" s="1"/>
      <c r="OD261" s="1"/>
      <c r="OE261" s="1"/>
      <c r="OF261" s="1"/>
      <c r="OG261" s="1"/>
      <c r="OH261" s="1"/>
      <c r="OI261" s="1"/>
      <c r="OJ261" s="1"/>
      <c r="OK261" s="1"/>
      <c r="OL261" s="1"/>
      <c r="OM261" s="1"/>
      <c r="ON261" s="1"/>
      <c r="OO261" s="1"/>
      <c r="OP261" s="1"/>
      <c r="OQ261" s="1"/>
      <c r="OR261" s="1"/>
      <c r="OS261" s="1"/>
      <c r="OT261" s="1"/>
      <c r="OU261" s="1"/>
      <c r="OV261" s="1"/>
      <c r="OW261" s="1"/>
      <c r="OX261" s="1"/>
      <c r="OY261" s="1"/>
      <c r="OZ261" s="1"/>
      <c r="PA261" s="1"/>
      <c r="PB261" s="1"/>
      <c r="PC261" s="1"/>
      <c r="PD261" s="1"/>
      <c r="PE261" s="1"/>
      <c r="PF261" s="1"/>
      <c r="PG261" s="1"/>
      <c r="PH261" s="1"/>
      <c r="PI261" s="1"/>
      <c r="PJ261" s="1"/>
      <c r="PK261" s="1"/>
    </row>
    <row r="262" spans="1:427" s="7" customFormat="1" ht="60.75" customHeight="1" thickBot="1" x14ac:dyDescent="0.3">
      <c r="A262" s="65">
        <v>251</v>
      </c>
      <c r="B262" s="117" t="s">
        <v>150</v>
      </c>
      <c r="C262" s="196" t="s">
        <v>151</v>
      </c>
      <c r="D262" s="66" t="s">
        <v>152</v>
      </c>
      <c r="E262" s="67" t="s">
        <v>152</v>
      </c>
      <c r="F262" s="117" t="s">
        <v>150</v>
      </c>
      <c r="G262" s="119" t="s">
        <v>151</v>
      </c>
      <c r="H262" s="119" t="s">
        <v>152</v>
      </c>
      <c r="I262" s="67" t="s">
        <v>153</v>
      </c>
      <c r="J262" s="67" t="s">
        <v>150</v>
      </c>
      <c r="K262" s="67" t="s">
        <v>1951</v>
      </c>
      <c r="L262" s="67" t="s">
        <v>76</v>
      </c>
      <c r="M262" s="67" t="s">
        <v>105</v>
      </c>
      <c r="N262" s="66" t="s">
        <v>1964</v>
      </c>
      <c r="O262" s="145" t="s">
        <v>1189</v>
      </c>
      <c r="P262" s="66">
        <v>88</v>
      </c>
      <c r="Q262" s="66">
        <v>2021</v>
      </c>
      <c r="R262" s="237" t="s">
        <v>1953</v>
      </c>
      <c r="S262" s="118" t="s">
        <v>1954</v>
      </c>
      <c r="T262" s="118" t="s">
        <v>1965</v>
      </c>
      <c r="U262" s="66" t="s">
        <v>79</v>
      </c>
      <c r="V262" s="67" t="s">
        <v>79</v>
      </c>
      <c r="W262" s="118" t="s">
        <v>1966</v>
      </c>
      <c r="X262" s="66" t="s">
        <v>79</v>
      </c>
      <c r="Y262" s="66" t="s">
        <v>79</v>
      </c>
      <c r="Z262" s="71">
        <v>44368</v>
      </c>
      <c r="AA262" s="71">
        <v>44439</v>
      </c>
      <c r="AB262" s="71"/>
      <c r="AC262" s="71" t="s">
        <v>84</v>
      </c>
      <c r="AD262" s="71" t="s">
        <v>84</v>
      </c>
      <c r="AE262" s="72">
        <f t="shared" si="15"/>
        <v>-272</v>
      </c>
      <c r="AF262" s="80" t="s">
        <v>1909</v>
      </c>
      <c r="AG262" s="74"/>
      <c r="AH262" s="75"/>
      <c r="AI262" s="73"/>
      <c r="AJ262" s="76">
        <v>0</v>
      </c>
      <c r="AK262" s="77" t="s">
        <v>9</v>
      </c>
      <c r="AL262" s="78">
        <v>-12</v>
      </c>
      <c r="AM262" s="79" t="s">
        <v>4</v>
      </c>
      <c r="AN262" s="79" t="s">
        <v>133</v>
      </c>
      <c r="AO262" s="79" t="s">
        <v>133</v>
      </c>
      <c r="AP262" s="79" t="s">
        <v>133</v>
      </c>
      <c r="AQ262" s="81">
        <v>0</v>
      </c>
      <c r="AR262" s="76">
        <v>0</v>
      </c>
      <c r="AS262" s="79" t="s">
        <v>89</v>
      </c>
      <c r="AT262" s="75" t="s">
        <v>91</v>
      </c>
      <c r="AU262" s="83" t="s">
        <v>91</v>
      </c>
      <c r="AV262" s="86" t="s">
        <v>1967</v>
      </c>
      <c r="AW262" s="133">
        <v>44620</v>
      </c>
      <c r="AX262" s="99" t="s">
        <v>119</v>
      </c>
      <c r="AY262" s="99" t="s">
        <v>79</v>
      </c>
      <c r="AZ262" s="101">
        <v>1</v>
      </c>
      <c r="BA262" s="77" t="s">
        <v>13</v>
      </c>
      <c r="BB262" s="78">
        <v>-44620</v>
      </c>
      <c r="BC262" s="79" t="s">
        <v>4</v>
      </c>
      <c r="BD262" s="84"/>
      <c r="BE262" s="84"/>
      <c r="BF262" s="84"/>
      <c r="BG262" s="84"/>
      <c r="BH262" s="79"/>
      <c r="BI262" s="84"/>
      <c r="BJ262" s="128" t="s">
        <v>195</v>
      </c>
      <c r="BK262" s="89" t="s">
        <v>1942</v>
      </c>
      <c r="BL262" s="90">
        <v>44712</v>
      </c>
      <c r="BM262" s="91" t="s">
        <v>79</v>
      </c>
      <c r="BN262" s="92">
        <v>1</v>
      </c>
      <c r="BO262" s="77" t="str">
        <f t="shared" si="18"/>
        <v>CUMPLIMIENTO TOTAL</v>
      </c>
      <c r="BP262" s="78">
        <f t="shared" si="16"/>
        <v>-272</v>
      </c>
      <c r="BQ262" s="79" t="str">
        <f t="shared" si="17"/>
        <v>VENCIDO</v>
      </c>
      <c r="BR262" s="102">
        <v>44607</v>
      </c>
      <c r="BS262" s="243" t="s">
        <v>1968</v>
      </c>
      <c r="BT262" s="93" t="s">
        <v>122</v>
      </c>
      <c r="BU262" s="104">
        <v>1</v>
      </c>
      <c r="BV262" s="94" t="s">
        <v>20</v>
      </c>
      <c r="BW262" s="93"/>
      <c r="BX262" s="93"/>
      <c r="BY262" s="1">
        <f t="shared" si="19"/>
        <v>251</v>
      </c>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c r="LI262" s="1"/>
      <c r="LJ262" s="1"/>
      <c r="LK262" s="1"/>
      <c r="LL262" s="1"/>
      <c r="LM262" s="1"/>
      <c r="LN262" s="1"/>
      <c r="LO262" s="1"/>
      <c r="LP262" s="1"/>
      <c r="LQ262" s="1"/>
      <c r="LR262" s="1"/>
      <c r="LS262" s="1"/>
      <c r="LT262" s="1"/>
      <c r="LU262" s="1"/>
      <c r="LV262" s="1"/>
      <c r="LW262" s="1"/>
      <c r="LX262" s="1"/>
      <c r="LY262" s="1"/>
      <c r="LZ262" s="1"/>
      <c r="MA262" s="1"/>
      <c r="MB262" s="1"/>
      <c r="MC262" s="1"/>
      <c r="MD262" s="1"/>
      <c r="ME262" s="1"/>
      <c r="MF262" s="1"/>
      <c r="MG262" s="1"/>
      <c r="MH262" s="1"/>
      <c r="MI262" s="1"/>
      <c r="MJ262" s="1"/>
      <c r="MK262" s="1"/>
      <c r="ML262" s="1"/>
      <c r="MM262" s="1"/>
      <c r="MN262" s="1"/>
      <c r="MO262" s="1"/>
      <c r="MP262" s="1"/>
      <c r="MQ262" s="1"/>
      <c r="MR262" s="1"/>
      <c r="MS262" s="1"/>
      <c r="MT262" s="1"/>
      <c r="MU262" s="1"/>
      <c r="MV262" s="1"/>
      <c r="MW262" s="1"/>
      <c r="MX262" s="1"/>
      <c r="MY262" s="1"/>
      <c r="MZ262" s="1"/>
      <c r="NA262" s="1"/>
      <c r="NB262" s="1"/>
      <c r="NC262" s="1"/>
      <c r="ND262" s="1"/>
      <c r="NE262" s="1"/>
      <c r="NF262" s="1"/>
      <c r="NG262" s="1"/>
      <c r="NH262" s="1"/>
      <c r="NI262" s="1"/>
      <c r="NJ262" s="1"/>
      <c r="NK262" s="1"/>
      <c r="NL262" s="1"/>
      <c r="NM262" s="1"/>
      <c r="NN262" s="1"/>
      <c r="NO262" s="1"/>
      <c r="NP262" s="1"/>
      <c r="NQ262" s="1"/>
      <c r="NR262" s="1"/>
      <c r="NS262" s="1"/>
      <c r="NT262" s="1"/>
      <c r="NU262" s="1"/>
      <c r="NV262" s="1"/>
      <c r="NW262" s="1"/>
      <c r="NX262" s="1"/>
      <c r="NY262" s="1"/>
      <c r="NZ262" s="1"/>
      <c r="OA262" s="1"/>
      <c r="OB262" s="1"/>
      <c r="OC262" s="1"/>
      <c r="OD262" s="1"/>
      <c r="OE262" s="1"/>
      <c r="OF262" s="1"/>
      <c r="OG262" s="1"/>
      <c r="OH262" s="1"/>
      <c r="OI262" s="1"/>
      <c r="OJ262" s="1"/>
      <c r="OK262" s="1"/>
      <c r="OL262" s="1"/>
      <c r="OM262" s="1"/>
      <c r="ON262" s="1"/>
      <c r="OO262" s="1"/>
      <c r="OP262" s="1"/>
      <c r="OQ262" s="1"/>
      <c r="OR262" s="1"/>
      <c r="OS262" s="1"/>
      <c r="OT262" s="1"/>
      <c r="OU262" s="1"/>
      <c r="OV262" s="1"/>
      <c r="OW262" s="1"/>
      <c r="OX262" s="1"/>
      <c r="OY262" s="1"/>
      <c r="OZ262" s="1"/>
      <c r="PA262" s="1"/>
      <c r="PB262" s="1"/>
      <c r="PC262" s="1"/>
      <c r="PD262" s="1"/>
      <c r="PE262" s="1"/>
      <c r="PF262" s="1"/>
      <c r="PG262" s="1"/>
      <c r="PH262" s="1"/>
      <c r="PI262" s="1"/>
      <c r="PJ262" s="1"/>
      <c r="PK262" s="1"/>
    </row>
    <row r="263" spans="1:427" s="7" customFormat="1" ht="60.75" customHeight="1" thickBot="1" x14ac:dyDescent="0.3">
      <c r="A263" s="65">
        <v>252</v>
      </c>
      <c r="B263" s="117" t="s">
        <v>150</v>
      </c>
      <c r="C263" s="196" t="s">
        <v>151</v>
      </c>
      <c r="D263" s="66" t="s">
        <v>152</v>
      </c>
      <c r="E263" s="67" t="s">
        <v>152</v>
      </c>
      <c r="F263" s="117" t="s">
        <v>150</v>
      </c>
      <c r="G263" s="119" t="s">
        <v>151</v>
      </c>
      <c r="H263" s="119" t="s">
        <v>152</v>
      </c>
      <c r="I263" s="67" t="s">
        <v>153</v>
      </c>
      <c r="J263" s="67" t="s">
        <v>150</v>
      </c>
      <c r="K263" s="67" t="s">
        <v>1951</v>
      </c>
      <c r="L263" s="67" t="s">
        <v>76</v>
      </c>
      <c r="M263" s="67" t="s">
        <v>105</v>
      </c>
      <c r="N263" s="66" t="s">
        <v>1969</v>
      </c>
      <c r="O263" s="145" t="s">
        <v>1189</v>
      </c>
      <c r="P263" s="66">
        <v>88</v>
      </c>
      <c r="Q263" s="66">
        <v>2021</v>
      </c>
      <c r="R263" s="67" t="s">
        <v>1953</v>
      </c>
      <c r="S263" s="118" t="s">
        <v>1954</v>
      </c>
      <c r="T263" s="118" t="s">
        <v>1970</v>
      </c>
      <c r="U263" s="66" t="s">
        <v>79</v>
      </c>
      <c r="V263" s="67" t="s">
        <v>79</v>
      </c>
      <c r="W263" s="118" t="s">
        <v>1971</v>
      </c>
      <c r="X263" s="66" t="s">
        <v>79</v>
      </c>
      <c r="Y263" s="66" t="s">
        <v>79</v>
      </c>
      <c r="Z263" s="71">
        <v>44368</v>
      </c>
      <c r="AA263" s="71">
        <v>44620</v>
      </c>
      <c r="AB263" s="71"/>
      <c r="AC263" s="71" t="s">
        <v>84</v>
      </c>
      <c r="AD263" s="71" t="s">
        <v>84</v>
      </c>
      <c r="AE263" s="72">
        <f t="shared" si="15"/>
        <v>-91</v>
      </c>
      <c r="AF263" s="80" t="s">
        <v>1909</v>
      </c>
      <c r="AG263" s="74"/>
      <c r="AH263" s="75"/>
      <c r="AI263" s="73"/>
      <c r="AJ263" s="76">
        <v>0</v>
      </c>
      <c r="AK263" s="77" t="s">
        <v>9</v>
      </c>
      <c r="AL263" s="78">
        <v>169</v>
      </c>
      <c r="AM263" s="79" t="s">
        <v>6</v>
      </c>
      <c r="AN263" s="79" t="s">
        <v>133</v>
      </c>
      <c r="AO263" s="79" t="s">
        <v>133</v>
      </c>
      <c r="AP263" s="79" t="s">
        <v>133</v>
      </c>
      <c r="AQ263" s="81">
        <v>0</v>
      </c>
      <c r="AR263" s="76">
        <v>0</v>
      </c>
      <c r="AS263" s="79" t="s">
        <v>116</v>
      </c>
      <c r="AT263" s="75" t="s">
        <v>91</v>
      </c>
      <c r="AU263" s="83" t="s">
        <v>91</v>
      </c>
      <c r="AV263" s="86" t="s">
        <v>1972</v>
      </c>
      <c r="AW263" s="133">
        <v>44620</v>
      </c>
      <c r="AX263" s="99" t="s">
        <v>119</v>
      </c>
      <c r="AY263" s="99" t="s">
        <v>79</v>
      </c>
      <c r="AZ263" s="101">
        <v>1</v>
      </c>
      <c r="BA263" s="77" t="s">
        <v>13</v>
      </c>
      <c r="BB263" s="78">
        <v>-44620</v>
      </c>
      <c r="BC263" s="79" t="s">
        <v>4</v>
      </c>
      <c r="BD263" s="84"/>
      <c r="BE263" s="84"/>
      <c r="BF263" s="84"/>
      <c r="BG263" s="84"/>
      <c r="BH263" s="79"/>
      <c r="BI263" s="84"/>
      <c r="BJ263" s="128" t="s">
        <v>195</v>
      </c>
      <c r="BK263" s="89" t="s">
        <v>1973</v>
      </c>
      <c r="BL263" s="90">
        <v>44712</v>
      </c>
      <c r="BM263" s="91" t="s">
        <v>79</v>
      </c>
      <c r="BN263" s="92">
        <v>1</v>
      </c>
      <c r="BO263" s="77" t="str">
        <f t="shared" si="18"/>
        <v>CUMPLIMIENTO TOTAL</v>
      </c>
      <c r="BP263" s="78">
        <f t="shared" si="16"/>
        <v>-91</v>
      </c>
      <c r="BQ263" s="79" t="str">
        <f t="shared" si="17"/>
        <v>VENCIDO</v>
      </c>
      <c r="BR263" s="102">
        <v>44722</v>
      </c>
      <c r="BS263" s="245" t="s">
        <v>1974</v>
      </c>
      <c r="BT263" s="93" t="s">
        <v>122</v>
      </c>
      <c r="BU263" s="104">
        <v>0.9</v>
      </c>
      <c r="BV263" s="94" t="s">
        <v>19</v>
      </c>
      <c r="BW263" s="93"/>
      <c r="BX263" s="93"/>
      <c r="BY263" s="1">
        <f t="shared" si="19"/>
        <v>252</v>
      </c>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c r="LI263" s="1"/>
      <c r="LJ263" s="1"/>
      <c r="LK263" s="1"/>
      <c r="LL263" s="1"/>
      <c r="LM263" s="1"/>
      <c r="LN263" s="1"/>
      <c r="LO263" s="1"/>
      <c r="LP263" s="1"/>
      <c r="LQ263" s="1"/>
      <c r="LR263" s="1"/>
      <c r="LS263" s="1"/>
      <c r="LT263" s="1"/>
      <c r="LU263" s="1"/>
      <c r="LV263" s="1"/>
      <c r="LW263" s="1"/>
      <c r="LX263" s="1"/>
      <c r="LY263" s="1"/>
      <c r="LZ263" s="1"/>
      <c r="MA263" s="1"/>
      <c r="MB263" s="1"/>
      <c r="MC263" s="1"/>
      <c r="MD263" s="1"/>
      <c r="ME263" s="1"/>
      <c r="MF263" s="1"/>
      <c r="MG263" s="1"/>
      <c r="MH263" s="1"/>
      <c r="MI263" s="1"/>
      <c r="MJ263" s="1"/>
      <c r="MK263" s="1"/>
      <c r="ML263" s="1"/>
      <c r="MM263" s="1"/>
      <c r="MN263" s="1"/>
      <c r="MO263" s="1"/>
      <c r="MP263" s="1"/>
      <c r="MQ263" s="1"/>
      <c r="MR263" s="1"/>
      <c r="MS263" s="1"/>
      <c r="MT263" s="1"/>
      <c r="MU263" s="1"/>
      <c r="MV263" s="1"/>
      <c r="MW263" s="1"/>
      <c r="MX263" s="1"/>
      <c r="MY263" s="1"/>
      <c r="MZ263" s="1"/>
      <c r="NA263" s="1"/>
      <c r="NB263" s="1"/>
      <c r="NC263" s="1"/>
      <c r="ND263" s="1"/>
      <c r="NE263" s="1"/>
      <c r="NF263" s="1"/>
      <c r="NG263" s="1"/>
      <c r="NH263" s="1"/>
      <c r="NI263" s="1"/>
      <c r="NJ263" s="1"/>
      <c r="NK263" s="1"/>
      <c r="NL263" s="1"/>
      <c r="NM263" s="1"/>
      <c r="NN263" s="1"/>
      <c r="NO263" s="1"/>
      <c r="NP263" s="1"/>
      <c r="NQ263" s="1"/>
      <c r="NR263" s="1"/>
      <c r="NS263" s="1"/>
      <c r="NT263" s="1"/>
      <c r="NU263" s="1"/>
      <c r="NV263" s="1"/>
      <c r="NW263" s="1"/>
      <c r="NX263" s="1"/>
      <c r="NY263" s="1"/>
      <c r="NZ263" s="1"/>
      <c r="OA263" s="1"/>
      <c r="OB263" s="1"/>
      <c r="OC263" s="1"/>
      <c r="OD263" s="1"/>
      <c r="OE263" s="1"/>
      <c r="OF263" s="1"/>
      <c r="OG263" s="1"/>
      <c r="OH263" s="1"/>
      <c r="OI263" s="1"/>
      <c r="OJ263" s="1"/>
      <c r="OK263" s="1"/>
      <c r="OL263" s="1"/>
      <c r="OM263" s="1"/>
      <c r="ON263" s="1"/>
      <c r="OO263" s="1"/>
      <c r="OP263" s="1"/>
      <c r="OQ263" s="1"/>
      <c r="OR263" s="1"/>
      <c r="OS263" s="1"/>
      <c r="OT263" s="1"/>
      <c r="OU263" s="1"/>
      <c r="OV263" s="1"/>
      <c r="OW263" s="1"/>
      <c r="OX263" s="1"/>
      <c r="OY263" s="1"/>
      <c r="OZ263" s="1"/>
      <c r="PA263" s="1"/>
      <c r="PB263" s="1"/>
      <c r="PC263" s="1"/>
      <c r="PD263" s="1"/>
      <c r="PE263" s="1"/>
      <c r="PF263" s="1"/>
      <c r="PG263" s="1"/>
      <c r="PH263" s="1"/>
      <c r="PI263" s="1"/>
      <c r="PJ263" s="1"/>
      <c r="PK263" s="1"/>
    </row>
    <row r="264" spans="1:427" s="7" customFormat="1" ht="60.75" customHeight="1" thickBot="1" x14ac:dyDescent="0.3">
      <c r="A264" s="65">
        <v>253</v>
      </c>
      <c r="B264" s="117" t="s">
        <v>150</v>
      </c>
      <c r="C264" s="196" t="s">
        <v>151</v>
      </c>
      <c r="D264" s="66" t="s">
        <v>152</v>
      </c>
      <c r="E264" s="67" t="s">
        <v>152</v>
      </c>
      <c r="F264" s="117" t="s">
        <v>150</v>
      </c>
      <c r="G264" s="119" t="s">
        <v>151</v>
      </c>
      <c r="H264" s="119" t="s">
        <v>152</v>
      </c>
      <c r="I264" s="67" t="s">
        <v>153</v>
      </c>
      <c r="J264" s="67" t="s">
        <v>150</v>
      </c>
      <c r="K264" s="67" t="s">
        <v>1951</v>
      </c>
      <c r="L264" s="67" t="s">
        <v>76</v>
      </c>
      <c r="M264" s="67" t="s">
        <v>105</v>
      </c>
      <c r="N264" s="66" t="s">
        <v>1975</v>
      </c>
      <c r="O264" s="145" t="s">
        <v>1189</v>
      </c>
      <c r="P264" s="66">
        <v>88</v>
      </c>
      <c r="Q264" s="66">
        <v>2021</v>
      </c>
      <c r="R264" s="67" t="s">
        <v>1953</v>
      </c>
      <c r="S264" s="118" t="s">
        <v>1954</v>
      </c>
      <c r="T264" s="118" t="s">
        <v>1976</v>
      </c>
      <c r="U264" s="66" t="s">
        <v>79</v>
      </c>
      <c r="V264" s="67" t="s">
        <v>79</v>
      </c>
      <c r="W264" s="118" t="s">
        <v>1977</v>
      </c>
      <c r="X264" s="66" t="s">
        <v>79</v>
      </c>
      <c r="Y264" s="66" t="s">
        <v>79</v>
      </c>
      <c r="Z264" s="71">
        <v>44368</v>
      </c>
      <c r="AA264" s="71">
        <v>44439</v>
      </c>
      <c r="AB264" s="71"/>
      <c r="AC264" s="71" t="s">
        <v>84</v>
      </c>
      <c r="AD264" s="71" t="s">
        <v>84</v>
      </c>
      <c r="AE264" s="72">
        <f t="shared" si="15"/>
        <v>-272</v>
      </c>
      <c r="AF264" s="80" t="s">
        <v>1909</v>
      </c>
      <c r="AG264" s="74"/>
      <c r="AH264" s="75"/>
      <c r="AI264" s="73"/>
      <c r="AJ264" s="76">
        <v>0</v>
      </c>
      <c r="AK264" s="77" t="s">
        <v>9</v>
      </c>
      <c r="AL264" s="78">
        <v>-12</v>
      </c>
      <c r="AM264" s="79" t="s">
        <v>4</v>
      </c>
      <c r="AN264" s="79" t="s">
        <v>133</v>
      </c>
      <c r="AO264" s="79" t="s">
        <v>133</v>
      </c>
      <c r="AP264" s="79" t="s">
        <v>133</v>
      </c>
      <c r="AQ264" s="81">
        <v>0</v>
      </c>
      <c r="AR264" s="76">
        <v>0</v>
      </c>
      <c r="AS264" s="79" t="s">
        <v>89</v>
      </c>
      <c r="AT264" s="75" t="s">
        <v>91</v>
      </c>
      <c r="AU264" s="83" t="s">
        <v>91</v>
      </c>
      <c r="AV264" s="86" t="s">
        <v>1978</v>
      </c>
      <c r="AW264" s="133">
        <v>44620</v>
      </c>
      <c r="AX264" s="99" t="s">
        <v>119</v>
      </c>
      <c r="AY264" s="99" t="s">
        <v>79</v>
      </c>
      <c r="AZ264" s="101">
        <v>1</v>
      </c>
      <c r="BA264" s="77" t="s">
        <v>13</v>
      </c>
      <c r="BB264" s="78">
        <v>-44620</v>
      </c>
      <c r="BC264" s="79" t="s">
        <v>4</v>
      </c>
      <c r="BD264" s="84"/>
      <c r="BE264" s="84"/>
      <c r="BF264" s="84"/>
      <c r="BG264" s="84"/>
      <c r="BH264" s="79"/>
      <c r="BI264" s="84"/>
      <c r="BJ264" s="128" t="s">
        <v>195</v>
      </c>
      <c r="BK264" s="89" t="s">
        <v>1942</v>
      </c>
      <c r="BL264" s="90">
        <v>44712</v>
      </c>
      <c r="BM264" s="91" t="s">
        <v>79</v>
      </c>
      <c r="BN264" s="92">
        <v>1</v>
      </c>
      <c r="BO264" s="77" t="str">
        <f t="shared" si="18"/>
        <v>CUMPLIMIENTO TOTAL</v>
      </c>
      <c r="BP264" s="78">
        <f t="shared" si="16"/>
        <v>-272</v>
      </c>
      <c r="BQ264" s="79" t="str">
        <f t="shared" si="17"/>
        <v>VENCIDO</v>
      </c>
      <c r="BR264" s="102">
        <v>44607</v>
      </c>
      <c r="BS264" s="243" t="s">
        <v>1979</v>
      </c>
      <c r="BT264" s="93" t="s">
        <v>122</v>
      </c>
      <c r="BU264" s="104">
        <v>1</v>
      </c>
      <c r="BV264" s="94" t="s">
        <v>20</v>
      </c>
      <c r="BW264" s="93"/>
      <c r="BX264" s="93"/>
      <c r="BY264" s="1">
        <f t="shared" si="19"/>
        <v>253</v>
      </c>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c r="LI264" s="1"/>
      <c r="LJ264" s="1"/>
      <c r="LK264" s="1"/>
      <c r="LL264" s="1"/>
      <c r="LM264" s="1"/>
      <c r="LN264" s="1"/>
      <c r="LO264" s="1"/>
      <c r="LP264" s="1"/>
      <c r="LQ264" s="1"/>
      <c r="LR264" s="1"/>
      <c r="LS264" s="1"/>
      <c r="LT264" s="1"/>
      <c r="LU264" s="1"/>
      <c r="LV264" s="1"/>
      <c r="LW264" s="1"/>
      <c r="LX264" s="1"/>
      <c r="LY264" s="1"/>
      <c r="LZ264" s="1"/>
      <c r="MA264" s="1"/>
      <c r="MB264" s="1"/>
      <c r="MC264" s="1"/>
      <c r="MD264" s="1"/>
      <c r="ME264" s="1"/>
      <c r="MF264" s="1"/>
      <c r="MG264" s="1"/>
      <c r="MH264" s="1"/>
      <c r="MI264" s="1"/>
      <c r="MJ264" s="1"/>
      <c r="MK264" s="1"/>
      <c r="ML264" s="1"/>
      <c r="MM264" s="1"/>
      <c r="MN264" s="1"/>
      <c r="MO264" s="1"/>
      <c r="MP264" s="1"/>
      <c r="MQ264" s="1"/>
      <c r="MR264" s="1"/>
      <c r="MS264" s="1"/>
      <c r="MT264" s="1"/>
      <c r="MU264" s="1"/>
      <c r="MV264" s="1"/>
      <c r="MW264" s="1"/>
      <c r="MX264" s="1"/>
      <c r="MY264" s="1"/>
      <c r="MZ264" s="1"/>
      <c r="NA264" s="1"/>
      <c r="NB264" s="1"/>
      <c r="NC264" s="1"/>
      <c r="ND264" s="1"/>
      <c r="NE264" s="1"/>
      <c r="NF264" s="1"/>
      <c r="NG264" s="1"/>
      <c r="NH264" s="1"/>
      <c r="NI264" s="1"/>
      <c r="NJ264" s="1"/>
      <c r="NK264" s="1"/>
      <c r="NL264" s="1"/>
      <c r="NM264" s="1"/>
      <c r="NN264" s="1"/>
      <c r="NO264" s="1"/>
      <c r="NP264" s="1"/>
      <c r="NQ264" s="1"/>
      <c r="NR264" s="1"/>
      <c r="NS264" s="1"/>
      <c r="NT264" s="1"/>
      <c r="NU264" s="1"/>
      <c r="NV264" s="1"/>
      <c r="NW264" s="1"/>
      <c r="NX264" s="1"/>
      <c r="NY264" s="1"/>
      <c r="NZ264" s="1"/>
      <c r="OA264" s="1"/>
      <c r="OB264" s="1"/>
      <c r="OC264" s="1"/>
      <c r="OD264" s="1"/>
      <c r="OE264" s="1"/>
      <c r="OF264" s="1"/>
      <c r="OG264" s="1"/>
      <c r="OH264" s="1"/>
      <c r="OI264" s="1"/>
      <c r="OJ264" s="1"/>
      <c r="OK264" s="1"/>
      <c r="OL264" s="1"/>
      <c r="OM264" s="1"/>
      <c r="ON264" s="1"/>
      <c r="OO264" s="1"/>
      <c r="OP264" s="1"/>
      <c r="OQ264" s="1"/>
      <c r="OR264" s="1"/>
      <c r="OS264" s="1"/>
      <c r="OT264" s="1"/>
      <c r="OU264" s="1"/>
      <c r="OV264" s="1"/>
      <c r="OW264" s="1"/>
      <c r="OX264" s="1"/>
      <c r="OY264" s="1"/>
      <c r="OZ264" s="1"/>
      <c r="PA264" s="1"/>
      <c r="PB264" s="1"/>
      <c r="PC264" s="1"/>
      <c r="PD264" s="1"/>
      <c r="PE264" s="1"/>
      <c r="PF264" s="1"/>
      <c r="PG264" s="1"/>
      <c r="PH264" s="1"/>
      <c r="PI264" s="1"/>
      <c r="PJ264" s="1"/>
      <c r="PK264" s="1"/>
    </row>
    <row r="265" spans="1:427" s="7" customFormat="1" ht="60.75" customHeight="1" thickBot="1" x14ac:dyDescent="0.3">
      <c r="A265" s="65">
        <v>254</v>
      </c>
      <c r="B265" s="117" t="s">
        <v>150</v>
      </c>
      <c r="C265" s="196" t="s">
        <v>151</v>
      </c>
      <c r="D265" s="66" t="s">
        <v>152</v>
      </c>
      <c r="E265" s="67" t="s">
        <v>152</v>
      </c>
      <c r="F265" s="117" t="s">
        <v>150</v>
      </c>
      <c r="G265" s="119" t="s">
        <v>151</v>
      </c>
      <c r="H265" s="119" t="s">
        <v>152</v>
      </c>
      <c r="I265" s="67" t="s">
        <v>153</v>
      </c>
      <c r="J265" s="67" t="s">
        <v>150</v>
      </c>
      <c r="K265" s="67" t="s">
        <v>1951</v>
      </c>
      <c r="L265" s="67" t="s">
        <v>76</v>
      </c>
      <c r="M265" s="67" t="s">
        <v>105</v>
      </c>
      <c r="N265" s="66" t="s">
        <v>1980</v>
      </c>
      <c r="O265" s="145" t="s">
        <v>1189</v>
      </c>
      <c r="P265" s="66">
        <v>88</v>
      </c>
      <c r="Q265" s="66">
        <v>2021</v>
      </c>
      <c r="R265" s="67" t="s">
        <v>1953</v>
      </c>
      <c r="S265" s="118" t="s">
        <v>1954</v>
      </c>
      <c r="T265" s="118" t="s">
        <v>1981</v>
      </c>
      <c r="U265" s="66" t="s">
        <v>79</v>
      </c>
      <c r="V265" s="67" t="s">
        <v>79</v>
      </c>
      <c r="W265" s="118" t="s">
        <v>1982</v>
      </c>
      <c r="X265" s="66" t="s">
        <v>79</v>
      </c>
      <c r="Y265" s="66" t="s">
        <v>79</v>
      </c>
      <c r="Z265" s="71">
        <v>44409</v>
      </c>
      <c r="AA265" s="71">
        <v>44681</v>
      </c>
      <c r="AB265" s="71"/>
      <c r="AC265" s="71" t="s">
        <v>84</v>
      </c>
      <c r="AD265" s="71" t="s">
        <v>84</v>
      </c>
      <c r="AE265" s="72">
        <f t="shared" si="15"/>
        <v>-30</v>
      </c>
      <c r="AF265" s="80" t="s">
        <v>1909</v>
      </c>
      <c r="AG265" s="74"/>
      <c r="AH265" s="75"/>
      <c r="AI265" s="73"/>
      <c r="AJ265" s="76">
        <v>0</v>
      </c>
      <c r="AK265" s="77" t="s">
        <v>9</v>
      </c>
      <c r="AL265" s="78">
        <v>230</v>
      </c>
      <c r="AM265" s="79" t="s">
        <v>6</v>
      </c>
      <c r="AN265" s="79" t="s">
        <v>133</v>
      </c>
      <c r="AO265" s="79" t="s">
        <v>133</v>
      </c>
      <c r="AP265" s="79" t="s">
        <v>133</v>
      </c>
      <c r="AQ265" s="81">
        <v>0</v>
      </c>
      <c r="AR265" s="76">
        <v>0</v>
      </c>
      <c r="AS265" s="79" t="s">
        <v>116</v>
      </c>
      <c r="AT265" s="75" t="s">
        <v>91</v>
      </c>
      <c r="AU265" s="83" t="s">
        <v>91</v>
      </c>
      <c r="AV265" s="84" t="s">
        <v>641</v>
      </c>
      <c r="AW265" s="133">
        <v>44620</v>
      </c>
      <c r="AX265" s="99" t="s">
        <v>119</v>
      </c>
      <c r="AY265" s="86" t="s">
        <v>1983</v>
      </c>
      <c r="AZ265" s="122">
        <v>0</v>
      </c>
      <c r="BA265" s="77" t="s">
        <v>9</v>
      </c>
      <c r="BB265" s="78">
        <v>-44620</v>
      </c>
      <c r="BC265" s="79" t="s">
        <v>6</v>
      </c>
      <c r="BD265" s="84"/>
      <c r="BE265" s="84"/>
      <c r="BF265" s="84"/>
      <c r="BG265" s="84"/>
      <c r="BH265" s="79"/>
      <c r="BI265" s="84"/>
      <c r="BJ265" s="88" t="s">
        <v>19</v>
      </c>
      <c r="BK265" s="89" t="s">
        <v>1984</v>
      </c>
      <c r="BL265" s="90">
        <v>44712</v>
      </c>
      <c r="BM265" s="91" t="s">
        <v>79</v>
      </c>
      <c r="BN265" s="92">
        <v>1</v>
      </c>
      <c r="BO265" s="77" t="str">
        <f t="shared" si="18"/>
        <v>CUMPLIMIENTO TOTAL</v>
      </c>
      <c r="BP265" s="78">
        <f t="shared" si="16"/>
        <v>-30</v>
      </c>
      <c r="BQ265" s="79" t="str">
        <f t="shared" si="17"/>
        <v>VENCIDO</v>
      </c>
      <c r="BR265" s="102">
        <v>44722</v>
      </c>
      <c r="BS265" s="93" t="s">
        <v>1985</v>
      </c>
      <c r="BT265" s="93" t="s">
        <v>265</v>
      </c>
      <c r="BU265" s="104">
        <v>0.75</v>
      </c>
      <c r="BV265" s="94" t="s">
        <v>19</v>
      </c>
      <c r="BW265" s="93"/>
      <c r="BX265" s="93"/>
      <c r="BY265" s="1">
        <f t="shared" si="19"/>
        <v>254</v>
      </c>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row>
    <row r="266" spans="1:427" s="7" customFormat="1" ht="60.75" customHeight="1" thickBot="1" x14ac:dyDescent="0.3">
      <c r="A266" s="65">
        <v>255</v>
      </c>
      <c r="B266" s="117" t="s">
        <v>150</v>
      </c>
      <c r="C266" s="196" t="s">
        <v>151</v>
      </c>
      <c r="D266" s="66" t="s">
        <v>152</v>
      </c>
      <c r="E266" s="67" t="s">
        <v>1912</v>
      </c>
      <c r="F266" s="67" t="s">
        <v>750</v>
      </c>
      <c r="G266" s="196" t="s">
        <v>99</v>
      </c>
      <c r="H266" s="67" t="s">
        <v>100</v>
      </c>
      <c r="I266" s="67" t="s">
        <v>776</v>
      </c>
      <c r="J266" s="67" t="s">
        <v>183</v>
      </c>
      <c r="K266" s="67" t="s">
        <v>184</v>
      </c>
      <c r="L266" s="67" t="s">
        <v>1145</v>
      </c>
      <c r="M266" s="67" t="s">
        <v>105</v>
      </c>
      <c r="N266" s="66" t="s">
        <v>1986</v>
      </c>
      <c r="O266" s="145" t="s">
        <v>1763</v>
      </c>
      <c r="P266" s="66">
        <v>88</v>
      </c>
      <c r="Q266" s="66">
        <v>2021</v>
      </c>
      <c r="R266" s="67" t="s">
        <v>1987</v>
      </c>
      <c r="S266" s="118" t="s">
        <v>1915</v>
      </c>
      <c r="T266" s="118" t="s">
        <v>1988</v>
      </c>
      <c r="U266" s="66" t="s">
        <v>79</v>
      </c>
      <c r="V266" s="67" t="s">
        <v>79</v>
      </c>
      <c r="W266" s="118" t="s">
        <v>1989</v>
      </c>
      <c r="X266" s="248">
        <v>1</v>
      </c>
      <c r="Y266" s="66" t="s">
        <v>79</v>
      </c>
      <c r="Z266" s="71">
        <v>44378</v>
      </c>
      <c r="AA266" s="71">
        <v>44408</v>
      </c>
      <c r="AB266" s="71"/>
      <c r="AC266" s="71" t="s">
        <v>84</v>
      </c>
      <c r="AD266" s="71" t="s">
        <v>84</v>
      </c>
      <c r="AE266" s="72">
        <f t="shared" si="15"/>
        <v>-303</v>
      </c>
      <c r="AF266" s="80" t="s">
        <v>1909</v>
      </c>
      <c r="AG266" s="74"/>
      <c r="AH266" s="75"/>
      <c r="AI266" s="73"/>
      <c r="AJ266" s="76">
        <v>0</v>
      </c>
      <c r="AK266" s="77" t="s">
        <v>9</v>
      </c>
      <c r="AL266" s="78">
        <v>-43</v>
      </c>
      <c r="AM266" s="79" t="s">
        <v>4</v>
      </c>
      <c r="AN266" s="79" t="s">
        <v>133</v>
      </c>
      <c r="AO266" s="79" t="s">
        <v>133</v>
      </c>
      <c r="AP266" s="79" t="s">
        <v>133</v>
      </c>
      <c r="AQ266" s="81">
        <v>0</v>
      </c>
      <c r="AR266" s="76">
        <v>0</v>
      </c>
      <c r="AS266" s="79" t="s">
        <v>89</v>
      </c>
      <c r="AT266" s="75" t="s">
        <v>91</v>
      </c>
      <c r="AU266" s="83" t="s">
        <v>91</v>
      </c>
      <c r="AV266" s="86" t="s">
        <v>1990</v>
      </c>
      <c r="AW266" s="205">
        <v>44620</v>
      </c>
      <c r="AX266" s="121" t="s">
        <v>113</v>
      </c>
      <c r="AY266" s="124" t="s">
        <v>79</v>
      </c>
      <c r="AZ266" s="188">
        <v>1</v>
      </c>
      <c r="BA266" s="77" t="s">
        <v>13</v>
      </c>
      <c r="BB266" s="78">
        <v>-44620</v>
      </c>
      <c r="BC266" s="79" t="s">
        <v>4</v>
      </c>
      <c r="BD266" s="84"/>
      <c r="BE266" s="84"/>
      <c r="BF266" s="84"/>
      <c r="BG266" s="84"/>
      <c r="BH266" s="79"/>
      <c r="BI266" s="84"/>
      <c r="BJ266" s="128" t="s">
        <v>195</v>
      </c>
      <c r="BK266" s="89" t="s">
        <v>997</v>
      </c>
      <c r="BL266" s="90">
        <v>44712</v>
      </c>
      <c r="BM266" s="91" t="s">
        <v>480</v>
      </c>
      <c r="BN266" s="92">
        <v>1</v>
      </c>
      <c r="BO266" s="77" t="str">
        <f t="shared" si="18"/>
        <v>CUMPLIMIENTO TOTAL</v>
      </c>
      <c r="BP266" s="78">
        <f t="shared" si="16"/>
        <v>-303</v>
      </c>
      <c r="BQ266" s="79" t="str">
        <f t="shared" si="17"/>
        <v>VENCIDO</v>
      </c>
      <c r="BR266" s="102">
        <v>44607</v>
      </c>
      <c r="BS266" s="243" t="s">
        <v>1919</v>
      </c>
      <c r="BT266" s="93" t="s">
        <v>122</v>
      </c>
      <c r="BU266" s="104">
        <v>1</v>
      </c>
      <c r="BV266" s="94" t="s">
        <v>20</v>
      </c>
      <c r="BW266" s="93"/>
      <c r="BX266" s="93"/>
      <c r="BY266" s="1">
        <f t="shared" si="19"/>
        <v>255</v>
      </c>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c r="LI266" s="1"/>
      <c r="LJ266" s="1"/>
      <c r="LK266" s="1"/>
      <c r="LL266" s="1"/>
      <c r="LM266" s="1"/>
      <c r="LN266" s="1"/>
      <c r="LO266" s="1"/>
      <c r="LP266" s="1"/>
      <c r="LQ266" s="1"/>
      <c r="LR266" s="1"/>
      <c r="LS266" s="1"/>
      <c r="LT266" s="1"/>
      <c r="LU266" s="1"/>
      <c r="LV266" s="1"/>
      <c r="LW266" s="1"/>
      <c r="LX266" s="1"/>
      <c r="LY266" s="1"/>
      <c r="LZ266" s="1"/>
      <c r="MA266" s="1"/>
      <c r="MB266" s="1"/>
      <c r="MC266" s="1"/>
      <c r="MD266" s="1"/>
      <c r="ME266" s="1"/>
      <c r="MF266" s="1"/>
      <c r="MG266" s="1"/>
      <c r="MH266" s="1"/>
      <c r="MI266" s="1"/>
      <c r="MJ266" s="1"/>
      <c r="MK266" s="1"/>
      <c r="ML266" s="1"/>
      <c r="MM266" s="1"/>
      <c r="MN266" s="1"/>
      <c r="MO266" s="1"/>
      <c r="MP266" s="1"/>
      <c r="MQ266" s="1"/>
      <c r="MR266" s="1"/>
      <c r="MS266" s="1"/>
      <c r="MT266" s="1"/>
      <c r="MU266" s="1"/>
      <c r="MV266" s="1"/>
      <c r="MW266" s="1"/>
      <c r="MX266" s="1"/>
      <c r="MY266" s="1"/>
      <c r="MZ266" s="1"/>
      <c r="NA266" s="1"/>
      <c r="NB266" s="1"/>
      <c r="NC266" s="1"/>
      <c r="ND266" s="1"/>
      <c r="NE266" s="1"/>
      <c r="NF266" s="1"/>
      <c r="NG266" s="1"/>
      <c r="NH266" s="1"/>
      <c r="NI266" s="1"/>
      <c r="NJ266" s="1"/>
      <c r="NK266" s="1"/>
      <c r="NL266" s="1"/>
      <c r="NM266" s="1"/>
      <c r="NN266" s="1"/>
      <c r="NO266" s="1"/>
      <c r="NP266" s="1"/>
      <c r="NQ266" s="1"/>
      <c r="NR266" s="1"/>
      <c r="NS266" s="1"/>
      <c r="NT266" s="1"/>
      <c r="NU266" s="1"/>
      <c r="NV266" s="1"/>
      <c r="NW266" s="1"/>
      <c r="NX266" s="1"/>
      <c r="NY266" s="1"/>
      <c r="NZ266" s="1"/>
      <c r="OA266" s="1"/>
      <c r="OB266" s="1"/>
      <c r="OC266" s="1"/>
      <c r="OD266" s="1"/>
      <c r="OE266" s="1"/>
      <c r="OF266" s="1"/>
      <c r="OG266" s="1"/>
      <c r="OH266" s="1"/>
      <c r="OI266" s="1"/>
      <c r="OJ266" s="1"/>
      <c r="OK266" s="1"/>
      <c r="OL266" s="1"/>
      <c r="OM266" s="1"/>
      <c r="ON266" s="1"/>
      <c r="OO266" s="1"/>
      <c r="OP266" s="1"/>
      <c r="OQ266" s="1"/>
      <c r="OR266" s="1"/>
      <c r="OS266" s="1"/>
      <c r="OT266" s="1"/>
      <c r="OU266" s="1"/>
      <c r="OV266" s="1"/>
      <c r="OW266" s="1"/>
      <c r="OX266" s="1"/>
      <c r="OY266" s="1"/>
      <c r="OZ266" s="1"/>
      <c r="PA266" s="1"/>
      <c r="PB266" s="1"/>
      <c r="PC266" s="1"/>
      <c r="PD266" s="1"/>
      <c r="PE266" s="1"/>
      <c r="PF266" s="1"/>
      <c r="PG266" s="1"/>
      <c r="PH266" s="1"/>
      <c r="PI266" s="1"/>
      <c r="PJ266" s="1"/>
      <c r="PK266" s="1"/>
    </row>
    <row r="267" spans="1:427" s="7" customFormat="1" ht="60.75" customHeight="1" thickBot="1" x14ac:dyDescent="0.3">
      <c r="A267" s="65">
        <v>256</v>
      </c>
      <c r="B267" s="117" t="s">
        <v>150</v>
      </c>
      <c r="C267" s="196" t="s">
        <v>151</v>
      </c>
      <c r="D267" s="66" t="s">
        <v>152</v>
      </c>
      <c r="E267" s="67" t="s">
        <v>1920</v>
      </c>
      <c r="F267" s="67" t="s">
        <v>750</v>
      </c>
      <c r="G267" s="196" t="s">
        <v>99</v>
      </c>
      <c r="H267" s="67" t="s">
        <v>100</v>
      </c>
      <c r="I267" s="135" t="s">
        <v>751</v>
      </c>
      <c r="J267" s="67" t="s">
        <v>183</v>
      </c>
      <c r="K267" s="67" t="s">
        <v>184</v>
      </c>
      <c r="L267" s="67" t="s">
        <v>353</v>
      </c>
      <c r="M267" s="67" t="s">
        <v>105</v>
      </c>
      <c r="N267" s="66" t="s">
        <v>1991</v>
      </c>
      <c r="O267" s="145" t="s">
        <v>1763</v>
      </c>
      <c r="P267" s="66">
        <v>88</v>
      </c>
      <c r="Q267" s="66">
        <v>2021</v>
      </c>
      <c r="R267" s="67" t="s">
        <v>1987</v>
      </c>
      <c r="S267" s="118" t="s">
        <v>1915</v>
      </c>
      <c r="T267" s="118" t="s">
        <v>1992</v>
      </c>
      <c r="U267" s="66" t="s">
        <v>79</v>
      </c>
      <c r="V267" s="67" t="s">
        <v>79</v>
      </c>
      <c r="W267" s="118" t="s">
        <v>1993</v>
      </c>
      <c r="X267" s="66" t="s">
        <v>79</v>
      </c>
      <c r="Y267" s="66" t="s">
        <v>79</v>
      </c>
      <c r="Z267" s="71">
        <v>44378</v>
      </c>
      <c r="AA267" s="71">
        <v>44439</v>
      </c>
      <c r="AB267" s="71"/>
      <c r="AC267" s="71" t="s">
        <v>84</v>
      </c>
      <c r="AD267" s="71" t="s">
        <v>84</v>
      </c>
      <c r="AE267" s="72">
        <f t="shared" si="15"/>
        <v>-272</v>
      </c>
      <c r="AF267" s="80" t="s">
        <v>1909</v>
      </c>
      <c r="AG267" s="74"/>
      <c r="AH267" s="75"/>
      <c r="AI267" s="73"/>
      <c r="AJ267" s="76">
        <v>0</v>
      </c>
      <c r="AK267" s="77" t="s">
        <v>9</v>
      </c>
      <c r="AL267" s="78">
        <v>-12</v>
      </c>
      <c r="AM267" s="79" t="s">
        <v>4</v>
      </c>
      <c r="AN267" s="79" t="s">
        <v>133</v>
      </c>
      <c r="AO267" s="79" t="s">
        <v>133</v>
      </c>
      <c r="AP267" s="79" t="s">
        <v>133</v>
      </c>
      <c r="AQ267" s="81">
        <v>0</v>
      </c>
      <c r="AR267" s="76">
        <v>0</v>
      </c>
      <c r="AS267" s="79" t="s">
        <v>89</v>
      </c>
      <c r="AT267" s="75" t="s">
        <v>91</v>
      </c>
      <c r="AU267" s="83" t="s">
        <v>91</v>
      </c>
      <c r="AV267" s="86" t="s">
        <v>1994</v>
      </c>
      <c r="AW267" s="205">
        <v>44620</v>
      </c>
      <c r="AX267" s="121" t="s">
        <v>113</v>
      </c>
      <c r="AY267" s="124" t="s">
        <v>79</v>
      </c>
      <c r="AZ267" s="188">
        <v>1</v>
      </c>
      <c r="BA267" s="77" t="s">
        <v>13</v>
      </c>
      <c r="BB267" s="78">
        <v>-44620</v>
      </c>
      <c r="BC267" s="79" t="s">
        <v>4</v>
      </c>
      <c r="BD267" s="84"/>
      <c r="BE267" s="84"/>
      <c r="BF267" s="84"/>
      <c r="BG267" s="84"/>
      <c r="BH267" s="79"/>
      <c r="BI267" s="84"/>
      <c r="BJ267" s="128" t="s">
        <v>195</v>
      </c>
      <c r="BK267" s="89" t="s">
        <v>997</v>
      </c>
      <c r="BL267" s="90">
        <v>44712</v>
      </c>
      <c r="BM267" s="91" t="s">
        <v>480</v>
      </c>
      <c r="BN267" s="92">
        <v>1</v>
      </c>
      <c r="BO267" s="77" t="str">
        <f t="shared" si="18"/>
        <v>CUMPLIMIENTO TOTAL</v>
      </c>
      <c r="BP267" s="78">
        <f t="shared" si="16"/>
        <v>-272</v>
      </c>
      <c r="BQ267" s="79" t="str">
        <f t="shared" si="17"/>
        <v>VENCIDO</v>
      </c>
      <c r="BR267" s="102">
        <v>44607</v>
      </c>
      <c r="BS267" s="243" t="s">
        <v>1995</v>
      </c>
      <c r="BT267" s="93" t="s">
        <v>122</v>
      </c>
      <c r="BU267" s="104">
        <v>1</v>
      </c>
      <c r="BV267" s="94" t="s">
        <v>20</v>
      </c>
      <c r="BW267" s="93"/>
      <c r="BX267" s="93"/>
      <c r="BY267" s="1">
        <f t="shared" si="19"/>
        <v>256</v>
      </c>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row>
    <row r="268" spans="1:427" s="7" customFormat="1" ht="60.75" customHeight="1" thickBot="1" x14ac:dyDescent="0.3">
      <c r="A268" s="65">
        <v>257</v>
      </c>
      <c r="B268" s="117" t="s">
        <v>150</v>
      </c>
      <c r="C268" s="196" t="s">
        <v>151</v>
      </c>
      <c r="D268" s="66" t="s">
        <v>152</v>
      </c>
      <c r="E268" s="67" t="s">
        <v>1912</v>
      </c>
      <c r="F268" s="67" t="s">
        <v>750</v>
      </c>
      <c r="G268" s="196" t="s">
        <v>99</v>
      </c>
      <c r="H268" s="67" t="s">
        <v>100</v>
      </c>
      <c r="I268" s="135" t="s">
        <v>751</v>
      </c>
      <c r="J268" s="67" t="s">
        <v>183</v>
      </c>
      <c r="K268" s="67" t="s">
        <v>1996</v>
      </c>
      <c r="L268" s="67" t="s">
        <v>353</v>
      </c>
      <c r="M268" s="67" t="s">
        <v>105</v>
      </c>
      <c r="N268" s="66" t="s">
        <v>1997</v>
      </c>
      <c r="O268" s="145" t="s">
        <v>1213</v>
      </c>
      <c r="P268" s="66">
        <v>88</v>
      </c>
      <c r="Q268" s="66">
        <v>2021</v>
      </c>
      <c r="R268" s="67" t="s">
        <v>1998</v>
      </c>
      <c r="S268" s="118" t="s">
        <v>1999</v>
      </c>
      <c r="T268" s="118" t="s">
        <v>2000</v>
      </c>
      <c r="U268" s="66" t="s">
        <v>79</v>
      </c>
      <c r="V268" s="67" t="s">
        <v>79</v>
      </c>
      <c r="W268" s="118" t="s">
        <v>1989</v>
      </c>
      <c r="X268" s="66" t="s">
        <v>79</v>
      </c>
      <c r="Y268" s="66" t="s">
        <v>79</v>
      </c>
      <c r="Z268" s="71">
        <v>44378</v>
      </c>
      <c r="AA268" s="71">
        <v>44408</v>
      </c>
      <c r="AB268" s="71"/>
      <c r="AC268" s="71" t="s">
        <v>84</v>
      </c>
      <c r="AD268" s="71" t="s">
        <v>84</v>
      </c>
      <c r="AE268" s="72">
        <f t="shared" ref="AE268:AE331" si="20">(IF(AU268=$U$8,$V$5,AA268-$L$5))</f>
        <v>-303</v>
      </c>
      <c r="AF268" s="80" t="s">
        <v>1909</v>
      </c>
      <c r="AG268" s="74"/>
      <c r="AH268" s="75"/>
      <c r="AI268" s="73"/>
      <c r="AJ268" s="76">
        <v>0</v>
      </c>
      <c r="AK268" s="77" t="s">
        <v>9</v>
      </c>
      <c r="AL268" s="78">
        <v>-43</v>
      </c>
      <c r="AM268" s="79" t="s">
        <v>4</v>
      </c>
      <c r="AN268" s="79" t="s">
        <v>133</v>
      </c>
      <c r="AO268" s="79" t="s">
        <v>133</v>
      </c>
      <c r="AP268" s="79" t="s">
        <v>133</v>
      </c>
      <c r="AQ268" s="81">
        <v>0</v>
      </c>
      <c r="AR268" s="76">
        <v>0</v>
      </c>
      <c r="AS268" s="79" t="s">
        <v>89</v>
      </c>
      <c r="AT268" s="75" t="s">
        <v>91</v>
      </c>
      <c r="AU268" s="83" t="s">
        <v>91</v>
      </c>
      <c r="AV268" s="86" t="s">
        <v>2001</v>
      </c>
      <c r="AW268" s="205">
        <v>44620</v>
      </c>
      <c r="AX268" s="121" t="s">
        <v>113</v>
      </c>
      <c r="AY268" s="124" t="s">
        <v>79</v>
      </c>
      <c r="AZ268" s="188">
        <v>1</v>
      </c>
      <c r="BA268" s="77" t="s">
        <v>13</v>
      </c>
      <c r="BB268" s="78">
        <v>-44620</v>
      </c>
      <c r="BC268" s="79" t="s">
        <v>4</v>
      </c>
      <c r="BD268" s="84"/>
      <c r="BE268" s="84"/>
      <c r="BF268" s="84"/>
      <c r="BG268" s="84"/>
      <c r="BH268" s="79"/>
      <c r="BI268" s="84"/>
      <c r="BJ268" s="128" t="s">
        <v>195</v>
      </c>
      <c r="BK268" s="89" t="s">
        <v>997</v>
      </c>
      <c r="BL268" s="90">
        <v>44712</v>
      </c>
      <c r="BM268" s="91" t="s">
        <v>480</v>
      </c>
      <c r="BN268" s="92">
        <v>1</v>
      </c>
      <c r="BO268" s="77" t="str">
        <f t="shared" si="18"/>
        <v>CUMPLIMIENTO TOTAL</v>
      </c>
      <c r="BP268" s="78">
        <f t="shared" ref="BP268:BP331" si="21">(IF(BJ268="CERRADO","NO APLICA ACCION CERRADA",AA268-$L$6))</f>
        <v>-303</v>
      </c>
      <c r="BQ268" s="79" t="str">
        <f t="shared" ref="BQ268:BQ331" si="22">(IF(BJ268="CERRADO","NO APLICA ACCION CERRADA",IF(AE268&lt;=0,"VENCIDO",IF(AE268&lt;=$Q$5,"POR VENCER","CON TIEMPO"))))</f>
        <v>VENCIDO</v>
      </c>
      <c r="BR268" s="102">
        <v>44607</v>
      </c>
      <c r="BS268" s="243" t="s">
        <v>2002</v>
      </c>
      <c r="BT268" s="93" t="s">
        <v>122</v>
      </c>
      <c r="BU268" s="104">
        <v>1</v>
      </c>
      <c r="BV268" s="94" t="s">
        <v>20</v>
      </c>
      <c r="BW268" s="93"/>
      <c r="BX268" s="93"/>
      <c r="BY268" s="1">
        <f t="shared" si="19"/>
        <v>257</v>
      </c>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row>
    <row r="269" spans="1:427" s="7" customFormat="1" ht="60.75" customHeight="1" x14ac:dyDescent="0.25">
      <c r="A269" s="65">
        <v>258</v>
      </c>
      <c r="B269" s="145" t="s">
        <v>178</v>
      </c>
      <c r="C269" s="146" t="s">
        <v>179</v>
      </c>
      <c r="D269" s="67" t="s">
        <v>180</v>
      </c>
      <c r="E269" s="67" t="s">
        <v>2003</v>
      </c>
      <c r="F269" s="66" t="s">
        <v>348</v>
      </c>
      <c r="G269" s="66" t="s">
        <v>349</v>
      </c>
      <c r="H269" s="66" t="s">
        <v>350</v>
      </c>
      <c r="I269" s="67" t="s">
        <v>351</v>
      </c>
      <c r="J269" s="67" t="s">
        <v>183</v>
      </c>
      <c r="K269" s="67" t="s">
        <v>2004</v>
      </c>
      <c r="L269" s="67" t="s">
        <v>353</v>
      </c>
      <c r="M269" s="67" t="s">
        <v>105</v>
      </c>
      <c r="N269" s="66" t="s">
        <v>2005</v>
      </c>
      <c r="O269" s="145" t="s">
        <v>2006</v>
      </c>
      <c r="P269" s="66">
        <v>89</v>
      </c>
      <c r="Q269" s="66">
        <v>2021</v>
      </c>
      <c r="R269" s="67" t="s">
        <v>2007</v>
      </c>
      <c r="S269" s="67" t="s">
        <v>2008</v>
      </c>
      <c r="T269" s="67" t="s">
        <v>2009</v>
      </c>
      <c r="U269" s="66">
        <v>1</v>
      </c>
      <c r="V269" s="336" t="s">
        <v>2010</v>
      </c>
      <c r="W269" s="336" t="s">
        <v>2011</v>
      </c>
      <c r="X269" s="337">
        <v>1</v>
      </c>
      <c r="Y269" s="66" t="s">
        <v>79</v>
      </c>
      <c r="Z269" s="338">
        <v>44501</v>
      </c>
      <c r="AA269" s="338">
        <v>44681</v>
      </c>
      <c r="AB269" s="338"/>
      <c r="AC269" s="71" t="s">
        <v>84</v>
      </c>
      <c r="AD269" s="71" t="s">
        <v>84</v>
      </c>
      <c r="AE269" s="72">
        <f t="shared" si="20"/>
        <v>-30</v>
      </c>
      <c r="AF269" s="80" t="s">
        <v>1445</v>
      </c>
      <c r="AG269" s="74"/>
      <c r="AH269" s="75"/>
      <c r="AI269" s="73"/>
      <c r="AJ269" s="76"/>
      <c r="AK269" s="77" t="s">
        <v>9</v>
      </c>
      <c r="AL269" s="78">
        <v>230</v>
      </c>
      <c r="AM269" s="79" t="s">
        <v>6</v>
      </c>
      <c r="AN269" s="74" t="s">
        <v>133</v>
      </c>
      <c r="AO269" s="80" t="s">
        <v>1445</v>
      </c>
      <c r="AP269" s="204" t="s">
        <v>133</v>
      </c>
      <c r="AQ269" s="81">
        <v>0</v>
      </c>
      <c r="AR269" s="76">
        <v>0</v>
      </c>
      <c r="AS269" s="79" t="s">
        <v>116</v>
      </c>
      <c r="AT269" s="82" t="s">
        <v>90</v>
      </c>
      <c r="AU269" s="83" t="s">
        <v>91</v>
      </c>
      <c r="AV269" s="110" t="s">
        <v>641</v>
      </c>
      <c r="AW269" s="155">
        <v>44620</v>
      </c>
      <c r="AX269" s="156" t="s">
        <v>389</v>
      </c>
      <c r="AY269" s="100" t="s">
        <v>93</v>
      </c>
      <c r="AZ269" s="157">
        <v>0</v>
      </c>
      <c r="BA269" s="77" t="s">
        <v>9</v>
      </c>
      <c r="BB269" s="78">
        <v>-44620</v>
      </c>
      <c r="BC269" s="79" t="s">
        <v>6</v>
      </c>
      <c r="BD269" s="84"/>
      <c r="BE269" s="84"/>
      <c r="BF269" s="84"/>
      <c r="BG269" s="84"/>
      <c r="BH269" s="79"/>
      <c r="BI269" s="84"/>
      <c r="BJ269" s="88" t="s">
        <v>19</v>
      </c>
      <c r="BK269" s="89" t="s">
        <v>2012</v>
      </c>
      <c r="BL269" s="90">
        <v>44712</v>
      </c>
      <c r="BM269" s="91" t="s">
        <v>480</v>
      </c>
      <c r="BN269" s="92">
        <v>1</v>
      </c>
      <c r="BO269" s="77" t="str">
        <f t="shared" ref="BO269:BO332" si="23">IF(BN269&lt;=0%,"SIN AVANCE",IF(BN269&lt;33%,"AVANCE MINIMO",IF(BN269&lt;66%,"AVANCE PARCIAL",IF(BN269&lt;=99.9%,"AVANCE SIGNIFICATIVO",IF(BN269=100%,"CUMPLIMIENTO TOTAL","ERROR")))))</f>
        <v>CUMPLIMIENTO TOTAL</v>
      </c>
      <c r="BP269" s="78">
        <f t="shared" si="21"/>
        <v>-30</v>
      </c>
      <c r="BQ269" s="79" t="str">
        <f t="shared" si="22"/>
        <v>VENCIDO</v>
      </c>
      <c r="BR269" s="102">
        <v>44725</v>
      </c>
      <c r="BS269" s="93" t="s">
        <v>2013</v>
      </c>
      <c r="BT269" s="93" t="s">
        <v>2014</v>
      </c>
      <c r="BU269" s="104">
        <v>1</v>
      </c>
      <c r="BV269" s="94" t="s">
        <v>20</v>
      </c>
      <c r="BW269" s="93"/>
      <c r="BX269" s="93"/>
      <c r="BY269" s="1">
        <f t="shared" si="19"/>
        <v>258</v>
      </c>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row>
    <row r="270" spans="1:427" s="7" customFormat="1" ht="60.75" customHeight="1" x14ac:dyDescent="0.25">
      <c r="A270" s="65">
        <v>259</v>
      </c>
      <c r="B270" s="145" t="s">
        <v>178</v>
      </c>
      <c r="C270" s="146" t="s">
        <v>179</v>
      </c>
      <c r="D270" s="67" t="s">
        <v>180</v>
      </c>
      <c r="E270" s="67" t="s">
        <v>2015</v>
      </c>
      <c r="F270" s="105" t="s">
        <v>1404</v>
      </c>
      <c r="G270" s="334" t="s">
        <v>1405</v>
      </c>
      <c r="H270" s="66" t="s">
        <v>1406</v>
      </c>
      <c r="I270" s="67" t="s">
        <v>102</v>
      </c>
      <c r="J270" s="67" t="s">
        <v>102</v>
      </c>
      <c r="K270" s="67" t="s">
        <v>2016</v>
      </c>
      <c r="L270" s="67" t="s">
        <v>185</v>
      </c>
      <c r="M270" s="67" t="s">
        <v>105</v>
      </c>
      <c r="N270" s="66" t="s">
        <v>2017</v>
      </c>
      <c r="O270" s="145" t="s">
        <v>187</v>
      </c>
      <c r="P270" s="66">
        <v>89</v>
      </c>
      <c r="Q270" s="66">
        <v>2021</v>
      </c>
      <c r="R270" s="67" t="s">
        <v>2018</v>
      </c>
      <c r="S270" s="67" t="s">
        <v>2019</v>
      </c>
      <c r="T270" s="67" t="s">
        <v>2020</v>
      </c>
      <c r="U270" s="66">
        <v>1</v>
      </c>
      <c r="V270" s="339" t="s">
        <v>2021</v>
      </c>
      <c r="W270" s="339" t="s">
        <v>2022</v>
      </c>
      <c r="X270" s="337">
        <v>1</v>
      </c>
      <c r="Y270" s="66" t="s">
        <v>79</v>
      </c>
      <c r="Z270" s="340">
        <v>44488</v>
      </c>
      <c r="AA270" s="338">
        <v>44742</v>
      </c>
      <c r="AB270" s="338"/>
      <c r="AC270" s="71" t="s">
        <v>84</v>
      </c>
      <c r="AD270" s="71" t="s">
        <v>84</v>
      </c>
      <c r="AE270" s="72">
        <f t="shared" si="20"/>
        <v>31</v>
      </c>
      <c r="AF270" s="80" t="s">
        <v>1445</v>
      </c>
      <c r="AG270" s="74"/>
      <c r="AH270" s="75"/>
      <c r="AI270" s="73"/>
      <c r="AJ270" s="76"/>
      <c r="AK270" s="77" t="s">
        <v>9</v>
      </c>
      <c r="AL270" s="78">
        <v>291</v>
      </c>
      <c r="AM270" s="79" t="s">
        <v>6</v>
      </c>
      <c r="AN270" s="74" t="s">
        <v>133</v>
      </c>
      <c r="AO270" s="80" t="s">
        <v>1445</v>
      </c>
      <c r="AP270" s="204" t="s">
        <v>133</v>
      </c>
      <c r="AQ270" s="81">
        <v>0</v>
      </c>
      <c r="AR270" s="76">
        <v>0</v>
      </c>
      <c r="AS270" s="79" t="s">
        <v>116</v>
      </c>
      <c r="AT270" s="82" t="s">
        <v>90</v>
      </c>
      <c r="AU270" s="83" t="s">
        <v>91</v>
      </c>
      <c r="AV270" s="86" t="s">
        <v>2023</v>
      </c>
      <c r="AW270" s="108">
        <v>44620</v>
      </c>
      <c r="AX270" s="110" t="s">
        <v>971</v>
      </c>
      <c r="AY270" s="110" t="s">
        <v>79</v>
      </c>
      <c r="AZ270" s="87">
        <v>1</v>
      </c>
      <c r="BA270" s="77" t="s">
        <v>13</v>
      </c>
      <c r="BB270" s="78">
        <v>-44620</v>
      </c>
      <c r="BC270" s="79" t="s">
        <v>6</v>
      </c>
      <c r="BD270" s="84"/>
      <c r="BE270" s="84"/>
      <c r="BF270" s="84"/>
      <c r="BG270" s="84"/>
      <c r="BH270" s="79"/>
      <c r="BI270" s="84"/>
      <c r="BJ270" s="128" t="s">
        <v>195</v>
      </c>
      <c r="BK270" s="89" t="s">
        <v>2024</v>
      </c>
      <c r="BL270" s="90">
        <v>44712</v>
      </c>
      <c r="BM270" s="91" t="s">
        <v>209</v>
      </c>
      <c r="BN270" s="92">
        <v>1</v>
      </c>
      <c r="BO270" s="77" t="str">
        <f t="shared" si="23"/>
        <v>CUMPLIMIENTO TOTAL</v>
      </c>
      <c r="BP270" s="78">
        <f t="shared" si="21"/>
        <v>31</v>
      </c>
      <c r="BQ270" s="79" t="str">
        <f t="shared" si="22"/>
        <v>CON TIEMPO</v>
      </c>
      <c r="BR270" s="341">
        <v>44722</v>
      </c>
      <c r="BS270" s="342" t="s">
        <v>2025</v>
      </c>
      <c r="BT270" s="342" t="s">
        <v>95</v>
      </c>
      <c r="BU270" s="343">
        <v>1</v>
      </c>
      <c r="BV270" s="94" t="s">
        <v>20</v>
      </c>
      <c r="BW270" s="93"/>
      <c r="BX270" s="93"/>
      <c r="BY270" s="1">
        <f t="shared" ref="BY270:BY333" si="24">BY269+1</f>
        <v>259</v>
      </c>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row>
    <row r="271" spans="1:427" s="7" customFormat="1" ht="60.75" customHeight="1" x14ac:dyDescent="0.25">
      <c r="A271" s="65">
        <v>260</v>
      </c>
      <c r="B271" s="145" t="s">
        <v>178</v>
      </c>
      <c r="C271" s="146" t="s">
        <v>179</v>
      </c>
      <c r="D271" s="67" t="s">
        <v>180</v>
      </c>
      <c r="E271" s="67" t="s">
        <v>2026</v>
      </c>
      <c r="F271" s="105" t="s">
        <v>1404</v>
      </c>
      <c r="G271" s="334" t="s">
        <v>1405</v>
      </c>
      <c r="H271" s="66" t="s">
        <v>1406</v>
      </c>
      <c r="I271" s="67" t="s">
        <v>102</v>
      </c>
      <c r="J271" s="67" t="s">
        <v>102</v>
      </c>
      <c r="K271" s="67" t="s">
        <v>2016</v>
      </c>
      <c r="L271" s="67" t="s">
        <v>185</v>
      </c>
      <c r="M271" s="67" t="s">
        <v>105</v>
      </c>
      <c r="N271" s="66" t="s">
        <v>2027</v>
      </c>
      <c r="O271" s="145" t="s">
        <v>187</v>
      </c>
      <c r="P271" s="66">
        <v>89</v>
      </c>
      <c r="Q271" s="66">
        <v>2021</v>
      </c>
      <c r="R271" s="67" t="s">
        <v>2018</v>
      </c>
      <c r="S271" s="67" t="s">
        <v>2019</v>
      </c>
      <c r="T271" s="67" t="s">
        <v>2028</v>
      </c>
      <c r="U271" s="66">
        <v>2</v>
      </c>
      <c r="V271" s="339" t="s">
        <v>2029</v>
      </c>
      <c r="W271" s="339" t="s">
        <v>2030</v>
      </c>
      <c r="X271" s="337">
        <v>1</v>
      </c>
      <c r="Y271" s="66" t="s">
        <v>79</v>
      </c>
      <c r="Z271" s="340">
        <v>44501</v>
      </c>
      <c r="AA271" s="338">
        <v>44742</v>
      </c>
      <c r="AB271" s="338"/>
      <c r="AC271" s="71" t="s">
        <v>84</v>
      </c>
      <c r="AD271" s="71" t="s">
        <v>84</v>
      </c>
      <c r="AE271" s="72">
        <f t="shared" si="20"/>
        <v>31</v>
      </c>
      <c r="AF271" s="80" t="s">
        <v>1445</v>
      </c>
      <c r="AG271" s="74"/>
      <c r="AH271" s="75"/>
      <c r="AI271" s="73"/>
      <c r="AJ271" s="76"/>
      <c r="AK271" s="77" t="s">
        <v>9</v>
      </c>
      <c r="AL271" s="78">
        <v>291</v>
      </c>
      <c r="AM271" s="79" t="s">
        <v>6</v>
      </c>
      <c r="AN271" s="74" t="s">
        <v>133</v>
      </c>
      <c r="AO271" s="80" t="s">
        <v>1445</v>
      </c>
      <c r="AP271" s="204" t="s">
        <v>133</v>
      </c>
      <c r="AQ271" s="81">
        <v>0</v>
      </c>
      <c r="AR271" s="76">
        <v>0</v>
      </c>
      <c r="AS271" s="79" t="s">
        <v>116</v>
      </c>
      <c r="AT271" s="82" t="s">
        <v>90</v>
      </c>
      <c r="AU271" s="83" t="s">
        <v>91</v>
      </c>
      <c r="AV271" s="84" t="s">
        <v>641</v>
      </c>
      <c r="AW271" s="108">
        <v>44620</v>
      </c>
      <c r="AX271" s="110" t="s">
        <v>971</v>
      </c>
      <c r="AY271" s="86" t="s">
        <v>2031</v>
      </c>
      <c r="AZ271" s="122">
        <v>0</v>
      </c>
      <c r="BA271" s="77" t="s">
        <v>9</v>
      </c>
      <c r="BB271" s="78">
        <v>-44620</v>
      </c>
      <c r="BC271" s="79" t="s">
        <v>6</v>
      </c>
      <c r="BD271" s="84"/>
      <c r="BE271" s="84"/>
      <c r="BF271" s="84"/>
      <c r="BG271" s="84"/>
      <c r="BH271" s="79"/>
      <c r="BI271" s="84"/>
      <c r="BJ271" s="88" t="s">
        <v>19</v>
      </c>
      <c r="BK271" s="89" t="s">
        <v>2032</v>
      </c>
      <c r="BL271" s="90">
        <v>44712</v>
      </c>
      <c r="BM271" s="91" t="s">
        <v>209</v>
      </c>
      <c r="BN271" s="92">
        <v>1</v>
      </c>
      <c r="BO271" s="77" t="str">
        <f t="shared" si="23"/>
        <v>CUMPLIMIENTO TOTAL</v>
      </c>
      <c r="BP271" s="78">
        <f t="shared" si="21"/>
        <v>31</v>
      </c>
      <c r="BQ271" s="79" t="str">
        <f t="shared" si="22"/>
        <v>CON TIEMPO</v>
      </c>
      <c r="BR271" s="341">
        <v>44722</v>
      </c>
      <c r="BS271" s="342" t="s">
        <v>2033</v>
      </c>
      <c r="BT271" s="342" t="s">
        <v>95</v>
      </c>
      <c r="BU271" s="343">
        <v>1</v>
      </c>
      <c r="BV271" s="94" t="s">
        <v>20</v>
      </c>
      <c r="BW271" s="93"/>
      <c r="BX271" s="93"/>
      <c r="BY271" s="1">
        <f t="shared" si="24"/>
        <v>260</v>
      </c>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row>
    <row r="272" spans="1:427" s="7" customFormat="1" ht="60.75" customHeight="1" x14ac:dyDescent="0.25">
      <c r="A272" s="65">
        <v>261</v>
      </c>
      <c r="B272" s="145" t="s">
        <v>178</v>
      </c>
      <c r="C272" s="146" t="s">
        <v>179</v>
      </c>
      <c r="D272" s="67" t="s">
        <v>180</v>
      </c>
      <c r="E272" s="67" t="s">
        <v>2003</v>
      </c>
      <c r="F272" s="145" t="s">
        <v>348</v>
      </c>
      <c r="G272" s="146" t="s">
        <v>349</v>
      </c>
      <c r="H272" s="146" t="s">
        <v>350</v>
      </c>
      <c r="I272" s="147" t="s">
        <v>351</v>
      </c>
      <c r="J272" s="67" t="s">
        <v>183</v>
      </c>
      <c r="K272" s="67" t="s">
        <v>2004</v>
      </c>
      <c r="L272" s="67" t="s">
        <v>353</v>
      </c>
      <c r="M272" s="67" t="s">
        <v>105</v>
      </c>
      <c r="N272" s="66" t="s">
        <v>2034</v>
      </c>
      <c r="O272" s="145" t="s">
        <v>2035</v>
      </c>
      <c r="P272" s="66">
        <v>89</v>
      </c>
      <c r="Q272" s="66">
        <v>2021</v>
      </c>
      <c r="R272" s="67" t="s">
        <v>2036</v>
      </c>
      <c r="S272" s="67" t="s">
        <v>2008</v>
      </c>
      <c r="T272" s="67" t="s">
        <v>2037</v>
      </c>
      <c r="U272" s="66">
        <v>1</v>
      </c>
      <c r="V272" s="220" t="s">
        <v>2010</v>
      </c>
      <c r="W272" s="220" t="s">
        <v>2011</v>
      </c>
      <c r="X272" s="337">
        <v>1</v>
      </c>
      <c r="Y272" s="66" t="s">
        <v>79</v>
      </c>
      <c r="Z272" s="340">
        <v>44501</v>
      </c>
      <c r="AA272" s="338">
        <v>44681</v>
      </c>
      <c r="AB272" s="338"/>
      <c r="AC272" s="71" t="s">
        <v>84</v>
      </c>
      <c r="AD272" s="71" t="s">
        <v>84</v>
      </c>
      <c r="AE272" s="72">
        <f t="shared" si="20"/>
        <v>-30</v>
      </c>
      <c r="AF272" s="80" t="s">
        <v>1445</v>
      </c>
      <c r="AG272" s="74"/>
      <c r="AH272" s="75"/>
      <c r="AI272" s="73"/>
      <c r="AJ272" s="76"/>
      <c r="AK272" s="77" t="s">
        <v>9</v>
      </c>
      <c r="AL272" s="78">
        <v>230</v>
      </c>
      <c r="AM272" s="79" t="s">
        <v>6</v>
      </c>
      <c r="AN272" s="74" t="s">
        <v>133</v>
      </c>
      <c r="AO272" s="80" t="s">
        <v>1445</v>
      </c>
      <c r="AP272" s="204" t="s">
        <v>133</v>
      </c>
      <c r="AQ272" s="81">
        <v>0</v>
      </c>
      <c r="AR272" s="76">
        <v>0</v>
      </c>
      <c r="AS272" s="79" t="s">
        <v>116</v>
      </c>
      <c r="AT272" s="82" t="s">
        <v>90</v>
      </c>
      <c r="AU272" s="83" t="s">
        <v>91</v>
      </c>
      <c r="AV272" s="110" t="s">
        <v>641</v>
      </c>
      <c r="AW272" s="155">
        <v>44620</v>
      </c>
      <c r="AX272" s="156" t="s">
        <v>389</v>
      </c>
      <c r="AY272" s="100" t="s">
        <v>93</v>
      </c>
      <c r="AZ272" s="157">
        <v>0</v>
      </c>
      <c r="BA272" s="77" t="s">
        <v>9</v>
      </c>
      <c r="BB272" s="78">
        <v>-44620</v>
      </c>
      <c r="BC272" s="79" t="s">
        <v>6</v>
      </c>
      <c r="BD272" s="84"/>
      <c r="BE272" s="84"/>
      <c r="BF272" s="84"/>
      <c r="BG272" s="84"/>
      <c r="BH272" s="79"/>
      <c r="BI272" s="84"/>
      <c r="BJ272" s="88" t="s">
        <v>19</v>
      </c>
      <c r="BK272" s="89" t="s">
        <v>2012</v>
      </c>
      <c r="BL272" s="90">
        <v>44712</v>
      </c>
      <c r="BM272" s="91" t="s">
        <v>480</v>
      </c>
      <c r="BN272" s="92">
        <v>1</v>
      </c>
      <c r="BO272" s="77" t="str">
        <f t="shared" si="23"/>
        <v>CUMPLIMIENTO TOTAL</v>
      </c>
      <c r="BP272" s="78">
        <f t="shared" si="21"/>
        <v>-30</v>
      </c>
      <c r="BQ272" s="79" t="str">
        <f t="shared" si="22"/>
        <v>VENCIDO</v>
      </c>
      <c r="BR272" s="102">
        <v>44725</v>
      </c>
      <c r="BS272" s="93" t="s">
        <v>2038</v>
      </c>
      <c r="BT272" s="93" t="s">
        <v>2014</v>
      </c>
      <c r="BU272" s="104">
        <v>1</v>
      </c>
      <c r="BV272" s="94" t="s">
        <v>20</v>
      </c>
      <c r="BW272" s="93"/>
      <c r="BX272" s="93"/>
      <c r="BY272" s="1">
        <f t="shared" si="24"/>
        <v>261</v>
      </c>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row>
    <row r="273" spans="1:427" s="7" customFormat="1" ht="60.75" customHeight="1" x14ac:dyDescent="0.25">
      <c r="A273" s="65">
        <v>262</v>
      </c>
      <c r="B273" s="145" t="s">
        <v>178</v>
      </c>
      <c r="C273" s="146" t="s">
        <v>179</v>
      </c>
      <c r="D273" s="67" t="s">
        <v>180</v>
      </c>
      <c r="E273" s="275" t="s">
        <v>2039</v>
      </c>
      <c r="F273" s="66" t="s">
        <v>1018</v>
      </c>
      <c r="G273" s="244" t="s">
        <v>99</v>
      </c>
      <c r="H273" s="67" t="s">
        <v>100</v>
      </c>
      <c r="I273" s="67" t="s">
        <v>1019</v>
      </c>
      <c r="J273" s="67" t="s">
        <v>183</v>
      </c>
      <c r="K273" s="67" t="s">
        <v>2040</v>
      </c>
      <c r="L273" s="67" t="s">
        <v>855</v>
      </c>
      <c r="M273" s="67" t="s">
        <v>105</v>
      </c>
      <c r="N273" s="66" t="s">
        <v>2041</v>
      </c>
      <c r="O273" s="145" t="s">
        <v>2042</v>
      </c>
      <c r="P273" s="66">
        <v>89</v>
      </c>
      <c r="Q273" s="66">
        <v>2021</v>
      </c>
      <c r="R273" s="67" t="s">
        <v>2043</v>
      </c>
      <c r="S273" s="67" t="s">
        <v>2044</v>
      </c>
      <c r="T273" s="67" t="s">
        <v>2045</v>
      </c>
      <c r="U273" s="66">
        <v>1</v>
      </c>
      <c r="V273" s="191" t="s">
        <v>2046</v>
      </c>
      <c r="W273" s="191" t="s">
        <v>2047</v>
      </c>
      <c r="X273" s="337">
        <v>1</v>
      </c>
      <c r="Y273" s="66" t="s">
        <v>79</v>
      </c>
      <c r="Z273" s="344">
        <v>44501</v>
      </c>
      <c r="AA273" s="345">
        <v>44742</v>
      </c>
      <c r="AB273" s="345"/>
      <c r="AC273" s="71" t="s">
        <v>84</v>
      </c>
      <c r="AD273" s="71" t="s">
        <v>84</v>
      </c>
      <c r="AE273" s="72">
        <f t="shared" si="20"/>
        <v>31</v>
      </c>
      <c r="AF273" s="80" t="s">
        <v>1445</v>
      </c>
      <c r="AG273" s="74"/>
      <c r="AH273" s="75"/>
      <c r="AI273" s="73"/>
      <c r="AJ273" s="76"/>
      <c r="AK273" s="77" t="s">
        <v>9</v>
      </c>
      <c r="AL273" s="78">
        <v>291</v>
      </c>
      <c r="AM273" s="79" t="s">
        <v>6</v>
      </c>
      <c r="AN273" s="74" t="s">
        <v>133</v>
      </c>
      <c r="AO273" s="80" t="s">
        <v>1445</v>
      </c>
      <c r="AP273" s="204" t="s">
        <v>133</v>
      </c>
      <c r="AQ273" s="81">
        <v>0</v>
      </c>
      <c r="AR273" s="76">
        <v>0</v>
      </c>
      <c r="AS273" s="79" t="s">
        <v>116</v>
      </c>
      <c r="AT273" s="82" t="s">
        <v>90</v>
      </c>
      <c r="AU273" s="83" t="s">
        <v>91</v>
      </c>
      <c r="AV273" s="305" t="s">
        <v>2048</v>
      </c>
      <c r="AW273" s="130">
        <v>44620</v>
      </c>
      <c r="AX273" s="110" t="s">
        <v>971</v>
      </c>
      <c r="AY273" s="346" t="s">
        <v>2049</v>
      </c>
      <c r="AZ273" s="87">
        <v>0</v>
      </c>
      <c r="BA273" s="77" t="s">
        <v>9</v>
      </c>
      <c r="BB273" s="78">
        <v>-44620</v>
      </c>
      <c r="BC273" s="79" t="s">
        <v>6</v>
      </c>
      <c r="BD273" s="84"/>
      <c r="BE273" s="84"/>
      <c r="BF273" s="84"/>
      <c r="BG273" s="84"/>
      <c r="BH273" s="79"/>
      <c r="BI273" s="84"/>
      <c r="BJ273" s="88" t="s">
        <v>19</v>
      </c>
      <c r="BK273" s="89" t="s">
        <v>2050</v>
      </c>
      <c r="BL273" s="90">
        <v>44712</v>
      </c>
      <c r="BM273" s="91" t="s">
        <v>2051</v>
      </c>
      <c r="BN273" s="92">
        <v>0</v>
      </c>
      <c r="BO273" s="77" t="str">
        <f t="shared" si="23"/>
        <v>SIN AVANCE</v>
      </c>
      <c r="BP273" s="78">
        <f t="shared" si="21"/>
        <v>31</v>
      </c>
      <c r="BQ273" s="79" t="str">
        <f t="shared" si="22"/>
        <v>CON TIEMPO</v>
      </c>
      <c r="BR273" s="102">
        <v>44605</v>
      </c>
      <c r="BS273" s="93" t="s">
        <v>2052</v>
      </c>
      <c r="BT273" s="93" t="s">
        <v>413</v>
      </c>
      <c r="BU273" s="104">
        <v>0</v>
      </c>
      <c r="BV273" s="94" t="s">
        <v>19</v>
      </c>
      <c r="BW273" s="93"/>
      <c r="BX273" s="93"/>
      <c r="BY273" s="1">
        <f t="shared" si="24"/>
        <v>262</v>
      </c>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row>
    <row r="274" spans="1:427" s="7" customFormat="1" ht="60.75" customHeight="1" x14ac:dyDescent="0.25">
      <c r="A274" s="65">
        <v>263</v>
      </c>
      <c r="B274" s="145" t="s">
        <v>178</v>
      </c>
      <c r="C274" s="146" t="s">
        <v>179</v>
      </c>
      <c r="D274" s="67" t="s">
        <v>180</v>
      </c>
      <c r="E274" s="275" t="s">
        <v>2039</v>
      </c>
      <c r="F274" s="66" t="s">
        <v>1018</v>
      </c>
      <c r="G274" s="244" t="s">
        <v>99</v>
      </c>
      <c r="H274" s="67" t="s">
        <v>100</v>
      </c>
      <c r="I274" s="67" t="s">
        <v>1019</v>
      </c>
      <c r="J274" s="67" t="s">
        <v>183</v>
      </c>
      <c r="K274" s="67" t="s">
        <v>2040</v>
      </c>
      <c r="L274" s="67" t="s">
        <v>855</v>
      </c>
      <c r="M274" s="67" t="s">
        <v>105</v>
      </c>
      <c r="N274" s="66" t="s">
        <v>2053</v>
      </c>
      <c r="O274" s="145" t="s">
        <v>2042</v>
      </c>
      <c r="P274" s="66">
        <v>89</v>
      </c>
      <c r="Q274" s="66">
        <v>2021</v>
      </c>
      <c r="R274" s="67" t="s">
        <v>2043</v>
      </c>
      <c r="S274" s="67" t="s">
        <v>2044</v>
      </c>
      <c r="T274" s="67" t="s">
        <v>2054</v>
      </c>
      <c r="U274" s="66">
        <v>2</v>
      </c>
      <c r="V274" s="191" t="s">
        <v>2055</v>
      </c>
      <c r="W274" s="191" t="s">
        <v>2056</v>
      </c>
      <c r="X274" s="337">
        <v>1</v>
      </c>
      <c r="Y274" s="66" t="s">
        <v>79</v>
      </c>
      <c r="Z274" s="347">
        <v>44743</v>
      </c>
      <c r="AA274" s="345">
        <v>44834</v>
      </c>
      <c r="AB274" s="345"/>
      <c r="AC274" s="71" t="s">
        <v>84</v>
      </c>
      <c r="AD274" s="71" t="s">
        <v>84</v>
      </c>
      <c r="AE274" s="72">
        <f t="shared" si="20"/>
        <v>123</v>
      </c>
      <c r="AF274" s="80" t="s">
        <v>1445</v>
      </c>
      <c r="AG274" s="74"/>
      <c r="AH274" s="75"/>
      <c r="AI274" s="73"/>
      <c r="AJ274" s="76"/>
      <c r="AK274" s="77" t="s">
        <v>9</v>
      </c>
      <c r="AL274" s="78">
        <v>383</v>
      </c>
      <c r="AM274" s="79" t="s">
        <v>6</v>
      </c>
      <c r="AN274" s="74" t="s">
        <v>133</v>
      </c>
      <c r="AO274" s="80" t="s">
        <v>1445</v>
      </c>
      <c r="AP274" s="204" t="s">
        <v>133</v>
      </c>
      <c r="AQ274" s="81">
        <v>0</v>
      </c>
      <c r="AR274" s="76">
        <v>0</v>
      </c>
      <c r="AS274" s="79" t="s">
        <v>116</v>
      </c>
      <c r="AT274" s="82" t="s">
        <v>90</v>
      </c>
      <c r="AU274" s="83" t="s">
        <v>91</v>
      </c>
      <c r="AV274" s="348" t="s">
        <v>2057</v>
      </c>
      <c r="AW274" s="130">
        <v>44620</v>
      </c>
      <c r="AX274" s="110" t="s">
        <v>971</v>
      </c>
      <c r="AY274" s="349" t="s">
        <v>2049</v>
      </c>
      <c r="AZ274" s="87">
        <v>0</v>
      </c>
      <c r="BA274" s="77" t="s">
        <v>9</v>
      </c>
      <c r="BB274" s="78">
        <v>-44620</v>
      </c>
      <c r="BC274" s="79" t="s">
        <v>6</v>
      </c>
      <c r="BD274" s="84"/>
      <c r="BE274" s="84"/>
      <c r="BF274" s="84"/>
      <c r="BG274" s="84"/>
      <c r="BH274" s="79"/>
      <c r="BI274" s="84"/>
      <c r="BJ274" s="88" t="s">
        <v>19</v>
      </c>
      <c r="BK274" s="89" t="s">
        <v>2058</v>
      </c>
      <c r="BL274" s="90">
        <v>44712</v>
      </c>
      <c r="BM274" s="91" t="s">
        <v>2059</v>
      </c>
      <c r="BN274" s="92">
        <v>0</v>
      </c>
      <c r="BO274" s="77" t="str">
        <f t="shared" si="23"/>
        <v>SIN AVANCE</v>
      </c>
      <c r="BP274" s="78">
        <f t="shared" si="21"/>
        <v>123</v>
      </c>
      <c r="BQ274" s="79" t="str">
        <f t="shared" si="22"/>
        <v>CON TIEMPO</v>
      </c>
      <c r="BR274" s="102">
        <v>44605</v>
      </c>
      <c r="BS274" s="93" t="s">
        <v>2060</v>
      </c>
      <c r="BT274" s="93" t="s">
        <v>413</v>
      </c>
      <c r="BU274" s="104">
        <v>0</v>
      </c>
      <c r="BV274" s="94" t="s">
        <v>19</v>
      </c>
      <c r="BW274" s="93"/>
      <c r="BX274" s="93"/>
      <c r="BY274" s="1">
        <f t="shared" si="24"/>
        <v>263</v>
      </c>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row>
    <row r="275" spans="1:427" s="7" customFormat="1" ht="60.75" customHeight="1" x14ac:dyDescent="0.25">
      <c r="A275" s="65">
        <v>264</v>
      </c>
      <c r="B275" s="145" t="s">
        <v>178</v>
      </c>
      <c r="C275" s="146" t="s">
        <v>179</v>
      </c>
      <c r="D275" s="67" t="s">
        <v>180</v>
      </c>
      <c r="E275" s="67" t="s">
        <v>2039</v>
      </c>
      <c r="F275" s="66" t="s">
        <v>1018</v>
      </c>
      <c r="G275" s="244" t="s">
        <v>99</v>
      </c>
      <c r="H275" s="67" t="s">
        <v>100</v>
      </c>
      <c r="I275" s="67" t="s">
        <v>1019</v>
      </c>
      <c r="J275" s="67" t="s">
        <v>183</v>
      </c>
      <c r="K275" s="67" t="s">
        <v>2040</v>
      </c>
      <c r="L275" s="67" t="s">
        <v>855</v>
      </c>
      <c r="M275" s="67" t="s">
        <v>105</v>
      </c>
      <c r="N275" s="246" t="s">
        <v>2061</v>
      </c>
      <c r="O275" s="145" t="s">
        <v>2042</v>
      </c>
      <c r="P275" s="66">
        <v>89</v>
      </c>
      <c r="Q275" s="66">
        <v>2021</v>
      </c>
      <c r="R275" s="67" t="s">
        <v>2043</v>
      </c>
      <c r="S275" s="67" t="s">
        <v>2044</v>
      </c>
      <c r="T275" s="67" t="s">
        <v>2062</v>
      </c>
      <c r="U275" s="66">
        <v>3</v>
      </c>
      <c r="V275" s="339" t="s">
        <v>2063</v>
      </c>
      <c r="W275" s="339" t="s">
        <v>2064</v>
      </c>
      <c r="X275" s="337">
        <v>1</v>
      </c>
      <c r="Y275" s="66" t="s">
        <v>79</v>
      </c>
      <c r="Z275" s="350">
        <v>44593</v>
      </c>
      <c r="AA275" s="278">
        <v>44834</v>
      </c>
      <c r="AB275" s="278"/>
      <c r="AC275" s="71" t="s">
        <v>84</v>
      </c>
      <c r="AD275" s="71" t="s">
        <v>84</v>
      </c>
      <c r="AE275" s="72">
        <f t="shared" si="20"/>
        <v>123</v>
      </c>
      <c r="AF275" s="80" t="s">
        <v>1445</v>
      </c>
      <c r="AG275" s="74"/>
      <c r="AH275" s="75"/>
      <c r="AI275" s="73"/>
      <c r="AJ275" s="76"/>
      <c r="AK275" s="77" t="s">
        <v>9</v>
      </c>
      <c r="AL275" s="78">
        <v>383</v>
      </c>
      <c r="AM275" s="79" t="s">
        <v>6</v>
      </c>
      <c r="AN275" s="74" t="s">
        <v>133</v>
      </c>
      <c r="AO275" s="80" t="s">
        <v>1445</v>
      </c>
      <c r="AP275" s="204" t="s">
        <v>133</v>
      </c>
      <c r="AQ275" s="81">
        <v>0</v>
      </c>
      <c r="AR275" s="76">
        <v>0</v>
      </c>
      <c r="AS275" s="79" t="s">
        <v>116</v>
      </c>
      <c r="AT275" s="82" t="s">
        <v>90</v>
      </c>
      <c r="AU275" s="83" t="s">
        <v>91</v>
      </c>
      <c r="AV275" s="348" t="s">
        <v>2065</v>
      </c>
      <c r="AW275" s="130">
        <v>44620</v>
      </c>
      <c r="AX275" s="110" t="s">
        <v>971</v>
      </c>
      <c r="AY275" s="349" t="s">
        <v>2049</v>
      </c>
      <c r="AZ275" s="87">
        <v>0</v>
      </c>
      <c r="BA275" s="77" t="s">
        <v>9</v>
      </c>
      <c r="BB275" s="78">
        <v>-44620</v>
      </c>
      <c r="BC275" s="79" t="s">
        <v>6</v>
      </c>
      <c r="BD275" s="84"/>
      <c r="BE275" s="84"/>
      <c r="BF275" s="84"/>
      <c r="BG275" s="84"/>
      <c r="BH275" s="79"/>
      <c r="BI275" s="84"/>
      <c r="BJ275" s="88" t="s">
        <v>19</v>
      </c>
      <c r="BK275" s="89" t="s">
        <v>2066</v>
      </c>
      <c r="BL275" s="90">
        <v>44712</v>
      </c>
      <c r="BM275" s="91" t="s">
        <v>2062</v>
      </c>
      <c r="BN275" s="92">
        <v>0</v>
      </c>
      <c r="BO275" s="77" t="str">
        <f t="shared" si="23"/>
        <v>SIN AVANCE</v>
      </c>
      <c r="BP275" s="78">
        <f t="shared" si="21"/>
        <v>123</v>
      </c>
      <c r="BQ275" s="79" t="str">
        <f t="shared" si="22"/>
        <v>CON TIEMPO</v>
      </c>
      <c r="BR275" s="102">
        <v>44605</v>
      </c>
      <c r="BS275" s="93" t="s">
        <v>2067</v>
      </c>
      <c r="BT275" s="93" t="s">
        <v>413</v>
      </c>
      <c r="BU275" s="104">
        <v>0</v>
      </c>
      <c r="BV275" s="94" t="s">
        <v>19</v>
      </c>
      <c r="BW275" s="93"/>
      <c r="BX275" s="93"/>
      <c r="BY275" s="1">
        <f t="shared" si="24"/>
        <v>264</v>
      </c>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c r="LI275" s="1"/>
      <c r="LJ275" s="1"/>
      <c r="LK275" s="1"/>
      <c r="LL275" s="1"/>
      <c r="LM275" s="1"/>
      <c r="LN275" s="1"/>
      <c r="LO275" s="1"/>
      <c r="LP275" s="1"/>
      <c r="LQ275" s="1"/>
      <c r="LR275" s="1"/>
      <c r="LS275" s="1"/>
      <c r="LT275" s="1"/>
      <c r="LU275" s="1"/>
      <c r="LV275" s="1"/>
      <c r="LW275" s="1"/>
      <c r="LX275" s="1"/>
      <c r="LY275" s="1"/>
      <c r="LZ275" s="1"/>
      <c r="MA275" s="1"/>
      <c r="MB275" s="1"/>
      <c r="MC275" s="1"/>
      <c r="MD275" s="1"/>
      <c r="ME275" s="1"/>
      <c r="MF275" s="1"/>
      <c r="MG275" s="1"/>
      <c r="MH275" s="1"/>
      <c r="MI275" s="1"/>
      <c r="MJ275" s="1"/>
      <c r="MK275" s="1"/>
      <c r="ML275" s="1"/>
      <c r="MM275" s="1"/>
      <c r="MN275" s="1"/>
      <c r="MO275" s="1"/>
      <c r="MP275" s="1"/>
      <c r="MQ275" s="1"/>
      <c r="MR275" s="1"/>
      <c r="MS275" s="1"/>
      <c r="MT275" s="1"/>
      <c r="MU275" s="1"/>
      <c r="MV275" s="1"/>
      <c r="MW275" s="1"/>
      <c r="MX275" s="1"/>
      <c r="MY275" s="1"/>
      <c r="MZ275" s="1"/>
      <c r="NA275" s="1"/>
      <c r="NB275" s="1"/>
      <c r="NC275" s="1"/>
      <c r="ND275" s="1"/>
      <c r="NE275" s="1"/>
      <c r="NF275" s="1"/>
      <c r="NG275" s="1"/>
      <c r="NH275" s="1"/>
      <c r="NI275" s="1"/>
      <c r="NJ275" s="1"/>
      <c r="NK275" s="1"/>
      <c r="NL275" s="1"/>
      <c r="NM275" s="1"/>
      <c r="NN275" s="1"/>
      <c r="NO275" s="1"/>
      <c r="NP275" s="1"/>
      <c r="NQ275" s="1"/>
      <c r="NR275" s="1"/>
      <c r="NS275" s="1"/>
      <c r="NT275" s="1"/>
      <c r="NU275" s="1"/>
      <c r="NV275" s="1"/>
      <c r="NW275" s="1"/>
      <c r="NX275" s="1"/>
      <c r="NY275" s="1"/>
      <c r="NZ275" s="1"/>
      <c r="OA275" s="1"/>
      <c r="OB275" s="1"/>
      <c r="OC275" s="1"/>
      <c r="OD275" s="1"/>
      <c r="OE275" s="1"/>
      <c r="OF275" s="1"/>
      <c r="OG275" s="1"/>
      <c r="OH275" s="1"/>
      <c r="OI275" s="1"/>
      <c r="OJ275" s="1"/>
      <c r="OK275" s="1"/>
      <c r="OL275" s="1"/>
      <c r="OM275" s="1"/>
      <c r="ON275" s="1"/>
      <c r="OO275" s="1"/>
      <c r="OP275" s="1"/>
      <c r="OQ275" s="1"/>
      <c r="OR275" s="1"/>
      <c r="OS275" s="1"/>
      <c r="OT275" s="1"/>
      <c r="OU275" s="1"/>
      <c r="OV275" s="1"/>
      <c r="OW275" s="1"/>
      <c r="OX275" s="1"/>
      <c r="OY275" s="1"/>
      <c r="OZ275" s="1"/>
      <c r="PA275" s="1"/>
      <c r="PB275" s="1"/>
      <c r="PC275" s="1"/>
      <c r="PD275" s="1"/>
      <c r="PE275" s="1"/>
      <c r="PF275" s="1"/>
      <c r="PG275" s="1"/>
      <c r="PH275" s="1"/>
      <c r="PI275" s="1"/>
      <c r="PJ275" s="1"/>
      <c r="PK275" s="1"/>
    </row>
    <row r="276" spans="1:427" ht="60.75" customHeight="1" x14ac:dyDescent="0.25">
      <c r="A276" s="65">
        <v>265</v>
      </c>
      <c r="B276" s="145" t="s">
        <v>178</v>
      </c>
      <c r="C276" s="146" t="s">
        <v>179</v>
      </c>
      <c r="D276" s="67" t="s">
        <v>180</v>
      </c>
      <c r="E276" s="67" t="s">
        <v>2068</v>
      </c>
      <c r="F276" s="70" t="s">
        <v>97</v>
      </c>
      <c r="G276" s="67" t="s">
        <v>99</v>
      </c>
      <c r="H276" s="67" t="s">
        <v>100</v>
      </c>
      <c r="I276" s="67" t="s">
        <v>101</v>
      </c>
      <c r="J276" s="67" t="s">
        <v>183</v>
      </c>
      <c r="K276" s="67" t="s">
        <v>184</v>
      </c>
      <c r="L276" s="67" t="s">
        <v>104</v>
      </c>
      <c r="M276" s="67" t="s">
        <v>105</v>
      </c>
      <c r="N276" s="66" t="s">
        <v>2069</v>
      </c>
      <c r="O276" s="145" t="s">
        <v>2070</v>
      </c>
      <c r="P276" s="66">
        <v>89</v>
      </c>
      <c r="Q276" s="66">
        <v>2021</v>
      </c>
      <c r="R276" s="67" t="s">
        <v>2071</v>
      </c>
      <c r="S276" s="67" t="s">
        <v>2072</v>
      </c>
      <c r="T276" s="67" t="s">
        <v>2073</v>
      </c>
      <c r="U276" s="66">
        <v>1</v>
      </c>
      <c r="V276" s="143" t="s">
        <v>2074</v>
      </c>
      <c r="W276" s="143" t="s">
        <v>2075</v>
      </c>
      <c r="X276" s="337">
        <v>1</v>
      </c>
      <c r="Y276" s="66" t="s">
        <v>79</v>
      </c>
      <c r="Z276" s="338">
        <v>44501</v>
      </c>
      <c r="AA276" s="338">
        <v>44742</v>
      </c>
      <c r="AB276" s="338"/>
      <c r="AC276" s="71" t="s">
        <v>84</v>
      </c>
      <c r="AD276" s="71" t="s">
        <v>84</v>
      </c>
      <c r="AE276" s="269">
        <f t="shared" si="20"/>
        <v>31</v>
      </c>
      <c r="AF276" s="80" t="s">
        <v>1445</v>
      </c>
      <c r="AG276" s="74"/>
      <c r="AH276" s="75"/>
      <c r="AI276" s="78"/>
      <c r="AJ276" s="76"/>
      <c r="AK276" s="67" t="s">
        <v>9</v>
      </c>
      <c r="AL276" s="78">
        <v>291</v>
      </c>
      <c r="AM276" s="79" t="s">
        <v>6</v>
      </c>
      <c r="AN276" s="74" t="s">
        <v>133</v>
      </c>
      <c r="AO276" s="80" t="s">
        <v>1445</v>
      </c>
      <c r="AP276" s="79" t="s">
        <v>133</v>
      </c>
      <c r="AQ276" s="81">
        <v>0</v>
      </c>
      <c r="AR276" s="76">
        <v>0</v>
      </c>
      <c r="AS276" s="79" t="s">
        <v>116</v>
      </c>
      <c r="AT276" s="82" t="s">
        <v>90</v>
      </c>
      <c r="AU276" s="271" t="s">
        <v>91</v>
      </c>
      <c r="AV276" s="86" t="s">
        <v>2076</v>
      </c>
      <c r="AW276" s="85">
        <v>44620</v>
      </c>
      <c r="AX276" s="84" t="s">
        <v>971</v>
      </c>
      <c r="AY276" s="86" t="s">
        <v>2077</v>
      </c>
      <c r="AZ276" s="87">
        <v>0.5</v>
      </c>
      <c r="BA276" s="67" t="s">
        <v>11</v>
      </c>
      <c r="BB276" s="78">
        <v>-44620</v>
      </c>
      <c r="BC276" s="79" t="s">
        <v>6</v>
      </c>
      <c r="BD276" s="84"/>
      <c r="BE276" s="84"/>
      <c r="BF276" s="84"/>
      <c r="BG276" s="84"/>
      <c r="BH276" s="79"/>
      <c r="BI276" s="84"/>
      <c r="BJ276" s="351" t="s">
        <v>19</v>
      </c>
      <c r="BK276" s="89" t="s">
        <v>2078</v>
      </c>
      <c r="BL276" s="90">
        <v>44712</v>
      </c>
      <c r="BM276" s="91" t="s">
        <v>2079</v>
      </c>
      <c r="BN276" s="92">
        <v>0.75</v>
      </c>
      <c r="BO276" s="67" t="str">
        <f t="shared" si="23"/>
        <v>AVANCE SIGNIFICATIVO</v>
      </c>
      <c r="BP276" s="78">
        <f t="shared" si="21"/>
        <v>31</v>
      </c>
      <c r="BQ276" s="79" t="str">
        <f t="shared" si="22"/>
        <v>CON TIEMPO</v>
      </c>
      <c r="BR276" s="249">
        <v>44722</v>
      </c>
      <c r="BS276" s="250" t="s">
        <v>2080</v>
      </c>
      <c r="BT276" s="250" t="s">
        <v>2081</v>
      </c>
      <c r="BU276" s="251">
        <v>0.75</v>
      </c>
      <c r="BV276" s="94" t="s">
        <v>19</v>
      </c>
      <c r="BW276" s="93"/>
      <c r="BX276" s="93"/>
      <c r="BY276" s="1">
        <f t="shared" si="24"/>
        <v>265</v>
      </c>
    </row>
    <row r="277" spans="1:427" ht="60.75" customHeight="1" x14ac:dyDescent="0.25">
      <c r="A277" s="65">
        <v>266</v>
      </c>
      <c r="B277" s="145" t="s">
        <v>178</v>
      </c>
      <c r="C277" s="146" t="s">
        <v>179</v>
      </c>
      <c r="D277" s="67" t="s">
        <v>180</v>
      </c>
      <c r="E277" s="67" t="s">
        <v>2082</v>
      </c>
      <c r="F277" s="70" t="s">
        <v>97</v>
      </c>
      <c r="G277" s="67" t="s">
        <v>99</v>
      </c>
      <c r="H277" s="67" t="s">
        <v>100</v>
      </c>
      <c r="I277" s="67" t="s">
        <v>101</v>
      </c>
      <c r="J277" s="67" t="s">
        <v>183</v>
      </c>
      <c r="K277" s="67" t="s">
        <v>184</v>
      </c>
      <c r="L277" s="67" t="s">
        <v>104</v>
      </c>
      <c r="M277" s="67" t="s">
        <v>105</v>
      </c>
      <c r="N277" s="66" t="s">
        <v>2083</v>
      </c>
      <c r="O277" s="145" t="s">
        <v>2070</v>
      </c>
      <c r="P277" s="66">
        <v>89</v>
      </c>
      <c r="Q277" s="66">
        <v>2021</v>
      </c>
      <c r="R277" s="67" t="s">
        <v>2071</v>
      </c>
      <c r="S277" s="67" t="s">
        <v>2072</v>
      </c>
      <c r="T277" s="67" t="s">
        <v>2084</v>
      </c>
      <c r="U277" s="66">
        <v>2</v>
      </c>
      <c r="V277" s="143" t="s">
        <v>2085</v>
      </c>
      <c r="W277" s="143" t="s">
        <v>2086</v>
      </c>
      <c r="X277" s="337">
        <v>1</v>
      </c>
      <c r="Y277" s="66" t="s">
        <v>79</v>
      </c>
      <c r="Z277" s="338">
        <v>44501</v>
      </c>
      <c r="AA277" s="278">
        <v>44834</v>
      </c>
      <c r="AB277" s="278"/>
      <c r="AC277" s="71" t="s">
        <v>84</v>
      </c>
      <c r="AD277" s="71" t="s">
        <v>84</v>
      </c>
      <c r="AE277" s="269">
        <f t="shared" si="20"/>
        <v>123</v>
      </c>
      <c r="AF277" s="80" t="s">
        <v>1445</v>
      </c>
      <c r="AG277" s="74"/>
      <c r="AH277" s="75"/>
      <c r="AI277" s="78"/>
      <c r="AJ277" s="76"/>
      <c r="AK277" s="67" t="s">
        <v>9</v>
      </c>
      <c r="AL277" s="78">
        <v>383</v>
      </c>
      <c r="AM277" s="79" t="s">
        <v>6</v>
      </c>
      <c r="AN277" s="74" t="s">
        <v>133</v>
      </c>
      <c r="AO277" s="80" t="s">
        <v>1445</v>
      </c>
      <c r="AP277" s="79" t="s">
        <v>133</v>
      </c>
      <c r="AQ277" s="81">
        <v>0</v>
      </c>
      <c r="AR277" s="76">
        <v>0</v>
      </c>
      <c r="AS277" s="79" t="s">
        <v>116</v>
      </c>
      <c r="AT277" s="82" t="s">
        <v>90</v>
      </c>
      <c r="AU277" s="271" t="s">
        <v>91</v>
      </c>
      <c r="AV277" s="86" t="s">
        <v>2087</v>
      </c>
      <c r="AW277" s="85">
        <v>44620</v>
      </c>
      <c r="AX277" s="84" t="s">
        <v>971</v>
      </c>
      <c r="AY277" s="86" t="s">
        <v>2088</v>
      </c>
      <c r="AZ277" s="122">
        <v>0.33</v>
      </c>
      <c r="BA277" s="67" t="s">
        <v>11</v>
      </c>
      <c r="BB277" s="78">
        <v>-44620</v>
      </c>
      <c r="BC277" s="79" t="s">
        <v>6</v>
      </c>
      <c r="BD277" s="84"/>
      <c r="BE277" s="84"/>
      <c r="BF277" s="84"/>
      <c r="BG277" s="84"/>
      <c r="BH277" s="79"/>
      <c r="BI277" s="84"/>
      <c r="BJ277" s="351" t="s">
        <v>19</v>
      </c>
      <c r="BK277" s="89" t="s">
        <v>2089</v>
      </c>
      <c r="BL277" s="90">
        <v>44712</v>
      </c>
      <c r="BM277" s="91">
        <v>0</v>
      </c>
      <c r="BN277" s="92">
        <v>1</v>
      </c>
      <c r="BO277" s="67" t="str">
        <f t="shared" si="23"/>
        <v>CUMPLIMIENTO TOTAL</v>
      </c>
      <c r="BP277" s="78">
        <f t="shared" si="21"/>
        <v>123</v>
      </c>
      <c r="BQ277" s="79" t="str">
        <f t="shared" si="22"/>
        <v>CON TIEMPO</v>
      </c>
      <c r="BR277" s="249">
        <v>44722</v>
      </c>
      <c r="BS277" s="250" t="s">
        <v>2090</v>
      </c>
      <c r="BT277" s="250" t="s">
        <v>2081</v>
      </c>
      <c r="BU277" s="251">
        <v>1</v>
      </c>
      <c r="BV277" s="94" t="s">
        <v>20</v>
      </c>
      <c r="BW277" s="93"/>
      <c r="BX277" s="93"/>
      <c r="BY277" s="1">
        <f t="shared" si="24"/>
        <v>266</v>
      </c>
    </row>
    <row r="278" spans="1:427" s="7" customFormat="1" ht="60.75" customHeight="1" x14ac:dyDescent="0.25">
      <c r="A278" s="65">
        <v>267</v>
      </c>
      <c r="B278" s="145" t="s">
        <v>178</v>
      </c>
      <c r="C278" s="146" t="s">
        <v>179</v>
      </c>
      <c r="D278" s="67" t="s">
        <v>180</v>
      </c>
      <c r="E278" s="275" t="s">
        <v>2091</v>
      </c>
      <c r="F278" s="145" t="s">
        <v>348</v>
      </c>
      <c r="G278" s="146" t="s">
        <v>349</v>
      </c>
      <c r="H278" s="146" t="s">
        <v>350</v>
      </c>
      <c r="I278" s="147" t="s">
        <v>351</v>
      </c>
      <c r="J278" s="67" t="s">
        <v>183</v>
      </c>
      <c r="K278" s="67" t="s">
        <v>184</v>
      </c>
      <c r="L278" s="67" t="s">
        <v>353</v>
      </c>
      <c r="M278" s="67" t="s">
        <v>105</v>
      </c>
      <c r="N278" s="66" t="s">
        <v>2092</v>
      </c>
      <c r="O278" s="145" t="s">
        <v>2070</v>
      </c>
      <c r="P278" s="66">
        <v>89</v>
      </c>
      <c r="Q278" s="66">
        <v>2021</v>
      </c>
      <c r="R278" s="67" t="s">
        <v>2071</v>
      </c>
      <c r="S278" s="67" t="s">
        <v>2093</v>
      </c>
      <c r="T278" s="67" t="s">
        <v>2094</v>
      </c>
      <c r="U278" s="66">
        <v>3</v>
      </c>
      <c r="V278" s="191" t="s">
        <v>2095</v>
      </c>
      <c r="W278" s="191" t="s">
        <v>2096</v>
      </c>
      <c r="X278" s="337">
        <v>1</v>
      </c>
      <c r="Y278" s="66" t="s">
        <v>79</v>
      </c>
      <c r="Z278" s="344">
        <v>44501</v>
      </c>
      <c r="AA278" s="345">
        <v>44834</v>
      </c>
      <c r="AB278" s="345"/>
      <c r="AC278" s="71" t="s">
        <v>84</v>
      </c>
      <c r="AD278" s="71" t="s">
        <v>84</v>
      </c>
      <c r="AE278" s="72">
        <f t="shared" si="20"/>
        <v>123</v>
      </c>
      <c r="AF278" s="80" t="s">
        <v>1445</v>
      </c>
      <c r="AG278" s="74"/>
      <c r="AH278" s="75"/>
      <c r="AI278" s="73"/>
      <c r="AJ278" s="76"/>
      <c r="AK278" s="77" t="s">
        <v>9</v>
      </c>
      <c r="AL278" s="78">
        <v>383</v>
      </c>
      <c r="AM278" s="79" t="s">
        <v>6</v>
      </c>
      <c r="AN278" s="74" t="s">
        <v>133</v>
      </c>
      <c r="AO278" s="80" t="s">
        <v>1445</v>
      </c>
      <c r="AP278" s="204" t="s">
        <v>133</v>
      </c>
      <c r="AQ278" s="81">
        <v>0</v>
      </c>
      <c r="AR278" s="76">
        <v>0</v>
      </c>
      <c r="AS278" s="79" t="s">
        <v>116</v>
      </c>
      <c r="AT278" s="82" t="s">
        <v>90</v>
      </c>
      <c r="AU278" s="83" t="s">
        <v>91</v>
      </c>
      <c r="AV278" s="110" t="s">
        <v>641</v>
      </c>
      <c r="AW278" s="155">
        <v>44620</v>
      </c>
      <c r="AX278" s="156" t="s">
        <v>389</v>
      </c>
      <c r="AY278" s="100" t="s">
        <v>93</v>
      </c>
      <c r="AZ278" s="157">
        <v>0</v>
      </c>
      <c r="BA278" s="77" t="s">
        <v>9</v>
      </c>
      <c r="BB278" s="78">
        <v>-44620</v>
      </c>
      <c r="BC278" s="79" t="s">
        <v>6</v>
      </c>
      <c r="BD278" s="84"/>
      <c r="BE278" s="84"/>
      <c r="BF278" s="84"/>
      <c r="BG278" s="84"/>
      <c r="BH278" s="79"/>
      <c r="BI278" s="84"/>
      <c r="BJ278" s="88" t="s">
        <v>19</v>
      </c>
      <c r="BK278" s="89" t="s">
        <v>2097</v>
      </c>
      <c r="BL278" s="90">
        <v>44712</v>
      </c>
      <c r="BM278" s="91" t="s">
        <v>480</v>
      </c>
      <c r="BN278" s="92">
        <v>1</v>
      </c>
      <c r="BO278" s="77" t="str">
        <f t="shared" si="23"/>
        <v>CUMPLIMIENTO TOTAL</v>
      </c>
      <c r="BP278" s="78">
        <f t="shared" si="21"/>
        <v>123</v>
      </c>
      <c r="BQ278" s="79" t="str">
        <f t="shared" si="22"/>
        <v>CON TIEMPO</v>
      </c>
      <c r="BR278" s="102">
        <v>44725</v>
      </c>
      <c r="BS278" s="102" t="s">
        <v>2098</v>
      </c>
      <c r="BT278" s="93" t="s">
        <v>2014</v>
      </c>
      <c r="BU278" s="104">
        <v>1</v>
      </c>
      <c r="BV278" s="94" t="s">
        <v>20</v>
      </c>
      <c r="BW278" s="93"/>
      <c r="BX278" s="93"/>
      <c r="BY278" s="1">
        <f t="shared" si="24"/>
        <v>267</v>
      </c>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c r="LI278" s="1"/>
      <c r="LJ278" s="1"/>
      <c r="LK278" s="1"/>
      <c r="LL278" s="1"/>
      <c r="LM278" s="1"/>
      <c r="LN278" s="1"/>
      <c r="LO278" s="1"/>
      <c r="LP278" s="1"/>
      <c r="LQ278" s="1"/>
      <c r="LR278" s="1"/>
      <c r="LS278" s="1"/>
      <c r="LT278" s="1"/>
      <c r="LU278" s="1"/>
      <c r="LV278" s="1"/>
      <c r="LW278" s="1"/>
      <c r="LX278" s="1"/>
      <c r="LY278" s="1"/>
      <c r="LZ278" s="1"/>
      <c r="MA278" s="1"/>
      <c r="MB278" s="1"/>
      <c r="MC278" s="1"/>
      <c r="MD278" s="1"/>
      <c r="ME278" s="1"/>
      <c r="MF278" s="1"/>
      <c r="MG278" s="1"/>
      <c r="MH278" s="1"/>
      <c r="MI278" s="1"/>
      <c r="MJ278" s="1"/>
      <c r="MK278" s="1"/>
      <c r="ML278" s="1"/>
      <c r="MM278" s="1"/>
      <c r="MN278" s="1"/>
      <c r="MO278" s="1"/>
      <c r="MP278" s="1"/>
      <c r="MQ278" s="1"/>
      <c r="MR278" s="1"/>
      <c r="MS278" s="1"/>
      <c r="MT278" s="1"/>
      <c r="MU278" s="1"/>
      <c r="MV278" s="1"/>
      <c r="MW278" s="1"/>
      <c r="MX278" s="1"/>
      <c r="MY278" s="1"/>
      <c r="MZ278" s="1"/>
      <c r="NA278" s="1"/>
      <c r="NB278" s="1"/>
      <c r="NC278" s="1"/>
      <c r="ND278" s="1"/>
      <c r="NE278" s="1"/>
      <c r="NF278" s="1"/>
      <c r="NG278" s="1"/>
      <c r="NH278" s="1"/>
      <c r="NI278" s="1"/>
      <c r="NJ278" s="1"/>
      <c r="NK278" s="1"/>
      <c r="NL278" s="1"/>
      <c r="NM278" s="1"/>
      <c r="NN278" s="1"/>
      <c r="NO278" s="1"/>
      <c r="NP278" s="1"/>
      <c r="NQ278" s="1"/>
      <c r="NR278" s="1"/>
      <c r="NS278" s="1"/>
      <c r="NT278" s="1"/>
      <c r="NU278" s="1"/>
      <c r="NV278" s="1"/>
      <c r="NW278" s="1"/>
      <c r="NX278" s="1"/>
      <c r="NY278" s="1"/>
      <c r="NZ278" s="1"/>
      <c r="OA278" s="1"/>
      <c r="OB278" s="1"/>
      <c r="OC278" s="1"/>
      <c r="OD278" s="1"/>
      <c r="OE278" s="1"/>
      <c r="OF278" s="1"/>
      <c r="OG278" s="1"/>
      <c r="OH278" s="1"/>
      <c r="OI278" s="1"/>
      <c r="OJ278" s="1"/>
      <c r="OK278" s="1"/>
      <c r="OL278" s="1"/>
      <c r="OM278" s="1"/>
      <c r="ON278" s="1"/>
      <c r="OO278" s="1"/>
      <c r="OP278" s="1"/>
      <c r="OQ278" s="1"/>
      <c r="OR278" s="1"/>
      <c r="OS278" s="1"/>
      <c r="OT278" s="1"/>
      <c r="OU278" s="1"/>
      <c r="OV278" s="1"/>
      <c r="OW278" s="1"/>
      <c r="OX278" s="1"/>
      <c r="OY278" s="1"/>
      <c r="OZ278" s="1"/>
      <c r="PA278" s="1"/>
      <c r="PB278" s="1"/>
      <c r="PC278" s="1"/>
      <c r="PD278" s="1"/>
      <c r="PE278" s="1"/>
      <c r="PF278" s="1"/>
      <c r="PG278" s="1"/>
      <c r="PH278" s="1"/>
      <c r="PI278" s="1"/>
      <c r="PJ278" s="1"/>
      <c r="PK278" s="1"/>
    </row>
    <row r="279" spans="1:427" s="7" customFormat="1" ht="60.75" customHeight="1" x14ac:dyDescent="0.25">
      <c r="A279" s="65">
        <v>268</v>
      </c>
      <c r="B279" s="145" t="s">
        <v>178</v>
      </c>
      <c r="C279" s="146" t="s">
        <v>179</v>
      </c>
      <c r="D279" s="67" t="s">
        <v>180</v>
      </c>
      <c r="E279" s="275" t="s">
        <v>2099</v>
      </c>
      <c r="F279" s="67" t="s">
        <v>750</v>
      </c>
      <c r="G279" s="196" t="s">
        <v>99</v>
      </c>
      <c r="H279" s="135" t="s">
        <v>100</v>
      </c>
      <c r="I279" s="135" t="s">
        <v>1920</v>
      </c>
      <c r="J279" s="67" t="s">
        <v>183</v>
      </c>
      <c r="K279" s="67" t="s">
        <v>955</v>
      </c>
      <c r="L279" s="67" t="s">
        <v>353</v>
      </c>
      <c r="M279" s="67" t="s">
        <v>105</v>
      </c>
      <c r="N279" s="66" t="s">
        <v>2100</v>
      </c>
      <c r="O279" s="145" t="s">
        <v>2101</v>
      </c>
      <c r="P279" s="66">
        <v>89</v>
      </c>
      <c r="Q279" s="66">
        <v>2021</v>
      </c>
      <c r="R279" s="67" t="s">
        <v>2102</v>
      </c>
      <c r="S279" s="67" t="s">
        <v>2103</v>
      </c>
      <c r="T279" s="67" t="s">
        <v>2104</v>
      </c>
      <c r="U279" s="66">
        <v>1</v>
      </c>
      <c r="V279" s="339" t="s">
        <v>2105</v>
      </c>
      <c r="W279" s="339" t="s">
        <v>2106</v>
      </c>
      <c r="X279" s="337">
        <v>1</v>
      </c>
      <c r="Y279" s="66" t="s">
        <v>79</v>
      </c>
      <c r="Z279" s="344">
        <v>44501</v>
      </c>
      <c r="AA279" s="352">
        <v>44681</v>
      </c>
      <c r="AB279" s="352"/>
      <c r="AC279" s="71" t="s">
        <v>84</v>
      </c>
      <c r="AD279" s="71" t="s">
        <v>84</v>
      </c>
      <c r="AE279" s="72">
        <f t="shared" si="20"/>
        <v>-30</v>
      </c>
      <c r="AF279" s="80" t="s">
        <v>1445</v>
      </c>
      <c r="AG279" s="74"/>
      <c r="AH279" s="75"/>
      <c r="AI279" s="73"/>
      <c r="AJ279" s="76"/>
      <c r="AK279" s="77" t="s">
        <v>9</v>
      </c>
      <c r="AL279" s="78">
        <v>230</v>
      </c>
      <c r="AM279" s="79" t="s">
        <v>6</v>
      </c>
      <c r="AN279" s="74" t="s">
        <v>133</v>
      </c>
      <c r="AO279" s="80" t="s">
        <v>1445</v>
      </c>
      <c r="AP279" s="204" t="s">
        <v>133</v>
      </c>
      <c r="AQ279" s="81">
        <v>0</v>
      </c>
      <c r="AR279" s="76">
        <v>0</v>
      </c>
      <c r="AS279" s="79" t="s">
        <v>116</v>
      </c>
      <c r="AT279" s="82" t="s">
        <v>90</v>
      </c>
      <c r="AU279" s="83" t="s">
        <v>91</v>
      </c>
      <c r="AV279" s="124" t="s">
        <v>2107</v>
      </c>
      <c r="AW279" s="155">
        <v>44620</v>
      </c>
      <c r="AX279" s="110" t="s">
        <v>113</v>
      </c>
      <c r="AY279" s="353" t="s">
        <v>480</v>
      </c>
      <c r="AZ279" s="87">
        <v>1</v>
      </c>
      <c r="BA279" s="77" t="s">
        <v>13</v>
      </c>
      <c r="BB279" s="78">
        <v>-44620</v>
      </c>
      <c r="BC279" s="79" t="s">
        <v>6</v>
      </c>
      <c r="BD279" s="84"/>
      <c r="BE279" s="84"/>
      <c r="BF279" s="84"/>
      <c r="BG279" s="84"/>
      <c r="BH279" s="79"/>
      <c r="BI279" s="84"/>
      <c r="BJ279" s="128" t="s">
        <v>195</v>
      </c>
      <c r="BK279" s="89" t="s">
        <v>997</v>
      </c>
      <c r="BL279" s="90">
        <v>44712</v>
      </c>
      <c r="BM279" s="91" t="s">
        <v>480</v>
      </c>
      <c r="BN279" s="92">
        <v>1</v>
      </c>
      <c r="BO279" s="77" t="str">
        <f t="shared" si="23"/>
        <v>CUMPLIMIENTO TOTAL</v>
      </c>
      <c r="BP279" s="78">
        <f t="shared" si="21"/>
        <v>-30</v>
      </c>
      <c r="BQ279" s="79" t="str">
        <f t="shared" si="22"/>
        <v>VENCIDO</v>
      </c>
      <c r="BR279" s="102">
        <v>44723</v>
      </c>
      <c r="BS279" s="93" t="s">
        <v>2108</v>
      </c>
      <c r="BT279" s="93" t="s">
        <v>2109</v>
      </c>
      <c r="BU279" s="104">
        <v>1</v>
      </c>
      <c r="BV279" s="94" t="s">
        <v>20</v>
      </c>
      <c r="BW279" s="93"/>
      <c r="BX279" s="93"/>
      <c r="BY279" s="1">
        <f t="shared" si="24"/>
        <v>268</v>
      </c>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row>
    <row r="280" spans="1:427" s="7" customFormat="1" ht="60.75" customHeight="1" x14ac:dyDescent="0.25">
      <c r="A280" s="65">
        <v>269</v>
      </c>
      <c r="B280" s="145" t="s">
        <v>178</v>
      </c>
      <c r="C280" s="146" t="s">
        <v>179</v>
      </c>
      <c r="D280" s="67" t="s">
        <v>180</v>
      </c>
      <c r="E280" s="275" t="s">
        <v>2099</v>
      </c>
      <c r="F280" s="67" t="s">
        <v>750</v>
      </c>
      <c r="G280" s="66" t="s">
        <v>2110</v>
      </c>
      <c r="H280" s="66" t="s">
        <v>100</v>
      </c>
      <c r="I280" s="67" t="s">
        <v>751</v>
      </c>
      <c r="J280" s="67" t="s">
        <v>183</v>
      </c>
      <c r="K280" s="67" t="s">
        <v>955</v>
      </c>
      <c r="L280" s="67" t="s">
        <v>353</v>
      </c>
      <c r="M280" s="67" t="s">
        <v>105</v>
      </c>
      <c r="N280" s="66" t="s">
        <v>2111</v>
      </c>
      <c r="O280" s="145" t="s">
        <v>2101</v>
      </c>
      <c r="P280" s="66">
        <v>89</v>
      </c>
      <c r="Q280" s="66">
        <v>2021</v>
      </c>
      <c r="R280" s="67" t="s">
        <v>2102</v>
      </c>
      <c r="S280" s="67" t="s">
        <v>2103</v>
      </c>
      <c r="T280" s="67" t="s">
        <v>2112</v>
      </c>
      <c r="U280" s="66">
        <v>2</v>
      </c>
      <c r="V280" s="191" t="s">
        <v>2113</v>
      </c>
      <c r="W280" s="191" t="s">
        <v>2114</v>
      </c>
      <c r="X280" s="337">
        <v>1</v>
      </c>
      <c r="Y280" s="66" t="s">
        <v>79</v>
      </c>
      <c r="Z280" s="347">
        <v>44505</v>
      </c>
      <c r="AA280" s="352">
        <v>44711</v>
      </c>
      <c r="AB280" s="352"/>
      <c r="AC280" s="71" t="s">
        <v>84</v>
      </c>
      <c r="AD280" s="71" t="s">
        <v>84</v>
      </c>
      <c r="AE280" s="72">
        <f t="shared" si="20"/>
        <v>0</v>
      </c>
      <c r="AF280" s="80" t="s">
        <v>1445</v>
      </c>
      <c r="AG280" s="74"/>
      <c r="AH280" s="75"/>
      <c r="AI280" s="73"/>
      <c r="AJ280" s="76"/>
      <c r="AK280" s="77" t="s">
        <v>9</v>
      </c>
      <c r="AL280" s="78">
        <v>260</v>
      </c>
      <c r="AM280" s="79" t="s">
        <v>6</v>
      </c>
      <c r="AN280" s="74" t="s">
        <v>133</v>
      </c>
      <c r="AO280" s="80" t="s">
        <v>1445</v>
      </c>
      <c r="AP280" s="204" t="s">
        <v>133</v>
      </c>
      <c r="AQ280" s="81">
        <v>0</v>
      </c>
      <c r="AR280" s="76">
        <v>0</v>
      </c>
      <c r="AS280" s="79" t="s">
        <v>116</v>
      </c>
      <c r="AT280" s="82" t="s">
        <v>90</v>
      </c>
      <c r="AU280" s="83" t="s">
        <v>91</v>
      </c>
      <c r="AV280" s="110" t="s">
        <v>641</v>
      </c>
      <c r="AW280" s="155">
        <v>44620</v>
      </c>
      <c r="AX280" s="156" t="s">
        <v>389</v>
      </c>
      <c r="AY280" s="100" t="s">
        <v>93</v>
      </c>
      <c r="AZ280" s="157">
        <v>0</v>
      </c>
      <c r="BA280" s="77" t="s">
        <v>9</v>
      </c>
      <c r="BB280" s="78">
        <v>-44620</v>
      </c>
      <c r="BC280" s="79" t="s">
        <v>6</v>
      </c>
      <c r="BD280" s="84"/>
      <c r="BE280" s="84"/>
      <c r="BF280" s="84"/>
      <c r="BG280" s="84"/>
      <c r="BH280" s="79"/>
      <c r="BI280" s="84"/>
      <c r="BJ280" s="88" t="s">
        <v>19</v>
      </c>
      <c r="BK280" s="89" t="s">
        <v>2115</v>
      </c>
      <c r="BL280" s="90">
        <v>44712</v>
      </c>
      <c r="BM280" s="91" t="s">
        <v>480</v>
      </c>
      <c r="BN280" s="92">
        <v>1</v>
      </c>
      <c r="BO280" s="77" t="str">
        <f t="shared" si="23"/>
        <v>CUMPLIMIENTO TOTAL</v>
      </c>
      <c r="BP280" s="78">
        <f t="shared" si="21"/>
        <v>0</v>
      </c>
      <c r="BQ280" s="79" t="str">
        <f t="shared" si="22"/>
        <v>VENCIDO</v>
      </c>
      <c r="BR280" s="102">
        <v>44723</v>
      </c>
      <c r="BS280" s="93" t="s">
        <v>2116</v>
      </c>
      <c r="BT280" s="93" t="s">
        <v>2109</v>
      </c>
      <c r="BU280" s="104">
        <v>1</v>
      </c>
      <c r="BV280" s="94" t="s">
        <v>20</v>
      </c>
      <c r="BW280" s="93"/>
      <c r="BX280" s="93"/>
      <c r="BY280" s="1">
        <f t="shared" si="24"/>
        <v>269</v>
      </c>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row>
    <row r="281" spans="1:427" s="7" customFormat="1" ht="111.75" customHeight="1" x14ac:dyDescent="0.25">
      <c r="A281" s="65">
        <v>270</v>
      </c>
      <c r="B281" s="145" t="s">
        <v>178</v>
      </c>
      <c r="C281" s="146" t="s">
        <v>179</v>
      </c>
      <c r="D281" s="67" t="s">
        <v>180</v>
      </c>
      <c r="E281" s="143" t="s">
        <v>2117</v>
      </c>
      <c r="F281" s="67" t="s">
        <v>427</v>
      </c>
      <c r="G281" s="119" t="s">
        <v>151</v>
      </c>
      <c r="H281" s="119" t="s">
        <v>152</v>
      </c>
      <c r="I281" s="67" t="s">
        <v>427</v>
      </c>
      <c r="J281" s="67" t="s">
        <v>2118</v>
      </c>
      <c r="K281" s="67" t="s">
        <v>2119</v>
      </c>
      <c r="L281" s="67" t="s">
        <v>429</v>
      </c>
      <c r="M281" s="67" t="s">
        <v>105</v>
      </c>
      <c r="N281" s="66" t="s">
        <v>2120</v>
      </c>
      <c r="O281" s="145" t="s">
        <v>2121</v>
      </c>
      <c r="P281" s="66">
        <v>89</v>
      </c>
      <c r="Q281" s="66">
        <v>2021</v>
      </c>
      <c r="R281" s="67" t="s">
        <v>2122</v>
      </c>
      <c r="S281" s="67" t="s">
        <v>2123</v>
      </c>
      <c r="T281" s="67" t="s">
        <v>2124</v>
      </c>
      <c r="U281" s="66">
        <v>1</v>
      </c>
      <c r="V281" s="221" t="s">
        <v>2125</v>
      </c>
      <c r="W281" s="220" t="s">
        <v>2126</v>
      </c>
      <c r="X281" s="337">
        <v>1</v>
      </c>
      <c r="Y281" s="66" t="s">
        <v>79</v>
      </c>
      <c r="Z281" s="340">
        <v>44501</v>
      </c>
      <c r="AA281" s="340">
        <v>44681</v>
      </c>
      <c r="AB281" s="340"/>
      <c r="AC281" s="71" t="s">
        <v>84</v>
      </c>
      <c r="AD281" s="71" t="s">
        <v>84</v>
      </c>
      <c r="AE281" s="72">
        <f t="shared" si="20"/>
        <v>-30</v>
      </c>
      <c r="AF281" s="80" t="s">
        <v>1445</v>
      </c>
      <c r="AG281" s="74"/>
      <c r="AH281" s="75"/>
      <c r="AI281" s="73"/>
      <c r="AJ281" s="76"/>
      <c r="AK281" s="77" t="s">
        <v>9</v>
      </c>
      <c r="AL281" s="78">
        <v>230</v>
      </c>
      <c r="AM281" s="79" t="s">
        <v>6</v>
      </c>
      <c r="AN281" s="74" t="s">
        <v>133</v>
      </c>
      <c r="AO281" s="80" t="s">
        <v>1445</v>
      </c>
      <c r="AP281" s="204" t="s">
        <v>133</v>
      </c>
      <c r="AQ281" s="81">
        <v>0</v>
      </c>
      <c r="AR281" s="76">
        <v>0</v>
      </c>
      <c r="AS281" s="79" t="s">
        <v>116</v>
      </c>
      <c r="AT281" s="82" t="s">
        <v>90</v>
      </c>
      <c r="AU281" s="83" t="s">
        <v>91</v>
      </c>
      <c r="AV281" s="354" t="s">
        <v>2127</v>
      </c>
      <c r="AW281" s="108">
        <v>44615</v>
      </c>
      <c r="AX281" s="110" t="s">
        <v>113</v>
      </c>
      <c r="AY281" s="355" t="s">
        <v>2128</v>
      </c>
      <c r="AZ281" s="87">
        <v>0.5</v>
      </c>
      <c r="BA281" s="77" t="s">
        <v>11</v>
      </c>
      <c r="BB281" s="78">
        <v>-44620</v>
      </c>
      <c r="BC281" s="79" t="s">
        <v>6</v>
      </c>
      <c r="BD281" s="84"/>
      <c r="BE281" s="84"/>
      <c r="BF281" s="84"/>
      <c r="BG281" s="84"/>
      <c r="BH281" s="79"/>
      <c r="BI281" s="84"/>
      <c r="BJ281" s="88" t="s">
        <v>19</v>
      </c>
      <c r="BK281" s="89" t="s">
        <v>2129</v>
      </c>
      <c r="BL281" s="90">
        <v>44712</v>
      </c>
      <c r="BM281" s="91" t="s">
        <v>2130</v>
      </c>
      <c r="BN281" s="92">
        <v>0.5</v>
      </c>
      <c r="BO281" s="77" t="str">
        <f t="shared" si="23"/>
        <v>AVANCE PARCIAL</v>
      </c>
      <c r="BP281" s="78">
        <f t="shared" si="21"/>
        <v>-30</v>
      </c>
      <c r="BQ281" s="79" t="str">
        <f t="shared" si="22"/>
        <v>VENCIDO</v>
      </c>
      <c r="BR281" s="102">
        <v>44722</v>
      </c>
      <c r="BS281" s="93" t="s">
        <v>2131</v>
      </c>
      <c r="BT281" s="93" t="s">
        <v>2014</v>
      </c>
      <c r="BU281" s="104">
        <v>1</v>
      </c>
      <c r="BV281" s="94" t="s">
        <v>20</v>
      </c>
      <c r="BW281" s="93"/>
      <c r="BX281" s="93"/>
      <c r="BY281" s="1">
        <f t="shared" si="24"/>
        <v>270</v>
      </c>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row>
    <row r="282" spans="1:427" s="7" customFormat="1" ht="60.75" customHeight="1" x14ac:dyDescent="0.25">
      <c r="A282" s="65">
        <v>271</v>
      </c>
      <c r="B282" s="145" t="s">
        <v>178</v>
      </c>
      <c r="C282" s="146" t="s">
        <v>179</v>
      </c>
      <c r="D282" s="67" t="s">
        <v>180</v>
      </c>
      <c r="E282" s="67" t="s">
        <v>2091</v>
      </c>
      <c r="F282" s="145" t="s">
        <v>348</v>
      </c>
      <c r="G282" s="146" t="s">
        <v>349</v>
      </c>
      <c r="H282" s="146" t="s">
        <v>350</v>
      </c>
      <c r="I282" s="147" t="s">
        <v>351</v>
      </c>
      <c r="J282" s="67" t="s">
        <v>598</v>
      </c>
      <c r="K282" s="67" t="s">
        <v>2132</v>
      </c>
      <c r="L282" s="67" t="s">
        <v>353</v>
      </c>
      <c r="M282" s="67" t="s">
        <v>105</v>
      </c>
      <c r="N282" s="66" t="s">
        <v>2133</v>
      </c>
      <c r="O282" s="145" t="s">
        <v>2134</v>
      </c>
      <c r="P282" s="66">
        <v>89</v>
      </c>
      <c r="Q282" s="66">
        <v>2021</v>
      </c>
      <c r="R282" s="67" t="s">
        <v>2135</v>
      </c>
      <c r="S282" s="67" t="s">
        <v>2136</v>
      </c>
      <c r="T282" s="67" t="s">
        <v>2137</v>
      </c>
      <c r="U282" s="66">
        <v>1</v>
      </c>
      <c r="V282" s="220" t="s">
        <v>2138</v>
      </c>
      <c r="W282" s="220" t="s">
        <v>2139</v>
      </c>
      <c r="X282" s="337">
        <v>1</v>
      </c>
      <c r="Y282" s="66" t="s">
        <v>79</v>
      </c>
      <c r="Z282" s="340">
        <v>44501</v>
      </c>
      <c r="AA282" s="338">
        <v>44650</v>
      </c>
      <c r="AB282" s="338"/>
      <c r="AC282" s="71" t="s">
        <v>84</v>
      </c>
      <c r="AD282" s="71" t="s">
        <v>84</v>
      </c>
      <c r="AE282" s="72">
        <f t="shared" si="20"/>
        <v>-61</v>
      </c>
      <c r="AF282" s="80" t="s">
        <v>1445</v>
      </c>
      <c r="AG282" s="74"/>
      <c r="AH282" s="75"/>
      <c r="AI282" s="73"/>
      <c r="AJ282" s="76"/>
      <c r="AK282" s="77" t="s">
        <v>9</v>
      </c>
      <c r="AL282" s="78">
        <v>199</v>
      </c>
      <c r="AM282" s="79" t="s">
        <v>6</v>
      </c>
      <c r="AN282" s="74" t="s">
        <v>133</v>
      </c>
      <c r="AO282" s="80" t="s">
        <v>1445</v>
      </c>
      <c r="AP282" s="204" t="s">
        <v>133</v>
      </c>
      <c r="AQ282" s="81">
        <v>0</v>
      </c>
      <c r="AR282" s="76">
        <v>0</v>
      </c>
      <c r="AS282" s="79" t="s">
        <v>116</v>
      </c>
      <c r="AT282" s="82" t="s">
        <v>90</v>
      </c>
      <c r="AU282" s="83" t="s">
        <v>91</v>
      </c>
      <c r="AV282" s="110" t="s">
        <v>641</v>
      </c>
      <c r="AW282" s="155">
        <v>44620</v>
      </c>
      <c r="AX282" s="156" t="s">
        <v>389</v>
      </c>
      <c r="AY282" s="100" t="s">
        <v>93</v>
      </c>
      <c r="AZ282" s="157">
        <v>0</v>
      </c>
      <c r="BA282" s="77" t="s">
        <v>9</v>
      </c>
      <c r="BB282" s="78">
        <v>-44620</v>
      </c>
      <c r="BC282" s="79" t="s">
        <v>6</v>
      </c>
      <c r="BD282" s="84"/>
      <c r="BE282" s="84"/>
      <c r="BF282" s="84"/>
      <c r="BG282" s="84"/>
      <c r="BH282" s="79"/>
      <c r="BI282" s="84"/>
      <c r="BJ282" s="88" t="s">
        <v>19</v>
      </c>
      <c r="BK282" s="89" t="s">
        <v>2140</v>
      </c>
      <c r="BL282" s="90">
        <v>44712</v>
      </c>
      <c r="BM282" s="91" t="s">
        <v>480</v>
      </c>
      <c r="BN282" s="92">
        <v>1</v>
      </c>
      <c r="BO282" s="77" t="str">
        <f t="shared" si="23"/>
        <v>CUMPLIMIENTO TOTAL</v>
      </c>
      <c r="BP282" s="78">
        <f t="shared" si="21"/>
        <v>-61</v>
      </c>
      <c r="BQ282" s="79" t="str">
        <f t="shared" si="22"/>
        <v>VENCIDO</v>
      </c>
      <c r="BR282" s="102">
        <v>44725</v>
      </c>
      <c r="BS282" s="93"/>
      <c r="BT282" s="93" t="s">
        <v>2014</v>
      </c>
      <c r="BU282" s="104">
        <v>1</v>
      </c>
      <c r="BV282" s="94" t="s">
        <v>20</v>
      </c>
      <c r="BW282" s="93"/>
      <c r="BX282" s="93"/>
      <c r="BY282" s="1">
        <f t="shared" si="24"/>
        <v>271</v>
      </c>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row>
    <row r="283" spans="1:427" s="7" customFormat="1" ht="60.75" customHeight="1" x14ac:dyDescent="0.25">
      <c r="A283" s="65">
        <v>272</v>
      </c>
      <c r="B283" s="145" t="s">
        <v>178</v>
      </c>
      <c r="C283" s="146" t="s">
        <v>179</v>
      </c>
      <c r="D283" s="67" t="s">
        <v>180</v>
      </c>
      <c r="E283" s="67" t="s">
        <v>2141</v>
      </c>
      <c r="F283" s="67" t="s">
        <v>427</v>
      </c>
      <c r="G283" s="119" t="s">
        <v>151</v>
      </c>
      <c r="H283" s="119" t="s">
        <v>152</v>
      </c>
      <c r="I283" s="67" t="s">
        <v>427</v>
      </c>
      <c r="J283" s="105" t="s">
        <v>598</v>
      </c>
      <c r="K283" s="105" t="s">
        <v>2132</v>
      </c>
      <c r="L283" s="67" t="s">
        <v>429</v>
      </c>
      <c r="M283" s="67" t="s">
        <v>105</v>
      </c>
      <c r="N283" s="66" t="s">
        <v>2142</v>
      </c>
      <c r="O283" s="145" t="s">
        <v>2134</v>
      </c>
      <c r="P283" s="66">
        <v>89</v>
      </c>
      <c r="Q283" s="66">
        <v>2021</v>
      </c>
      <c r="R283" s="67" t="s">
        <v>2135</v>
      </c>
      <c r="S283" s="67" t="s">
        <v>2143</v>
      </c>
      <c r="T283" s="67" t="s">
        <v>2144</v>
      </c>
      <c r="U283" s="66">
        <v>2</v>
      </c>
      <c r="V283" s="220" t="s">
        <v>2145</v>
      </c>
      <c r="W283" s="220" t="s">
        <v>2146</v>
      </c>
      <c r="X283" s="337">
        <v>1</v>
      </c>
      <c r="Y283" s="66" t="s">
        <v>79</v>
      </c>
      <c r="Z283" s="340">
        <v>44501</v>
      </c>
      <c r="AA283" s="338">
        <v>44650</v>
      </c>
      <c r="AB283" s="338"/>
      <c r="AC283" s="71" t="s">
        <v>84</v>
      </c>
      <c r="AD283" s="71" t="s">
        <v>84</v>
      </c>
      <c r="AE283" s="72">
        <f t="shared" si="20"/>
        <v>-61</v>
      </c>
      <c r="AF283" s="80" t="s">
        <v>1445</v>
      </c>
      <c r="AG283" s="74"/>
      <c r="AH283" s="75"/>
      <c r="AI283" s="73"/>
      <c r="AJ283" s="76"/>
      <c r="AK283" s="77" t="s">
        <v>9</v>
      </c>
      <c r="AL283" s="78">
        <v>199</v>
      </c>
      <c r="AM283" s="79" t="s">
        <v>6</v>
      </c>
      <c r="AN283" s="74" t="s">
        <v>133</v>
      </c>
      <c r="AO283" s="80" t="s">
        <v>1445</v>
      </c>
      <c r="AP283" s="204" t="s">
        <v>133</v>
      </c>
      <c r="AQ283" s="81">
        <v>0</v>
      </c>
      <c r="AR283" s="76">
        <v>0</v>
      </c>
      <c r="AS283" s="79" t="s">
        <v>116</v>
      </c>
      <c r="AT283" s="82" t="s">
        <v>90</v>
      </c>
      <c r="AU283" s="83" t="s">
        <v>91</v>
      </c>
      <c r="AV283" s="356" t="s">
        <v>2147</v>
      </c>
      <c r="AW283" s="108">
        <v>44615</v>
      </c>
      <c r="AX283" s="110" t="s">
        <v>113</v>
      </c>
      <c r="AY283" s="353" t="s">
        <v>480</v>
      </c>
      <c r="AZ283" s="122">
        <v>1</v>
      </c>
      <c r="BA283" s="77" t="s">
        <v>13</v>
      </c>
      <c r="BB283" s="78">
        <v>-44620</v>
      </c>
      <c r="BC283" s="79" t="s">
        <v>6</v>
      </c>
      <c r="BD283" s="84"/>
      <c r="BE283" s="84"/>
      <c r="BF283" s="84"/>
      <c r="BG283" s="84"/>
      <c r="BH283" s="79"/>
      <c r="BI283" s="84"/>
      <c r="BJ283" s="128" t="s">
        <v>195</v>
      </c>
      <c r="BK283" s="89" t="s">
        <v>474</v>
      </c>
      <c r="BL283" s="90">
        <v>44712</v>
      </c>
      <c r="BM283" s="91" t="s">
        <v>475</v>
      </c>
      <c r="BN283" s="92">
        <v>1</v>
      </c>
      <c r="BO283" s="77" t="str">
        <f t="shared" si="23"/>
        <v>CUMPLIMIENTO TOTAL</v>
      </c>
      <c r="BP283" s="78">
        <f t="shared" si="21"/>
        <v>-61</v>
      </c>
      <c r="BQ283" s="79" t="str">
        <f t="shared" si="22"/>
        <v>VENCIDO</v>
      </c>
      <c r="BR283" s="102">
        <v>44722</v>
      </c>
      <c r="BS283" s="93" t="s">
        <v>2148</v>
      </c>
      <c r="BT283" s="93" t="s">
        <v>2014</v>
      </c>
      <c r="BU283" s="104">
        <v>0</v>
      </c>
      <c r="BV283" s="94" t="s">
        <v>4</v>
      </c>
      <c r="BW283" s="93"/>
      <c r="BX283" s="93"/>
      <c r="BY283" s="1">
        <f t="shared" si="24"/>
        <v>272</v>
      </c>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row>
    <row r="284" spans="1:427" s="7" customFormat="1" ht="60.75" customHeight="1" x14ac:dyDescent="0.25">
      <c r="A284" s="65">
        <v>273</v>
      </c>
      <c r="B284" s="145" t="s">
        <v>178</v>
      </c>
      <c r="C284" s="146" t="s">
        <v>179</v>
      </c>
      <c r="D284" s="67" t="s">
        <v>180</v>
      </c>
      <c r="E284" s="275" t="s">
        <v>2149</v>
      </c>
      <c r="F284" s="66" t="s">
        <v>636</v>
      </c>
      <c r="G284" s="65" t="s">
        <v>99</v>
      </c>
      <c r="H284" s="67" t="s">
        <v>100</v>
      </c>
      <c r="I284" s="67" t="s">
        <v>637</v>
      </c>
      <c r="J284" s="67" t="s">
        <v>183</v>
      </c>
      <c r="K284" s="67" t="s">
        <v>417</v>
      </c>
      <c r="L284" s="67" t="s">
        <v>104</v>
      </c>
      <c r="M284" s="67" t="s">
        <v>105</v>
      </c>
      <c r="N284" s="66" t="s">
        <v>2150</v>
      </c>
      <c r="O284" s="145" t="s">
        <v>2151</v>
      </c>
      <c r="P284" s="66">
        <v>89</v>
      </c>
      <c r="Q284" s="66">
        <v>2021</v>
      </c>
      <c r="R284" s="67" t="s">
        <v>2152</v>
      </c>
      <c r="S284" s="67" t="s">
        <v>2153</v>
      </c>
      <c r="T284" s="67" t="s">
        <v>2154</v>
      </c>
      <c r="U284" s="66">
        <v>1</v>
      </c>
      <c r="V284" s="221" t="s">
        <v>2155</v>
      </c>
      <c r="W284" s="221" t="s">
        <v>2156</v>
      </c>
      <c r="X284" s="337">
        <v>1</v>
      </c>
      <c r="Y284" s="66" t="s">
        <v>79</v>
      </c>
      <c r="Z284" s="344">
        <v>44501</v>
      </c>
      <c r="AA284" s="352">
        <v>44834</v>
      </c>
      <c r="AB284" s="352"/>
      <c r="AC284" s="71" t="s">
        <v>84</v>
      </c>
      <c r="AD284" s="71" t="s">
        <v>84</v>
      </c>
      <c r="AE284" s="72">
        <f t="shared" si="20"/>
        <v>123</v>
      </c>
      <c r="AF284" s="80" t="s">
        <v>1445</v>
      </c>
      <c r="AG284" s="74"/>
      <c r="AH284" s="75"/>
      <c r="AI284" s="73"/>
      <c r="AJ284" s="76"/>
      <c r="AK284" s="77" t="s">
        <v>9</v>
      </c>
      <c r="AL284" s="78">
        <v>383</v>
      </c>
      <c r="AM284" s="79" t="s">
        <v>6</v>
      </c>
      <c r="AN284" s="74" t="s">
        <v>133</v>
      </c>
      <c r="AO284" s="80" t="s">
        <v>1445</v>
      </c>
      <c r="AP284" s="204" t="s">
        <v>133</v>
      </c>
      <c r="AQ284" s="81">
        <v>0</v>
      </c>
      <c r="AR284" s="76">
        <v>0</v>
      </c>
      <c r="AS284" s="79" t="s">
        <v>116</v>
      </c>
      <c r="AT284" s="82" t="s">
        <v>90</v>
      </c>
      <c r="AU284" s="83" t="s">
        <v>91</v>
      </c>
      <c r="AV284" s="110" t="s">
        <v>641</v>
      </c>
      <c r="AW284" s="108">
        <v>44620</v>
      </c>
      <c r="AX284" s="110" t="s">
        <v>119</v>
      </c>
      <c r="AY284" s="124" t="s">
        <v>93</v>
      </c>
      <c r="AZ284" s="122">
        <v>0</v>
      </c>
      <c r="BA284" s="77" t="s">
        <v>9</v>
      </c>
      <c r="BB284" s="78">
        <v>-44620</v>
      </c>
      <c r="BC284" s="79" t="s">
        <v>6</v>
      </c>
      <c r="BD284" s="84"/>
      <c r="BE284" s="84"/>
      <c r="BF284" s="84"/>
      <c r="BG284" s="84"/>
      <c r="BH284" s="79"/>
      <c r="BI284" s="84"/>
      <c r="BJ284" s="88" t="s">
        <v>19</v>
      </c>
      <c r="BK284" s="89" t="s">
        <v>2157</v>
      </c>
      <c r="BL284" s="90">
        <v>44712</v>
      </c>
      <c r="BM284" s="91" t="s">
        <v>2158</v>
      </c>
      <c r="BN284" s="92">
        <v>0.33</v>
      </c>
      <c r="BO284" s="77" t="str">
        <f t="shared" si="23"/>
        <v>AVANCE PARCIAL</v>
      </c>
      <c r="BP284" s="78">
        <f t="shared" si="21"/>
        <v>123</v>
      </c>
      <c r="BQ284" s="79" t="str">
        <f t="shared" si="22"/>
        <v>CON TIEMPO</v>
      </c>
      <c r="BR284" s="102">
        <v>44725</v>
      </c>
      <c r="BS284" s="93" t="s">
        <v>2159</v>
      </c>
      <c r="BT284" s="93" t="s">
        <v>413</v>
      </c>
      <c r="BU284" s="93">
        <v>33</v>
      </c>
      <c r="BV284" s="94" t="s">
        <v>19</v>
      </c>
      <c r="BW284" s="93"/>
      <c r="BX284" s="93"/>
      <c r="BY284" s="1">
        <f t="shared" si="24"/>
        <v>273</v>
      </c>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row>
    <row r="285" spans="1:427" s="7" customFormat="1" ht="60.75" customHeight="1" x14ac:dyDescent="0.25">
      <c r="A285" s="65">
        <v>274</v>
      </c>
      <c r="B285" s="145" t="s">
        <v>178</v>
      </c>
      <c r="C285" s="146" t="s">
        <v>179</v>
      </c>
      <c r="D285" s="67" t="s">
        <v>180</v>
      </c>
      <c r="E285" s="67" t="s">
        <v>2160</v>
      </c>
      <c r="F285" s="117" t="s">
        <v>181</v>
      </c>
      <c r="G285" s="196" t="s">
        <v>99</v>
      </c>
      <c r="H285" s="67" t="s">
        <v>100</v>
      </c>
      <c r="I285" s="67" t="s">
        <v>181</v>
      </c>
      <c r="J285" s="67" t="s">
        <v>183</v>
      </c>
      <c r="K285" s="67" t="s">
        <v>2004</v>
      </c>
      <c r="L285" s="67" t="s">
        <v>185</v>
      </c>
      <c r="M285" s="67" t="s">
        <v>105</v>
      </c>
      <c r="N285" s="66" t="s">
        <v>2161</v>
      </c>
      <c r="O285" s="145" t="s">
        <v>2162</v>
      </c>
      <c r="P285" s="66">
        <v>89</v>
      </c>
      <c r="Q285" s="66">
        <v>2021</v>
      </c>
      <c r="R285" s="67" t="s">
        <v>2163</v>
      </c>
      <c r="S285" s="67" t="s">
        <v>2164</v>
      </c>
      <c r="T285" s="67" t="s">
        <v>2165</v>
      </c>
      <c r="U285" s="66">
        <v>1</v>
      </c>
      <c r="V285" s="191" t="s">
        <v>2166</v>
      </c>
      <c r="W285" s="191" t="s">
        <v>2167</v>
      </c>
      <c r="X285" s="337">
        <v>1</v>
      </c>
      <c r="Y285" s="66" t="s">
        <v>79</v>
      </c>
      <c r="Z285" s="344">
        <v>44501</v>
      </c>
      <c r="AA285" s="352">
        <v>44650</v>
      </c>
      <c r="AB285" s="352"/>
      <c r="AC285" s="71" t="s">
        <v>84</v>
      </c>
      <c r="AD285" s="71" t="s">
        <v>84</v>
      </c>
      <c r="AE285" s="72">
        <f t="shared" si="20"/>
        <v>-61</v>
      </c>
      <c r="AF285" s="80" t="s">
        <v>1445</v>
      </c>
      <c r="AG285" s="74"/>
      <c r="AH285" s="75"/>
      <c r="AI285" s="73"/>
      <c r="AJ285" s="76"/>
      <c r="AK285" s="77" t="s">
        <v>9</v>
      </c>
      <c r="AL285" s="78">
        <v>199</v>
      </c>
      <c r="AM285" s="79" t="s">
        <v>6</v>
      </c>
      <c r="AN285" s="74" t="s">
        <v>133</v>
      </c>
      <c r="AO285" s="80" t="s">
        <v>1445</v>
      </c>
      <c r="AP285" s="204" t="s">
        <v>133</v>
      </c>
      <c r="AQ285" s="81">
        <v>0</v>
      </c>
      <c r="AR285" s="76">
        <v>0</v>
      </c>
      <c r="AS285" s="79" t="s">
        <v>116</v>
      </c>
      <c r="AT285" s="82" t="s">
        <v>90</v>
      </c>
      <c r="AU285" s="83" t="s">
        <v>91</v>
      </c>
      <c r="AV285" s="121" t="s">
        <v>2168</v>
      </c>
      <c r="AW285" s="85">
        <v>44620</v>
      </c>
      <c r="AX285" s="84" t="s">
        <v>119</v>
      </c>
      <c r="AY285" s="86" t="s">
        <v>2169</v>
      </c>
      <c r="AZ285" s="122">
        <v>0.1</v>
      </c>
      <c r="BA285" s="77" t="s">
        <v>10</v>
      </c>
      <c r="BB285" s="78">
        <v>-44620</v>
      </c>
      <c r="BC285" s="79" t="s">
        <v>6</v>
      </c>
      <c r="BD285" s="84"/>
      <c r="BE285" s="84"/>
      <c r="BF285" s="84"/>
      <c r="BG285" s="84"/>
      <c r="BH285" s="79"/>
      <c r="BI285" s="84"/>
      <c r="BJ285" s="88" t="s">
        <v>19</v>
      </c>
      <c r="BK285" s="89" t="s">
        <v>2170</v>
      </c>
      <c r="BL285" s="90">
        <v>44712</v>
      </c>
      <c r="BM285" s="91" t="s">
        <v>209</v>
      </c>
      <c r="BN285" s="92">
        <v>1</v>
      </c>
      <c r="BO285" s="77" t="str">
        <f t="shared" si="23"/>
        <v>CUMPLIMIENTO TOTAL</v>
      </c>
      <c r="BP285" s="78">
        <f t="shared" si="21"/>
        <v>-61</v>
      </c>
      <c r="BQ285" s="79" t="str">
        <f t="shared" si="22"/>
        <v>VENCIDO</v>
      </c>
      <c r="BR285" s="102">
        <v>44725</v>
      </c>
      <c r="BS285" s="103" t="s">
        <v>2171</v>
      </c>
      <c r="BT285" s="93" t="s">
        <v>122</v>
      </c>
      <c r="BU285" s="104">
        <v>1</v>
      </c>
      <c r="BV285" s="94" t="s">
        <v>20</v>
      </c>
      <c r="BW285" s="93"/>
      <c r="BX285" s="93"/>
      <c r="BY285" s="1">
        <f t="shared" si="24"/>
        <v>274</v>
      </c>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row>
    <row r="286" spans="1:427" s="7" customFormat="1" ht="60.75" customHeight="1" x14ac:dyDescent="0.25">
      <c r="A286" s="65">
        <v>275</v>
      </c>
      <c r="B286" s="145" t="s">
        <v>178</v>
      </c>
      <c r="C286" s="146" t="s">
        <v>179</v>
      </c>
      <c r="D286" s="67" t="s">
        <v>180</v>
      </c>
      <c r="E286" s="67" t="s">
        <v>2003</v>
      </c>
      <c r="F286" s="145" t="s">
        <v>348</v>
      </c>
      <c r="G286" s="146" t="s">
        <v>349</v>
      </c>
      <c r="H286" s="146" t="s">
        <v>350</v>
      </c>
      <c r="I286" s="147" t="s">
        <v>351</v>
      </c>
      <c r="J286" s="67" t="s">
        <v>183</v>
      </c>
      <c r="K286" s="67" t="s">
        <v>2172</v>
      </c>
      <c r="L286" s="67" t="s">
        <v>353</v>
      </c>
      <c r="M286" s="67" t="s">
        <v>105</v>
      </c>
      <c r="N286" s="66" t="s">
        <v>2173</v>
      </c>
      <c r="O286" s="145" t="s">
        <v>2174</v>
      </c>
      <c r="P286" s="66">
        <v>89</v>
      </c>
      <c r="Q286" s="66">
        <v>2021</v>
      </c>
      <c r="R286" s="67" t="s">
        <v>2175</v>
      </c>
      <c r="S286" s="67" t="s">
        <v>2176</v>
      </c>
      <c r="T286" s="67" t="s">
        <v>2177</v>
      </c>
      <c r="U286" s="66">
        <v>1</v>
      </c>
      <c r="V286" s="339" t="s">
        <v>2010</v>
      </c>
      <c r="W286" s="339" t="s">
        <v>2011</v>
      </c>
      <c r="X286" s="337">
        <v>1</v>
      </c>
      <c r="Y286" s="66" t="s">
        <v>79</v>
      </c>
      <c r="Z286" s="340">
        <v>44501</v>
      </c>
      <c r="AA286" s="338">
        <v>44681</v>
      </c>
      <c r="AB286" s="338"/>
      <c r="AC286" s="71" t="s">
        <v>84</v>
      </c>
      <c r="AD286" s="71" t="s">
        <v>84</v>
      </c>
      <c r="AE286" s="72">
        <f t="shared" si="20"/>
        <v>-30</v>
      </c>
      <c r="AF286" s="80" t="s">
        <v>1445</v>
      </c>
      <c r="AG286" s="74"/>
      <c r="AH286" s="75"/>
      <c r="AI286" s="73"/>
      <c r="AJ286" s="76"/>
      <c r="AK286" s="77" t="s">
        <v>9</v>
      </c>
      <c r="AL286" s="78">
        <v>230</v>
      </c>
      <c r="AM286" s="79" t="s">
        <v>6</v>
      </c>
      <c r="AN286" s="74" t="s">
        <v>133</v>
      </c>
      <c r="AO286" s="80" t="s">
        <v>1445</v>
      </c>
      <c r="AP286" s="204" t="s">
        <v>133</v>
      </c>
      <c r="AQ286" s="81">
        <v>0</v>
      </c>
      <c r="AR286" s="76">
        <v>0</v>
      </c>
      <c r="AS286" s="79" t="s">
        <v>116</v>
      </c>
      <c r="AT286" s="82" t="s">
        <v>90</v>
      </c>
      <c r="AU286" s="83" t="s">
        <v>91</v>
      </c>
      <c r="AV286" s="110" t="s">
        <v>641</v>
      </c>
      <c r="AW286" s="155">
        <v>44620</v>
      </c>
      <c r="AX286" s="156" t="s">
        <v>389</v>
      </c>
      <c r="AY286" s="100" t="s">
        <v>93</v>
      </c>
      <c r="AZ286" s="157">
        <v>0</v>
      </c>
      <c r="BA286" s="77" t="s">
        <v>9</v>
      </c>
      <c r="BB286" s="78">
        <v>-44620</v>
      </c>
      <c r="BC286" s="79" t="s">
        <v>6</v>
      </c>
      <c r="BD286" s="84"/>
      <c r="BE286" s="84"/>
      <c r="BF286" s="84"/>
      <c r="BG286" s="84"/>
      <c r="BH286" s="79"/>
      <c r="BI286" s="84"/>
      <c r="BJ286" s="88" t="s">
        <v>19</v>
      </c>
      <c r="BK286" s="89" t="s">
        <v>2012</v>
      </c>
      <c r="BL286" s="90">
        <v>44712</v>
      </c>
      <c r="BM286" s="91" t="s">
        <v>480</v>
      </c>
      <c r="BN286" s="92">
        <v>1</v>
      </c>
      <c r="BO286" s="77" t="str">
        <f t="shared" si="23"/>
        <v>CUMPLIMIENTO TOTAL</v>
      </c>
      <c r="BP286" s="78">
        <f t="shared" si="21"/>
        <v>-30</v>
      </c>
      <c r="BQ286" s="79" t="str">
        <f t="shared" si="22"/>
        <v>VENCIDO</v>
      </c>
      <c r="BR286" s="102">
        <v>44725</v>
      </c>
      <c r="BS286" s="93" t="s">
        <v>2178</v>
      </c>
      <c r="BT286" s="93" t="s">
        <v>2014</v>
      </c>
      <c r="BU286" s="104">
        <v>1</v>
      </c>
      <c r="BV286" s="94" t="s">
        <v>20</v>
      </c>
      <c r="BW286" s="93"/>
      <c r="BX286" s="93"/>
      <c r="BY286" s="1">
        <f t="shared" si="24"/>
        <v>275</v>
      </c>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c r="LI286" s="1"/>
      <c r="LJ286" s="1"/>
      <c r="LK286" s="1"/>
      <c r="LL286" s="1"/>
      <c r="LM286" s="1"/>
      <c r="LN286" s="1"/>
      <c r="LO286" s="1"/>
      <c r="LP286" s="1"/>
      <c r="LQ286" s="1"/>
      <c r="LR286" s="1"/>
      <c r="LS286" s="1"/>
      <c r="LT286" s="1"/>
      <c r="LU286" s="1"/>
      <c r="LV286" s="1"/>
      <c r="LW286" s="1"/>
      <c r="LX286" s="1"/>
      <c r="LY286" s="1"/>
      <c r="LZ286" s="1"/>
      <c r="MA286" s="1"/>
      <c r="MB286" s="1"/>
      <c r="MC286" s="1"/>
      <c r="MD286" s="1"/>
      <c r="ME286" s="1"/>
      <c r="MF286" s="1"/>
      <c r="MG286" s="1"/>
      <c r="MH286" s="1"/>
      <c r="MI286" s="1"/>
      <c r="MJ286" s="1"/>
      <c r="MK286" s="1"/>
      <c r="ML286" s="1"/>
      <c r="MM286" s="1"/>
      <c r="MN286" s="1"/>
      <c r="MO286" s="1"/>
      <c r="MP286" s="1"/>
      <c r="MQ286" s="1"/>
      <c r="MR286" s="1"/>
      <c r="MS286" s="1"/>
      <c r="MT286" s="1"/>
      <c r="MU286" s="1"/>
      <c r="MV286" s="1"/>
      <c r="MW286" s="1"/>
      <c r="MX286" s="1"/>
      <c r="MY286" s="1"/>
      <c r="MZ286" s="1"/>
      <c r="NA286" s="1"/>
      <c r="NB286" s="1"/>
      <c r="NC286" s="1"/>
      <c r="ND286" s="1"/>
      <c r="NE286" s="1"/>
      <c r="NF286" s="1"/>
      <c r="NG286" s="1"/>
      <c r="NH286" s="1"/>
      <c r="NI286" s="1"/>
      <c r="NJ286" s="1"/>
      <c r="NK286" s="1"/>
      <c r="NL286" s="1"/>
      <c r="NM286" s="1"/>
      <c r="NN286" s="1"/>
      <c r="NO286" s="1"/>
      <c r="NP286" s="1"/>
      <c r="NQ286" s="1"/>
      <c r="NR286" s="1"/>
      <c r="NS286" s="1"/>
      <c r="NT286" s="1"/>
      <c r="NU286" s="1"/>
      <c r="NV286" s="1"/>
      <c r="NW286" s="1"/>
      <c r="NX286" s="1"/>
      <c r="NY286" s="1"/>
      <c r="NZ286" s="1"/>
      <c r="OA286" s="1"/>
      <c r="OB286" s="1"/>
      <c r="OC286" s="1"/>
      <c r="OD286" s="1"/>
      <c r="OE286" s="1"/>
      <c r="OF286" s="1"/>
      <c r="OG286" s="1"/>
      <c r="OH286" s="1"/>
      <c r="OI286" s="1"/>
      <c r="OJ286" s="1"/>
      <c r="OK286" s="1"/>
      <c r="OL286" s="1"/>
      <c r="OM286" s="1"/>
      <c r="ON286" s="1"/>
      <c r="OO286" s="1"/>
      <c r="OP286" s="1"/>
      <c r="OQ286" s="1"/>
      <c r="OR286" s="1"/>
      <c r="OS286" s="1"/>
      <c r="OT286" s="1"/>
      <c r="OU286" s="1"/>
      <c r="OV286" s="1"/>
      <c r="OW286" s="1"/>
      <c r="OX286" s="1"/>
      <c r="OY286" s="1"/>
      <c r="OZ286" s="1"/>
      <c r="PA286" s="1"/>
      <c r="PB286" s="1"/>
      <c r="PC286" s="1"/>
      <c r="PD286" s="1"/>
      <c r="PE286" s="1"/>
      <c r="PF286" s="1"/>
      <c r="PG286" s="1"/>
      <c r="PH286" s="1"/>
      <c r="PI286" s="1"/>
      <c r="PJ286" s="1"/>
      <c r="PK286" s="1"/>
    </row>
    <row r="287" spans="1:427" s="7" customFormat="1" ht="60.75" customHeight="1" x14ac:dyDescent="0.25">
      <c r="A287" s="65">
        <v>276</v>
      </c>
      <c r="B287" s="145" t="s">
        <v>178</v>
      </c>
      <c r="C287" s="146" t="s">
        <v>179</v>
      </c>
      <c r="D287" s="67" t="s">
        <v>180</v>
      </c>
      <c r="E287" s="67" t="s">
        <v>2179</v>
      </c>
      <c r="F287" s="150" t="s">
        <v>348</v>
      </c>
      <c r="G287" s="151" t="s">
        <v>349</v>
      </c>
      <c r="H287" s="151" t="s">
        <v>350</v>
      </c>
      <c r="I287" s="152" t="s">
        <v>351</v>
      </c>
      <c r="J287" s="67" t="s">
        <v>752</v>
      </c>
      <c r="K287" s="67" t="s">
        <v>2180</v>
      </c>
      <c r="L287" s="67" t="s">
        <v>353</v>
      </c>
      <c r="M287" s="67" t="s">
        <v>105</v>
      </c>
      <c r="N287" s="66" t="s">
        <v>2181</v>
      </c>
      <c r="O287" s="145" t="s">
        <v>2182</v>
      </c>
      <c r="P287" s="66">
        <v>89</v>
      </c>
      <c r="Q287" s="66">
        <v>2021</v>
      </c>
      <c r="R287" s="67" t="s">
        <v>2183</v>
      </c>
      <c r="S287" s="67" t="s">
        <v>2184</v>
      </c>
      <c r="T287" s="67" t="s">
        <v>2185</v>
      </c>
      <c r="U287" s="66">
        <v>1</v>
      </c>
      <c r="V287" s="339" t="s">
        <v>2186</v>
      </c>
      <c r="W287" s="339" t="s">
        <v>2187</v>
      </c>
      <c r="X287" s="337">
        <v>1</v>
      </c>
      <c r="Y287" s="66" t="s">
        <v>79</v>
      </c>
      <c r="Z287" s="340">
        <v>44501</v>
      </c>
      <c r="AA287" s="338">
        <v>44681</v>
      </c>
      <c r="AB287" s="338"/>
      <c r="AC287" s="71" t="s">
        <v>84</v>
      </c>
      <c r="AD287" s="71" t="s">
        <v>84</v>
      </c>
      <c r="AE287" s="72">
        <f t="shared" si="20"/>
        <v>-30</v>
      </c>
      <c r="AF287" s="80" t="s">
        <v>1445</v>
      </c>
      <c r="AG287" s="74"/>
      <c r="AH287" s="75"/>
      <c r="AI287" s="73"/>
      <c r="AJ287" s="76"/>
      <c r="AK287" s="77" t="s">
        <v>9</v>
      </c>
      <c r="AL287" s="78">
        <v>230</v>
      </c>
      <c r="AM287" s="79" t="s">
        <v>6</v>
      </c>
      <c r="AN287" s="74" t="s">
        <v>133</v>
      </c>
      <c r="AO287" s="80" t="s">
        <v>1445</v>
      </c>
      <c r="AP287" s="204" t="s">
        <v>133</v>
      </c>
      <c r="AQ287" s="81">
        <v>0</v>
      </c>
      <c r="AR287" s="76">
        <v>0</v>
      </c>
      <c r="AS287" s="79" t="s">
        <v>116</v>
      </c>
      <c r="AT287" s="82" t="s">
        <v>90</v>
      </c>
      <c r="AU287" s="83" t="s">
        <v>91</v>
      </c>
      <c r="AV287" s="110" t="s">
        <v>641</v>
      </c>
      <c r="AW287" s="155">
        <v>44620</v>
      </c>
      <c r="AX287" s="156" t="s">
        <v>389</v>
      </c>
      <c r="AY287" s="100" t="s">
        <v>93</v>
      </c>
      <c r="AZ287" s="157">
        <v>0</v>
      </c>
      <c r="BA287" s="77" t="s">
        <v>9</v>
      </c>
      <c r="BB287" s="78">
        <v>-44620</v>
      </c>
      <c r="BC287" s="79" t="s">
        <v>6</v>
      </c>
      <c r="BD287" s="84"/>
      <c r="BE287" s="84"/>
      <c r="BF287" s="84"/>
      <c r="BG287" s="84"/>
      <c r="BH287" s="79"/>
      <c r="BI287" s="84"/>
      <c r="BJ287" s="88" t="s">
        <v>19</v>
      </c>
      <c r="BK287" s="89" t="s">
        <v>2188</v>
      </c>
      <c r="BL287" s="90">
        <v>44712</v>
      </c>
      <c r="BM287" s="91" t="s">
        <v>480</v>
      </c>
      <c r="BN287" s="92">
        <v>1</v>
      </c>
      <c r="BO287" s="77" t="str">
        <f t="shared" si="23"/>
        <v>CUMPLIMIENTO TOTAL</v>
      </c>
      <c r="BP287" s="78">
        <f t="shared" si="21"/>
        <v>-30</v>
      </c>
      <c r="BQ287" s="79" t="str">
        <f t="shared" si="22"/>
        <v>VENCIDO</v>
      </c>
      <c r="BR287" s="102">
        <v>44725</v>
      </c>
      <c r="BS287" s="93" t="s">
        <v>2189</v>
      </c>
      <c r="BT287" s="93" t="s">
        <v>2014</v>
      </c>
      <c r="BU287" s="104">
        <v>1</v>
      </c>
      <c r="BV287" s="94" t="s">
        <v>20</v>
      </c>
      <c r="BW287" s="93"/>
      <c r="BX287" s="93"/>
      <c r="BY287" s="1">
        <f t="shared" si="24"/>
        <v>276</v>
      </c>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row>
    <row r="288" spans="1:427" s="7" customFormat="1" ht="60.75" customHeight="1" x14ac:dyDescent="0.25">
      <c r="A288" s="65">
        <v>277</v>
      </c>
      <c r="B288" s="145" t="s">
        <v>178</v>
      </c>
      <c r="C288" s="146" t="s">
        <v>179</v>
      </c>
      <c r="D288" s="67" t="s">
        <v>180</v>
      </c>
      <c r="E288" s="275" t="s">
        <v>2190</v>
      </c>
      <c r="F288" s="66" t="s">
        <v>181</v>
      </c>
      <c r="G288" s="65" t="s">
        <v>99</v>
      </c>
      <c r="H288" s="67" t="s">
        <v>100</v>
      </c>
      <c r="I288" s="67" t="s">
        <v>182</v>
      </c>
      <c r="J288" s="67" t="s">
        <v>2191</v>
      </c>
      <c r="K288" s="67" t="s">
        <v>2192</v>
      </c>
      <c r="L288" s="67" t="s">
        <v>185</v>
      </c>
      <c r="M288" s="67" t="s">
        <v>105</v>
      </c>
      <c r="N288" s="66" t="s">
        <v>2193</v>
      </c>
      <c r="O288" s="145" t="s">
        <v>2194</v>
      </c>
      <c r="P288" s="66">
        <v>89</v>
      </c>
      <c r="Q288" s="66">
        <v>2021</v>
      </c>
      <c r="R288" s="67" t="s">
        <v>2195</v>
      </c>
      <c r="S288" s="67" t="s">
        <v>2196</v>
      </c>
      <c r="T288" s="67" t="s">
        <v>2197</v>
      </c>
      <c r="U288" s="66">
        <v>1</v>
      </c>
      <c r="V288" s="191" t="s">
        <v>2198</v>
      </c>
      <c r="W288" s="191" t="s">
        <v>2199</v>
      </c>
      <c r="X288" s="337">
        <v>1</v>
      </c>
      <c r="Y288" s="66" t="s">
        <v>79</v>
      </c>
      <c r="Z288" s="344">
        <v>44501</v>
      </c>
      <c r="AA288" s="357">
        <v>44650</v>
      </c>
      <c r="AB288" s="357"/>
      <c r="AC288" s="71" t="s">
        <v>84</v>
      </c>
      <c r="AD288" s="71" t="s">
        <v>84</v>
      </c>
      <c r="AE288" s="72">
        <f t="shared" si="20"/>
        <v>-61</v>
      </c>
      <c r="AF288" s="80" t="s">
        <v>1445</v>
      </c>
      <c r="AG288" s="74"/>
      <c r="AH288" s="75"/>
      <c r="AI288" s="73"/>
      <c r="AJ288" s="76"/>
      <c r="AK288" s="77" t="s">
        <v>9</v>
      </c>
      <c r="AL288" s="78">
        <v>199</v>
      </c>
      <c r="AM288" s="79" t="s">
        <v>6</v>
      </c>
      <c r="AN288" s="74" t="s">
        <v>133</v>
      </c>
      <c r="AO288" s="80" t="s">
        <v>1445</v>
      </c>
      <c r="AP288" s="204" t="s">
        <v>133</v>
      </c>
      <c r="AQ288" s="81">
        <v>0</v>
      </c>
      <c r="AR288" s="76">
        <v>0</v>
      </c>
      <c r="AS288" s="79" t="s">
        <v>116</v>
      </c>
      <c r="AT288" s="82" t="s">
        <v>90</v>
      </c>
      <c r="AU288" s="83" t="s">
        <v>91</v>
      </c>
      <c r="AV288" s="121" t="s">
        <v>2200</v>
      </c>
      <c r="AW288" s="85">
        <v>44620</v>
      </c>
      <c r="AX288" s="84" t="s">
        <v>119</v>
      </c>
      <c r="AY288" s="84" t="s">
        <v>79</v>
      </c>
      <c r="AZ288" s="122">
        <v>1</v>
      </c>
      <c r="BA288" s="77" t="s">
        <v>13</v>
      </c>
      <c r="BB288" s="78">
        <v>-44620</v>
      </c>
      <c r="BC288" s="79" t="s">
        <v>6</v>
      </c>
      <c r="BD288" s="84"/>
      <c r="BE288" s="84"/>
      <c r="BF288" s="84"/>
      <c r="BG288" s="84"/>
      <c r="BH288" s="79"/>
      <c r="BI288" s="84"/>
      <c r="BJ288" s="128" t="s">
        <v>195</v>
      </c>
      <c r="BK288" s="89" t="s">
        <v>2201</v>
      </c>
      <c r="BL288" s="90">
        <v>44712</v>
      </c>
      <c r="BM288" s="91" t="s">
        <v>209</v>
      </c>
      <c r="BN288" s="92">
        <v>1</v>
      </c>
      <c r="BO288" s="77" t="str">
        <f t="shared" si="23"/>
        <v>CUMPLIMIENTO TOTAL</v>
      </c>
      <c r="BP288" s="78">
        <f t="shared" si="21"/>
        <v>-61</v>
      </c>
      <c r="BQ288" s="79" t="str">
        <f t="shared" si="22"/>
        <v>VENCIDO</v>
      </c>
      <c r="BR288" s="102">
        <v>44725</v>
      </c>
      <c r="BS288" s="93" t="s">
        <v>2202</v>
      </c>
      <c r="BT288" s="93" t="s">
        <v>122</v>
      </c>
      <c r="BU288" s="104">
        <v>1</v>
      </c>
      <c r="BV288" s="94" t="s">
        <v>20</v>
      </c>
      <c r="BW288" s="93"/>
      <c r="BX288" s="93"/>
      <c r="BY288" s="1">
        <f t="shared" si="24"/>
        <v>277</v>
      </c>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c r="NF288" s="1"/>
      <c r="NG288" s="1"/>
      <c r="NH288" s="1"/>
      <c r="NI288" s="1"/>
      <c r="NJ288" s="1"/>
      <c r="NK288" s="1"/>
      <c r="NL288" s="1"/>
      <c r="NM288" s="1"/>
      <c r="NN288" s="1"/>
      <c r="NO288" s="1"/>
      <c r="NP288" s="1"/>
      <c r="NQ288" s="1"/>
      <c r="NR288" s="1"/>
      <c r="NS288" s="1"/>
      <c r="NT288" s="1"/>
      <c r="NU288" s="1"/>
      <c r="NV288" s="1"/>
      <c r="NW288" s="1"/>
      <c r="NX288" s="1"/>
      <c r="NY288" s="1"/>
      <c r="NZ288" s="1"/>
      <c r="OA288" s="1"/>
      <c r="OB288" s="1"/>
      <c r="OC288" s="1"/>
      <c r="OD288" s="1"/>
      <c r="OE288" s="1"/>
      <c r="OF288" s="1"/>
      <c r="OG288" s="1"/>
      <c r="OH288" s="1"/>
      <c r="OI288" s="1"/>
      <c r="OJ288" s="1"/>
      <c r="OK288" s="1"/>
      <c r="OL288" s="1"/>
      <c r="OM288" s="1"/>
      <c r="ON288" s="1"/>
      <c r="OO288" s="1"/>
      <c r="OP288" s="1"/>
      <c r="OQ288" s="1"/>
      <c r="OR288" s="1"/>
      <c r="OS288" s="1"/>
      <c r="OT288" s="1"/>
      <c r="OU288" s="1"/>
      <c r="OV288" s="1"/>
      <c r="OW288" s="1"/>
      <c r="OX288" s="1"/>
      <c r="OY288" s="1"/>
      <c r="OZ288" s="1"/>
      <c r="PA288" s="1"/>
      <c r="PB288" s="1"/>
      <c r="PC288" s="1"/>
      <c r="PD288" s="1"/>
      <c r="PE288" s="1"/>
      <c r="PF288" s="1"/>
      <c r="PG288" s="1"/>
      <c r="PH288" s="1"/>
      <c r="PI288" s="1"/>
      <c r="PJ288" s="1"/>
      <c r="PK288" s="1"/>
    </row>
    <row r="289" spans="1:427" s="7" customFormat="1" ht="60.75" customHeight="1" x14ac:dyDescent="0.25">
      <c r="A289" s="65">
        <v>278</v>
      </c>
      <c r="B289" s="145" t="s">
        <v>178</v>
      </c>
      <c r="C289" s="146" t="s">
        <v>179</v>
      </c>
      <c r="D289" s="67" t="s">
        <v>180</v>
      </c>
      <c r="E289" s="67" t="s">
        <v>2091</v>
      </c>
      <c r="F289" s="145" t="s">
        <v>348</v>
      </c>
      <c r="G289" s="146" t="s">
        <v>349</v>
      </c>
      <c r="H289" s="146" t="s">
        <v>350</v>
      </c>
      <c r="I289" s="147" t="s">
        <v>1010</v>
      </c>
      <c r="J289" s="67" t="s">
        <v>2191</v>
      </c>
      <c r="K289" s="67" t="s">
        <v>2192</v>
      </c>
      <c r="L289" s="67" t="s">
        <v>353</v>
      </c>
      <c r="M289" s="67" t="s">
        <v>105</v>
      </c>
      <c r="N289" s="66" t="s">
        <v>2203</v>
      </c>
      <c r="O289" s="145" t="s">
        <v>2194</v>
      </c>
      <c r="P289" s="66">
        <v>89</v>
      </c>
      <c r="Q289" s="66">
        <v>2021</v>
      </c>
      <c r="R289" s="67" t="s">
        <v>2195</v>
      </c>
      <c r="S289" s="67" t="s">
        <v>2196</v>
      </c>
      <c r="T289" s="67" t="s">
        <v>2204</v>
      </c>
      <c r="U289" s="66">
        <v>2</v>
      </c>
      <c r="V289" s="339" t="s">
        <v>2205</v>
      </c>
      <c r="W289" s="339" t="s">
        <v>2206</v>
      </c>
      <c r="X289" s="337">
        <v>1</v>
      </c>
      <c r="Y289" s="66" t="s">
        <v>79</v>
      </c>
      <c r="Z289" s="340">
        <v>44501</v>
      </c>
      <c r="AA289" s="338">
        <v>44650</v>
      </c>
      <c r="AB289" s="338"/>
      <c r="AC289" s="71" t="s">
        <v>84</v>
      </c>
      <c r="AD289" s="71" t="s">
        <v>84</v>
      </c>
      <c r="AE289" s="72">
        <f t="shared" si="20"/>
        <v>-61</v>
      </c>
      <c r="AF289" s="80" t="s">
        <v>1445</v>
      </c>
      <c r="AG289" s="74"/>
      <c r="AH289" s="75"/>
      <c r="AI289" s="73"/>
      <c r="AJ289" s="76"/>
      <c r="AK289" s="77" t="s">
        <v>9</v>
      </c>
      <c r="AL289" s="78">
        <v>199</v>
      </c>
      <c r="AM289" s="79" t="s">
        <v>6</v>
      </c>
      <c r="AN289" s="74" t="s">
        <v>133</v>
      </c>
      <c r="AO289" s="80" t="s">
        <v>1445</v>
      </c>
      <c r="AP289" s="204" t="s">
        <v>133</v>
      </c>
      <c r="AQ289" s="81">
        <v>0</v>
      </c>
      <c r="AR289" s="76">
        <v>0</v>
      </c>
      <c r="AS289" s="79" t="s">
        <v>116</v>
      </c>
      <c r="AT289" s="82" t="s">
        <v>90</v>
      </c>
      <c r="AU289" s="83" t="s">
        <v>91</v>
      </c>
      <c r="AV289" s="110" t="s">
        <v>641</v>
      </c>
      <c r="AW289" s="155">
        <v>44620</v>
      </c>
      <c r="AX289" s="156" t="s">
        <v>389</v>
      </c>
      <c r="AY289" s="100" t="s">
        <v>93</v>
      </c>
      <c r="AZ289" s="157">
        <v>0</v>
      </c>
      <c r="BA289" s="77" t="s">
        <v>9</v>
      </c>
      <c r="BB289" s="78">
        <v>-44620</v>
      </c>
      <c r="BC289" s="79" t="s">
        <v>6</v>
      </c>
      <c r="BD289" s="84"/>
      <c r="BE289" s="84"/>
      <c r="BF289" s="84"/>
      <c r="BG289" s="84"/>
      <c r="BH289" s="79"/>
      <c r="BI289" s="84"/>
      <c r="BJ289" s="88" t="s">
        <v>19</v>
      </c>
      <c r="BK289" s="89" t="s">
        <v>2207</v>
      </c>
      <c r="BL289" s="90">
        <v>44712</v>
      </c>
      <c r="BM289" s="91" t="s">
        <v>480</v>
      </c>
      <c r="BN289" s="92">
        <v>1</v>
      </c>
      <c r="BO289" s="77" t="str">
        <f t="shared" si="23"/>
        <v>CUMPLIMIENTO TOTAL</v>
      </c>
      <c r="BP289" s="78">
        <f t="shared" si="21"/>
        <v>-61</v>
      </c>
      <c r="BQ289" s="79" t="str">
        <f t="shared" si="22"/>
        <v>VENCIDO</v>
      </c>
      <c r="BR289" s="102">
        <v>44725</v>
      </c>
      <c r="BS289" s="93" t="s">
        <v>2208</v>
      </c>
      <c r="BT289" s="93" t="s">
        <v>2014</v>
      </c>
      <c r="BU289" s="104">
        <v>1</v>
      </c>
      <c r="BV289" s="94" t="s">
        <v>20</v>
      </c>
      <c r="BW289" s="93"/>
      <c r="BX289" s="93"/>
      <c r="BY289" s="1">
        <f t="shared" si="24"/>
        <v>278</v>
      </c>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c r="NF289" s="1"/>
      <c r="NG289" s="1"/>
      <c r="NH289" s="1"/>
      <c r="NI289" s="1"/>
      <c r="NJ289" s="1"/>
      <c r="NK289" s="1"/>
      <c r="NL289" s="1"/>
      <c r="NM289" s="1"/>
      <c r="NN289" s="1"/>
      <c r="NO289" s="1"/>
      <c r="NP289" s="1"/>
      <c r="NQ289" s="1"/>
      <c r="NR289" s="1"/>
      <c r="NS289" s="1"/>
      <c r="NT289" s="1"/>
      <c r="NU289" s="1"/>
      <c r="NV289" s="1"/>
      <c r="NW289" s="1"/>
      <c r="NX289" s="1"/>
      <c r="NY289" s="1"/>
      <c r="NZ289" s="1"/>
      <c r="OA289" s="1"/>
      <c r="OB289" s="1"/>
      <c r="OC289" s="1"/>
      <c r="OD289" s="1"/>
      <c r="OE289" s="1"/>
      <c r="OF289" s="1"/>
      <c r="OG289" s="1"/>
      <c r="OH289" s="1"/>
      <c r="OI289" s="1"/>
      <c r="OJ289" s="1"/>
      <c r="OK289" s="1"/>
      <c r="OL289" s="1"/>
      <c r="OM289" s="1"/>
      <c r="ON289" s="1"/>
      <c r="OO289" s="1"/>
      <c r="OP289" s="1"/>
      <c r="OQ289" s="1"/>
      <c r="OR289" s="1"/>
      <c r="OS289" s="1"/>
      <c r="OT289" s="1"/>
      <c r="OU289" s="1"/>
      <c r="OV289" s="1"/>
      <c r="OW289" s="1"/>
      <c r="OX289" s="1"/>
      <c r="OY289" s="1"/>
      <c r="OZ289" s="1"/>
      <c r="PA289" s="1"/>
      <c r="PB289" s="1"/>
      <c r="PC289" s="1"/>
      <c r="PD289" s="1"/>
      <c r="PE289" s="1"/>
      <c r="PF289" s="1"/>
      <c r="PG289" s="1"/>
      <c r="PH289" s="1"/>
      <c r="PI289" s="1"/>
      <c r="PJ289" s="1"/>
      <c r="PK289" s="1"/>
    </row>
    <row r="290" spans="1:427" s="7" customFormat="1" ht="60.75" customHeight="1" x14ac:dyDescent="0.25">
      <c r="A290" s="65">
        <v>279</v>
      </c>
      <c r="B290" s="145" t="s">
        <v>178</v>
      </c>
      <c r="C290" s="146" t="s">
        <v>179</v>
      </c>
      <c r="D290" s="67" t="s">
        <v>180</v>
      </c>
      <c r="E290" s="275" t="s">
        <v>2209</v>
      </c>
      <c r="F290" s="66" t="s">
        <v>636</v>
      </c>
      <c r="G290" s="65" t="s">
        <v>99</v>
      </c>
      <c r="H290" s="67" t="s">
        <v>100</v>
      </c>
      <c r="I290" s="67" t="s">
        <v>637</v>
      </c>
      <c r="J290" s="67" t="s">
        <v>2191</v>
      </c>
      <c r="K290" s="67" t="s">
        <v>2192</v>
      </c>
      <c r="L290" s="67" t="s">
        <v>104</v>
      </c>
      <c r="M290" s="67" t="s">
        <v>105</v>
      </c>
      <c r="N290" s="66" t="s">
        <v>2210</v>
      </c>
      <c r="O290" s="145" t="s">
        <v>2211</v>
      </c>
      <c r="P290" s="66">
        <v>89</v>
      </c>
      <c r="Q290" s="66">
        <v>2021</v>
      </c>
      <c r="R290" s="67" t="s">
        <v>2212</v>
      </c>
      <c r="S290" s="67" t="s">
        <v>2153</v>
      </c>
      <c r="T290" s="67" t="s">
        <v>2213</v>
      </c>
      <c r="U290" s="66">
        <v>1</v>
      </c>
      <c r="V290" s="221" t="s">
        <v>2155</v>
      </c>
      <c r="W290" s="221" t="s">
        <v>2156</v>
      </c>
      <c r="X290" s="337">
        <v>1</v>
      </c>
      <c r="Y290" s="66" t="s">
        <v>79</v>
      </c>
      <c r="Z290" s="344">
        <v>44501</v>
      </c>
      <c r="AA290" s="357">
        <v>44834</v>
      </c>
      <c r="AB290" s="357"/>
      <c r="AC290" s="71" t="s">
        <v>84</v>
      </c>
      <c r="AD290" s="71" t="s">
        <v>84</v>
      </c>
      <c r="AE290" s="72">
        <f t="shared" si="20"/>
        <v>123</v>
      </c>
      <c r="AF290" s="80" t="s">
        <v>1445</v>
      </c>
      <c r="AG290" s="74"/>
      <c r="AH290" s="75"/>
      <c r="AI290" s="73"/>
      <c r="AJ290" s="76"/>
      <c r="AK290" s="77" t="s">
        <v>9</v>
      </c>
      <c r="AL290" s="78">
        <v>383</v>
      </c>
      <c r="AM290" s="79" t="s">
        <v>6</v>
      </c>
      <c r="AN290" s="74" t="s">
        <v>133</v>
      </c>
      <c r="AO290" s="80" t="s">
        <v>1445</v>
      </c>
      <c r="AP290" s="204" t="s">
        <v>133</v>
      </c>
      <c r="AQ290" s="81">
        <v>0</v>
      </c>
      <c r="AR290" s="76">
        <v>0</v>
      </c>
      <c r="AS290" s="79" t="s">
        <v>116</v>
      </c>
      <c r="AT290" s="82" t="s">
        <v>90</v>
      </c>
      <c r="AU290" s="83" t="s">
        <v>91</v>
      </c>
      <c r="AV290" s="110" t="s">
        <v>641</v>
      </c>
      <c r="AW290" s="108">
        <v>44620</v>
      </c>
      <c r="AX290" s="110" t="s">
        <v>119</v>
      </c>
      <c r="AY290" s="124" t="s">
        <v>93</v>
      </c>
      <c r="AZ290" s="122">
        <v>0</v>
      </c>
      <c r="BA290" s="77" t="s">
        <v>9</v>
      </c>
      <c r="BB290" s="78">
        <v>-44620</v>
      </c>
      <c r="BC290" s="79" t="s">
        <v>6</v>
      </c>
      <c r="BD290" s="84"/>
      <c r="BE290" s="84"/>
      <c r="BF290" s="84"/>
      <c r="BG290" s="84"/>
      <c r="BH290" s="79"/>
      <c r="BI290" s="84"/>
      <c r="BJ290" s="88" t="s">
        <v>19</v>
      </c>
      <c r="BK290" s="89" t="s">
        <v>2214</v>
      </c>
      <c r="BL290" s="90">
        <v>44712</v>
      </c>
      <c r="BM290" s="91" t="s">
        <v>2215</v>
      </c>
      <c r="BN290" s="92">
        <v>0</v>
      </c>
      <c r="BO290" s="77" t="str">
        <f t="shared" si="23"/>
        <v>SIN AVANCE</v>
      </c>
      <c r="BP290" s="78">
        <f t="shared" si="21"/>
        <v>123</v>
      </c>
      <c r="BQ290" s="79" t="str">
        <f t="shared" si="22"/>
        <v>CON TIEMPO</v>
      </c>
      <c r="BR290" s="102">
        <v>44725</v>
      </c>
      <c r="BS290" s="93" t="s">
        <v>2158</v>
      </c>
      <c r="BT290" s="93" t="s">
        <v>413</v>
      </c>
      <c r="BU290" s="93">
        <v>33</v>
      </c>
      <c r="BV290" s="94" t="s">
        <v>19</v>
      </c>
      <c r="BW290" s="93"/>
      <c r="BX290" s="93"/>
      <c r="BY290" s="1">
        <f t="shared" si="24"/>
        <v>279</v>
      </c>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c r="NF290" s="1"/>
      <c r="NG290" s="1"/>
      <c r="NH290" s="1"/>
      <c r="NI290" s="1"/>
      <c r="NJ290" s="1"/>
      <c r="NK290" s="1"/>
      <c r="NL290" s="1"/>
      <c r="NM290" s="1"/>
      <c r="NN290" s="1"/>
      <c r="NO290" s="1"/>
      <c r="NP290" s="1"/>
      <c r="NQ290" s="1"/>
      <c r="NR290" s="1"/>
      <c r="NS290" s="1"/>
      <c r="NT290" s="1"/>
      <c r="NU290" s="1"/>
      <c r="NV290" s="1"/>
      <c r="NW290" s="1"/>
      <c r="NX290" s="1"/>
      <c r="NY290" s="1"/>
      <c r="NZ290" s="1"/>
      <c r="OA290" s="1"/>
      <c r="OB290" s="1"/>
      <c r="OC290" s="1"/>
      <c r="OD290" s="1"/>
      <c r="OE290" s="1"/>
      <c r="OF290" s="1"/>
      <c r="OG290" s="1"/>
      <c r="OH290" s="1"/>
      <c r="OI290" s="1"/>
      <c r="OJ290" s="1"/>
      <c r="OK290" s="1"/>
      <c r="OL290" s="1"/>
      <c r="OM290" s="1"/>
      <c r="ON290" s="1"/>
      <c r="OO290" s="1"/>
      <c r="OP290" s="1"/>
      <c r="OQ290" s="1"/>
      <c r="OR290" s="1"/>
      <c r="OS290" s="1"/>
      <c r="OT290" s="1"/>
      <c r="OU290" s="1"/>
      <c r="OV290" s="1"/>
      <c r="OW290" s="1"/>
      <c r="OX290" s="1"/>
      <c r="OY290" s="1"/>
      <c r="OZ290" s="1"/>
      <c r="PA290" s="1"/>
      <c r="PB290" s="1"/>
      <c r="PC290" s="1"/>
      <c r="PD290" s="1"/>
      <c r="PE290" s="1"/>
      <c r="PF290" s="1"/>
      <c r="PG290" s="1"/>
      <c r="PH290" s="1"/>
      <c r="PI290" s="1"/>
      <c r="PJ290" s="1"/>
      <c r="PK290" s="1"/>
    </row>
    <row r="291" spans="1:427" s="7" customFormat="1" ht="60.75" customHeight="1" x14ac:dyDescent="0.25">
      <c r="A291" s="65">
        <v>280</v>
      </c>
      <c r="B291" s="145" t="s">
        <v>178</v>
      </c>
      <c r="C291" s="146" t="s">
        <v>179</v>
      </c>
      <c r="D291" s="67" t="s">
        <v>180</v>
      </c>
      <c r="E291" s="275" t="s">
        <v>2190</v>
      </c>
      <c r="F291" s="66" t="s">
        <v>181</v>
      </c>
      <c r="G291" s="65" t="s">
        <v>99</v>
      </c>
      <c r="H291" s="67" t="s">
        <v>100</v>
      </c>
      <c r="I291" s="67" t="s">
        <v>182</v>
      </c>
      <c r="J291" s="67" t="s">
        <v>2191</v>
      </c>
      <c r="K291" s="67" t="s">
        <v>2192</v>
      </c>
      <c r="L291" s="67" t="s">
        <v>185</v>
      </c>
      <c r="M291" s="67" t="s">
        <v>105</v>
      </c>
      <c r="N291" s="66" t="s">
        <v>2216</v>
      </c>
      <c r="O291" s="145" t="s">
        <v>2217</v>
      </c>
      <c r="P291" s="66">
        <v>89</v>
      </c>
      <c r="Q291" s="66">
        <v>2021</v>
      </c>
      <c r="R291" s="67" t="s">
        <v>2218</v>
      </c>
      <c r="S291" s="67" t="s">
        <v>2196</v>
      </c>
      <c r="T291" s="67" t="s">
        <v>2197</v>
      </c>
      <c r="U291" s="66">
        <v>1</v>
      </c>
      <c r="V291" s="191" t="s">
        <v>2198</v>
      </c>
      <c r="W291" s="191" t="s">
        <v>2199</v>
      </c>
      <c r="X291" s="337">
        <v>1</v>
      </c>
      <c r="Y291" s="66" t="s">
        <v>79</v>
      </c>
      <c r="Z291" s="344">
        <v>44501</v>
      </c>
      <c r="AA291" s="357">
        <v>44650</v>
      </c>
      <c r="AB291" s="357"/>
      <c r="AC291" s="71" t="s">
        <v>84</v>
      </c>
      <c r="AD291" s="71" t="s">
        <v>84</v>
      </c>
      <c r="AE291" s="72">
        <f t="shared" si="20"/>
        <v>-61</v>
      </c>
      <c r="AF291" s="80" t="s">
        <v>1445</v>
      </c>
      <c r="AG291" s="74"/>
      <c r="AH291" s="75"/>
      <c r="AI291" s="73"/>
      <c r="AJ291" s="76"/>
      <c r="AK291" s="77" t="s">
        <v>9</v>
      </c>
      <c r="AL291" s="78">
        <v>199</v>
      </c>
      <c r="AM291" s="79" t="s">
        <v>6</v>
      </c>
      <c r="AN291" s="74" t="s">
        <v>133</v>
      </c>
      <c r="AO291" s="80" t="s">
        <v>1445</v>
      </c>
      <c r="AP291" s="204" t="s">
        <v>133</v>
      </c>
      <c r="AQ291" s="81">
        <v>0</v>
      </c>
      <c r="AR291" s="76">
        <v>0</v>
      </c>
      <c r="AS291" s="79" t="s">
        <v>116</v>
      </c>
      <c r="AT291" s="82" t="s">
        <v>90</v>
      </c>
      <c r="AU291" s="83" t="s">
        <v>91</v>
      </c>
      <c r="AV291" s="121" t="s">
        <v>2200</v>
      </c>
      <c r="AW291" s="85">
        <v>44620</v>
      </c>
      <c r="AX291" s="84" t="s">
        <v>119</v>
      </c>
      <c r="AY291" s="84" t="s">
        <v>79</v>
      </c>
      <c r="AZ291" s="122">
        <v>1</v>
      </c>
      <c r="BA291" s="77" t="s">
        <v>13</v>
      </c>
      <c r="BB291" s="78">
        <v>-44620</v>
      </c>
      <c r="BC291" s="79" t="s">
        <v>6</v>
      </c>
      <c r="BD291" s="84"/>
      <c r="BE291" s="84"/>
      <c r="BF291" s="84"/>
      <c r="BG291" s="84"/>
      <c r="BH291" s="79"/>
      <c r="BI291" s="84"/>
      <c r="BJ291" s="128" t="s">
        <v>195</v>
      </c>
      <c r="BK291" s="89" t="s">
        <v>2201</v>
      </c>
      <c r="BL291" s="90">
        <v>44712</v>
      </c>
      <c r="BM291" s="91" t="s">
        <v>209</v>
      </c>
      <c r="BN291" s="92">
        <v>1</v>
      </c>
      <c r="BO291" s="77" t="str">
        <f t="shared" si="23"/>
        <v>CUMPLIMIENTO TOTAL</v>
      </c>
      <c r="BP291" s="78">
        <f t="shared" si="21"/>
        <v>-61</v>
      </c>
      <c r="BQ291" s="79" t="str">
        <f t="shared" si="22"/>
        <v>VENCIDO</v>
      </c>
      <c r="BR291" s="102">
        <v>44725</v>
      </c>
      <c r="BS291" s="93" t="s">
        <v>2202</v>
      </c>
      <c r="BT291" s="93" t="s">
        <v>122</v>
      </c>
      <c r="BU291" s="104">
        <v>1</v>
      </c>
      <c r="BV291" s="94" t="s">
        <v>20</v>
      </c>
      <c r="BW291" s="93"/>
      <c r="BX291" s="93"/>
      <c r="BY291" s="1">
        <f t="shared" si="24"/>
        <v>280</v>
      </c>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row>
    <row r="292" spans="1:427" s="7" customFormat="1" ht="60.75" customHeight="1" x14ac:dyDescent="0.25">
      <c r="A292" s="65">
        <v>281</v>
      </c>
      <c r="B292" s="145" t="s">
        <v>178</v>
      </c>
      <c r="C292" s="146" t="s">
        <v>179</v>
      </c>
      <c r="D292" s="67" t="s">
        <v>180</v>
      </c>
      <c r="E292" s="67" t="s">
        <v>2091</v>
      </c>
      <c r="F292" s="145" t="s">
        <v>348</v>
      </c>
      <c r="G292" s="146" t="s">
        <v>349</v>
      </c>
      <c r="H292" s="146" t="s">
        <v>350</v>
      </c>
      <c r="I292" s="147" t="s">
        <v>1010</v>
      </c>
      <c r="J292" s="67" t="s">
        <v>2191</v>
      </c>
      <c r="K292" s="67" t="s">
        <v>2192</v>
      </c>
      <c r="L292" s="67" t="s">
        <v>353</v>
      </c>
      <c r="M292" s="67" t="s">
        <v>105</v>
      </c>
      <c r="N292" s="66" t="s">
        <v>2219</v>
      </c>
      <c r="O292" s="145" t="s">
        <v>2217</v>
      </c>
      <c r="P292" s="66">
        <v>89</v>
      </c>
      <c r="Q292" s="66">
        <v>2021</v>
      </c>
      <c r="R292" s="67" t="s">
        <v>2218</v>
      </c>
      <c r="S292" s="67" t="s">
        <v>2196</v>
      </c>
      <c r="T292" s="67" t="s">
        <v>2204</v>
      </c>
      <c r="U292" s="66">
        <v>2</v>
      </c>
      <c r="V292" s="339" t="s">
        <v>2205</v>
      </c>
      <c r="W292" s="339" t="s">
        <v>2206</v>
      </c>
      <c r="X292" s="337">
        <v>1</v>
      </c>
      <c r="Y292" s="66" t="s">
        <v>79</v>
      </c>
      <c r="Z292" s="340">
        <v>44501</v>
      </c>
      <c r="AA292" s="338">
        <v>44650</v>
      </c>
      <c r="AB292" s="338"/>
      <c r="AC292" s="71" t="s">
        <v>84</v>
      </c>
      <c r="AD292" s="71" t="s">
        <v>84</v>
      </c>
      <c r="AE292" s="72">
        <f t="shared" si="20"/>
        <v>-61</v>
      </c>
      <c r="AF292" s="80" t="s">
        <v>1445</v>
      </c>
      <c r="AG292" s="74"/>
      <c r="AH292" s="75"/>
      <c r="AI292" s="73"/>
      <c r="AJ292" s="76"/>
      <c r="AK292" s="77" t="s">
        <v>9</v>
      </c>
      <c r="AL292" s="78">
        <v>199</v>
      </c>
      <c r="AM292" s="79" t="s">
        <v>6</v>
      </c>
      <c r="AN292" s="74" t="s">
        <v>133</v>
      </c>
      <c r="AO292" s="80" t="s">
        <v>1445</v>
      </c>
      <c r="AP292" s="204" t="s">
        <v>133</v>
      </c>
      <c r="AQ292" s="81">
        <v>0</v>
      </c>
      <c r="AR292" s="76">
        <v>0</v>
      </c>
      <c r="AS292" s="79" t="s">
        <v>116</v>
      </c>
      <c r="AT292" s="82" t="s">
        <v>90</v>
      </c>
      <c r="AU292" s="83" t="s">
        <v>91</v>
      </c>
      <c r="AV292" s="110" t="s">
        <v>641</v>
      </c>
      <c r="AW292" s="155">
        <v>44620</v>
      </c>
      <c r="AX292" s="156" t="s">
        <v>389</v>
      </c>
      <c r="AY292" s="100" t="s">
        <v>93</v>
      </c>
      <c r="AZ292" s="157">
        <v>0</v>
      </c>
      <c r="BA292" s="77" t="s">
        <v>9</v>
      </c>
      <c r="BB292" s="78">
        <v>-44620</v>
      </c>
      <c r="BC292" s="79" t="s">
        <v>6</v>
      </c>
      <c r="BD292" s="84"/>
      <c r="BE292" s="84"/>
      <c r="BF292" s="84"/>
      <c r="BG292" s="84"/>
      <c r="BH292" s="79"/>
      <c r="BI292" s="84"/>
      <c r="BJ292" s="88" t="s">
        <v>19</v>
      </c>
      <c r="BK292" s="89" t="s">
        <v>2207</v>
      </c>
      <c r="BL292" s="90">
        <v>44712</v>
      </c>
      <c r="BM292" s="91" t="s">
        <v>480</v>
      </c>
      <c r="BN292" s="92">
        <v>1</v>
      </c>
      <c r="BO292" s="77" t="str">
        <f t="shared" si="23"/>
        <v>CUMPLIMIENTO TOTAL</v>
      </c>
      <c r="BP292" s="78">
        <f t="shared" si="21"/>
        <v>-61</v>
      </c>
      <c r="BQ292" s="79" t="str">
        <f t="shared" si="22"/>
        <v>VENCIDO</v>
      </c>
      <c r="BR292" s="102">
        <v>44725</v>
      </c>
      <c r="BS292" s="93" t="s">
        <v>2220</v>
      </c>
      <c r="BT292" s="93" t="s">
        <v>2014</v>
      </c>
      <c r="BU292" s="104">
        <v>1</v>
      </c>
      <c r="BV292" s="94" t="s">
        <v>20</v>
      </c>
      <c r="BW292" s="93"/>
      <c r="BX292" s="93"/>
      <c r="BY292" s="1">
        <f t="shared" si="24"/>
        <v>281</v>
      </c>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c r="NF292" s="1"/>
      <c r="NG292" s="1"/>
      <c r="NH292" s="1"/>
      <c r="NI292" s="1"/>
      <c r="NJ292" s="1"/>
      <c r="NK292" s="1"/>
      <c r="NL292" s="1"/>
      <c r="NM292" s="1"/>
      <c r="NN292" s="1"/>
      <c r="NO292" s="1"/>
      <c r="NP292" s="1"/>
      <c r="NQ292" s="1"/>
      <c r="NR292" s="1"/>
      <c r="NS292" s="1"/>
      <c r="NT292" s="1"/>
      <c r="NU292" s="1"/>
      <c r="NV292" s="1"/>
      <c r="NW292" s="1"/>
      <c r="NX292" s="1"/>
      <c r="NY292" s="1"/>
      <c r="NZ292" s="1"/>
      <c r="OA292" s="1"/>
      <c r="OB292" s="1"/>
      <c r="OC292" s="1"/>
      <c r="OD292" s="1"/>
      <c r="OE292" s="1"/>
      <c r="OF292" s="1"/>
      <c r="OG292" s="1"/>
      <c r="OH292" s="1"/>
      <c r="OI292" s="1"/>
      <c r="OJ292" s="1"/>
      <c r="OK292" s="1"/>
      <c r="OL292" s="1"/>
      <c r="OM292" s="1"/>
      <c r="ON292" s="1"/>
      <c r="OO292" s="1"/>
      <c r="OP292" s="1"/>
      <c r="OQ292" s="1"/>
      <c r="OR292" s="1"/>
      <c r="OS292" s="1"/>
      <c r="OT292" s="1"/>
      <c r="OU292" s="1"/>
      <c r="OV292" s="1"/>
      <c r="OW292" s="1"/>
      <c r="OX292" s="1"/>
      <c r="OY292" s="1"/>
      <c r="OZ292" s="1"/>
      <c r="PA292" s="1"/>
      <c r="PB292" s="1"/>
      <c r="PC292" s="1"/>
      <c r="PD292" s="1"/>
      <c r="PE292" s="1"/>
      <c r="PF292" s="1"/>
      <c r="PG292" s="1"/>
      <c r="PH292" s="1"/>
      <c r="PI292" s="1"/>
      <c r="PJ292" s="1"/>
      <c r="PK292" s="1"/>
    </row>
    <row r="293" spans="1:427" s="7" customFormat="1" ht="60.75" customHeight="1" x14ac:dyDescent="0.25">
      <c r="A293" s="65">
        <v>282</v>
      </c>
      <c r="B293" s="145" t="s">
        <v>178</v>
      </c>
      <c r="C293" s="146" t="s">
        <v>179</v>
      </c>
      <c r="D293" s="67" t="s">
        <v>180</v>
      </c>
      <c r="E293" s="67" t="s">
        <v>152</v>
      </c>
      <c r="F293" s="67" t="s">
        <v>150</v>
      </c>
      <c r="G293" s="119" t="s">
        <v>151</v>
      </c>
      <c r="H293" s="67" t="s">
        <v>152</v>
      </c>
      <c r="I293" s="67" t="s">
        <v>943</v>
      </c>
      <c r="J293" s="67" t="s">
        <v>150</v>
      </c>
      <c r="K293" s="67" t="s">
        <v>428</v>
      </c>
      <c r="L293" s="67" t="s">
        <v>76</v>
      </c>
      <c r="M293" s="67" t="s">
        <v>105</v>
      </c>
      <c r="N293" s="66" t="s">
        <v>2221</v>
      </c>
      <c r="O293" s="145" t="s">
        <v>2222</v>
      </c>
      <c r="P293" s="66">
        <v>89</v>
      </c>
      <c r="Q293" s="66">
        <v>2021</v>
      </c>
      <c r="R293" s="67" t="s">
        <v>2223</v>
      </c>
      <c r="S293" s="67" t="s">
        <v>2224</v>
      </c>
      <c r="T293" s="67" t="s">
        <v>2225</v>
      </c>
      <c r="U293" s="66">
        <v>1</v>
      </c>
      <c r="V293" s="339" t="s">
        <v>2226</v>
      </c>
      <c r="W293" s="339" t="s">
        <v>2227</v>
      </c>
      <c r="X293" s="337">
        <v>1</v>
      </c>
      <c r="Y293" s="66" t="s">
        <v>79</v>
      </c>
      <c r="Z293" s="358">
        <v>44505</v>
      </c>
      <c r="AA293" s="359">
        <v>44837</v>
      </c>
      <c r="AB293" s="359"/>
      <c r="AC293" s="71" t="s">
        <v>84</v>
      </c>
      <c r="AD293" s="71" t="s">
        <v>84</v>
      </c>
      <c r="AE293" s="72">
        <f t="shared" si="20"/>
        <v>126</v>
      </c>
      <c r="AF293" s="80" t="s">
        <v>1445</v>
      </c>
      <c r="AG293" s="74"/>
      <c r="AH293" s="75"/>
      <c r="AI293" s="73"/>
      <c r="AJ293" s="76"/>
      <c r="AK293" s="77" t="s">
        <v>9</v>
      </c>
      <c r="AL293" s="78">
        <v>386</v>
      </c>
      <c r="AM293" s="79" t="s">
        <v>6</v>
      </c>
      <c r="AN293" s="74" t="s">
        <v>133</v>
      </c>
      <c r="AO293" s="80" t="s">
        <v>1445</v>
      </c>
      <c r="AP293" s="204" t="s">
        <v>133</v>
      </c>
      <c r="AQ293" s="81">
        <v>0</v>
      </c>
      <c r="AR293" s="76">
        <v>0</v>
      </c>
      <c r="AS293" s="79" t="s">
        <v>116</v>
      </c>
      <c r="AT293" s="82" t="s">
        <v>90</v>
      </c>
      <c r="AU293" s="83" t="s">
        <v>91</v>
      </c>
      <c r="AV293" s="86" t="s">
        <v>2228</v>
      </c>
      <c r="AW293" s="133">
        <v>44620</v>
      </c>
      <c r="AX293" s="99" t="s">
        <v>119</v>
      </c>
      <c r="AY293" s="99" t="s">
        <v>79</v>
      </c>
      <c r="AZ293" s="101">
        <v>1</v>
      </c>
      <c r="BA293" s="77" t="s">
        <v>13</v>
      </c>
      <c r="BB293" s="78">
        <v>-44620</v>
      </c>
      <c r="BC293" s="79" t="s">
        <v>6</v>
      </c>
      <c r="BD293" s="84"/>
      <c r="BE293" s="84"/>
      <c r="BF293" s="84"/>
      <c r="BG293" s="84"/>
      <c r="BH293" s="79"/>
      <c r="BI293" s="84"/>
      <c r="BJ293" s="128" t="s">
        <v>195</v>
      </c>
      <c r="BK293" s="89" t="s">
        <v>2229</v>
      </c>
      <c r="BL293" s="90">
        <v>44712</v>
      </c>
      <c r="BM293" s="91" t="s">
        <v>79</v>
      </c>
      <c r="BN293" s="92">
        <v>1</v>
      </c>
      <c r="BO293" s="77" t="str">
        <f t="shared" si="23"/>
        <v>CUMPLIMIENTO TOTAL</v>
      </c>
      <c r="BP293" s="78">
        <f t="shared" si="21"/>
        <v>126</v>
      </c>
      <c r="BQ293" s="79" t="str">
        <f t="shared" si="22"/>
        <v>CON TIEMPO</v>
      </c>
      <c r="BR293" s="102">
        <v>44723</v>
      </c>
      <c r="BS293" s="360" t="s">
        <v>2230</v>
      </c>
      <c r="BT293" s="93" t="s">
        <v>122</v>
      </c>
      <c r="BU293" s="104">
        <v>0.8</v>
      </c>
      <c r="BV293" s="94" t="s">
        <v>19</v>
      </c>
      <c r="BW293" s="93"/>
      <c r="BX293" s="93"/>
      <c r="BY293" s="1">
        <f t="shared" si="24"/>
        <v>282</v>
      </c>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c r="NF293" s="1"/>
      <c r="NG293" s="1"/>
      <c r="NH293" s="1"/>
      <c r="NI293" s="1"/>
      <c r="NJ293" s="1"/>
      <c r="NK293" s="1"/>
      <c r="NL293" s="1"/>
      <c r="NM293" s="1"/>
      <c r="NN293" s="1"/>
      <c r="NO293" s="1"/>
      <c r="NP293" s="1"/>
      <c r="NQ293" s="1"/>
      <c r="NR293" s="1"/>
      <c r="NS293" s="1"/>
      <c r="NT293" s="1"/>
      <c r="NU293" s="1"/>
      <c r="NV293" s="1"/>
      <c r="NW293" s="1"/>
      <c r="NX293" s="1"/>
      <c r="NY293" s="1"/>
      <c r="NZ293" s="1"/>
      <c r="OA293" s="1"/>
      <c r="OB293" s="1"/>
      <c r="OC293" s="1"/>
      <c r="OD293" s="1"/>
      <c r="OE293" s="1"/>
      <c r="OF293" s="1"/>
      <c r="OG293" s="1"/>
      <c r="OH293" s="1"/>
      <c r="OI293" s="1"/>
      <c r="OJ293" s="1"/>
      <c r="OK293" s="1"/>
      <c r="OL293" s="1"/>
      <c r="OM293" s="1"/>
      <c r="ON293" s="1"/>
      <c r="OO293" s="1"/>
      <c r="OP293" s="1"/>
      <c r="OQ293" s="1"/>
      <c r="OR293" s="1"/>
      <c r="OS293" s="1"/>
      <c r="OT293" s="1"/>
      <c r="OU293" s="1"/>
      <c r="OV293" s="1"/>
      <c r="OW293" s="1"/>
      <c r="OX293" s="1"/>
      <c r="OY293" s="1"/>
      <c r="OZ293" s="1"/>
      <c r="PA293" s="1"/>
      <c r="PB293" s="1"/>
      <c r="PC293" s="1"/>
      <c r="PD293" s="1"/>
      <c r="PE293" s="1"/>
      <c r="PF293" s="1"/>
      <c r="PG293" s="1"/>
      <c r="PH293" s="1"/>
      <c r="PI293" s="1"/>
      <c r="PJ293" s="1"/>
      <c r="PK293" s="1"/>
    </row>
    <row r="294" spans="1:427" s="7" customFormat="1" ht="60.75" customHeight="1" x14ac:dyDescent="0.25">
      <c r="A294" s="65">
        <v>283</v>
      </c>
      <c r="B294" s="145" t="s">
        <v>178</v>
      </c>
      <c r="C294" s="146" t="s">
        <v>179</v>
      </c>
      <c r="D294" s="67" t="s">
        <v>180</v>
      </c>
      <c r="E294" s="67" t="s">
        <v>152</v>
      </c>
      <c r="F294" s="66" t="s">
        <v>899</v>
      </c>
      <c r="G294" s="119" t="s">
        <v>151</v>
      </c>
      <c r="H294" s="119" t="s">
        <v>152</v>
      </c>
      <c r="I294" s="67" t="s">
        <v>900</v>
      </c>
      <c r="J294" s="67" t="s">
        <v>150</v>
      </c>
      <c r="K294" s="67" t="s">
        <v>428</v>
      </c>
      <c r="L294" s="67" t="s">
        <v>855</v>
      </c>
      <c r="M294" s="67" t="s">
        <v>105</v>
      </c>
      <c r="N294" s="66" t="s">
        <v>2231</v>
      </c>
      <c r="O294" s="145" t="s">
        <v>2232</v>
      </c>
      <c r="P294" s="66">
        <v>89</v>
      </c>
      <c r="Q294" s="66">
        <v>2021</v>
      </c>
      <c r="R294" s="67" t="s">
        <v>2233</v>
      </c>
      <c r="S294" s="67" t="s">
        <v>2234</v>
      </c>
      <c r="T294" s="67" t="s">
        <v>2235</v>
      </c>
      <c r="U294" s="66">
        <v>1</v>
      </c>
      <c r="V294" s="339" t="s">
        <v>2236</v>
      </c>
      <c r="W294" s="361" t="s">
        <v>2237</v>
      </c>
      <c r="X294" s="337">
        <v>1</v>
      </c>
      <c r="Y294" s="66" t="s">
        <v>79</v>
      </c>
      <c r="Z294" s="358">
        <v>44505</v>
      </c>
      <c r="AA294" s="359">
        <v>44837</v>
      </c>
      <c r="AB294" s="359"/>
      <c r="AC294" s="71" t="s">
        <v>84</v>
      </c>
      <c r="AD294" s="71" t="s">
        <v>84</v>
      </c>
      <c r="AE294" s="72">
        <f t="shared" si="20"/>
        <v>126</v>
      </c>
      <c r="AF294" s="80" t="s">
        <v>1445</v>
      </c>
      <c r="AG294" s="74"/>
      <c r="AH294" s="75"/>
      <c r="AI294" s="73"/>
      <c r="AJ294" s="76"/>
      <c r="AK294" s="77" t="s">
        <v>9</v>
      </c>
      <c r="AL294" s="78">
        <v>386</v>
      </c>
      <c r="AM294" s="79" t="s">
        <v>6</v>
      </c>
      <c r="AN294" s="74" t="s">
        <v>133</v>
      </c>
      <c r="AO294" s="80" t="s">
        <v>1445</v>
      </c>
      <c r="AP294" s="204" t="s">
        <v>133</v>
      </c>
      <c r="AQ294" s="81">
        <v>0</v>
      </c>
      <c r="AR294" s="76">
        <v>0</v>
      </c>
      <c r="AS294" s="79" t="s">
        <v>116</v>
      </c>
      <c r="AT294" s="82" t="s">
        <v>90</v>
      </c>
      <c r="AU294" s="83" t="s">
        <v>91</v>
      </c>
      <c r="AV294" s="86" t="s">
        <v>1582</v>
      </c>
      <c r="AW294" s="133">
        <v>44620</v>
      </c>
      <c r="AX294" s="99" t="s">
        <v>912</v>
      </c>
      <c r="AY294" s="86" t="s">
        <v>2238</v>
      </c>
      <c r="AZ294" s="122">
        <v>0.5</v>
      </c>
      <c r="BA294" s="77" t="s">
        <v>11</v>
      </c>
      <c r="BB294" s="78">
        <v>-44620</v>
      </c>
      <c r="BC294" s="79" t="s">
        <v>6</v>
      </c>
      <c r="BD294" s="84"/>
      <c r="BE294" s="84"/>
      <c r="BF294" s="84"/>
      <c r="BG294" s="84"/>
      <c r="BH294" s="79"/>
      <c r="BI294" s="84"/>
      <c r="BJ294" s="88" t="s">
        <v>19</v>
      </c>
      <c r="BK294" s="89" t="s">
        <v>1488</v>
      </c>
      <c r="BL294" s="90">
        <v>44712</v>
      </c>
      <c r="BM294" s="91" t="s">
        <v>1516</v>
      </c>
      <c r="BN294" s="92">
        <v>1</v>
      </c>
      <c r="BO294" s="77" t="str">
        <f t="shared" si="23"/>
        <v>CUMPLIMIENTO TOTAL</v>
      </c>
      <c r="BP294" s="78">
        <f t="shared" si="21"/>
        <v>126</v>
      </c>
      <c r="BQ294" s="79" t="str">
        <f t="shared" si="22"/>
        <v>CON TIEMPO</v>
      </c>
      <c r="BR294" s="102">
        <v>44723</v>
      </c>
      <c r="BS294" s="360" t="s">
        <v>2239</v>
      </c>
      <c r="BT294" s="93" t="s">
        <v>2109</v>
      </c>
      <c r="BU294" s="104">
        <v>1</v>
      </c>
      <c r="BV294" s="94" t="s">
        <v>20</v>
      </c>
      <c r="BW294" s="93"/>
      <c r="BX294" s="93"/>
      <c r="BY294" s="1">
        <f t="shared" si="24"/>
        <v>283</v>
      </c>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row>
    <row r="295" spans="1:427" s="7" customFormat="1" ht="60.75" customHeight="1" x14ac:dyDescent="0.25">
      <c r="A295" s="65">
        <v>284</v>
      </c>
      <c r="B295" s="145" t="s">
        <v>178</v>
      </c>
      <c r="C295" s="146" t="s">
        <v>179</v>
      </c>
      <c r="D295" s="67" t="s">
        <v>180</v>
      </c>
      <c r="E295" s="67" t="s">
        <v>152</v>
      </c>
      <c r="F295" s="66" t="s">
        <v>899</v>
      </c>
      <c r="G295" s="119" t="s">
        <v>151</v>
      </c>
      <c r="H295" s="119" t="s">
        <v>152</v>
      </c>
      <c r="I295" s="67" t="s">
        <v>900</v>
      </c>
      <c r="J295" s="67" t="s">
        <v>150</v>
      </c>
      <c r="K295" s="67" t="s">
        <v>428</v>
      </c>
      <c r="L295" s="67" t="s">
        <v>855</v>
      </c>
      <c r="M295" s="67" t="s">
        <v>105</v>
      </c>
      <c r="N295" s="66" t="s">
        <v>2240</v>
      </c>
      <c r="O295" s="145" t="s">
        <v>2241</v>
      </c>
      <c r="P295" s="66">
        <v>89</v>
      </c>
      <c r="Q295" s="66">
        <v>2021</v>
      </c>
      <c r="R295" s="67" t="s">
        <v>2242</v>
      </c>
      <c r="S295" s="67" t="s">
        <v>2243</v>
      </c>
      <c r="T295" s="67" t="s">
        <v>2244</v>
      </c>
      <c r="U295" s="66">
        <v>1</v>
      </c>
      <c r="V295" s="339" t="s">
        <v>2245</v>
      </c>
      <c r="W295" s="339" t="s">
        <v>2246</v>
      </c>
      <c r="X295" s="337">
        <v>1</v>
      </c>
      <c r="Y295" s="66" t="s">
        <v>79</v>
      </c>
      <c r="Z295" s="358">
        <v>44501</v>
      </c>
      <c r="AA295" s="359">
        <v>44593</v>
      </c>
      <c r="AB295" s="359"/>
      <c r="AC295" s="71" t="s">
        <v>84</v>
      </c>
      <c r="AD295" s="71" t="s">
        <v>84</v>
      </c>
      <c r="AE295" s="72">
        <f t="shared" si="20"/>
        <v>-118</v>
      </c>
      <c r="AF295" s="80" t="s">
        <v>1445</v>
      </c>
      <c r="AG295" s="74"/>
      <c r="AH295" s="75"/>
      <c r="AI295" s="73"/>
      <c r="AJ295" s="76"/>
      <c r="AK295" s="77" t="s">
        <v>9</v>
      </c>
      <c r="AL295" s="78">
        <v>142</v>
      </c>
      <c r="AM295" s="79" t="s">
        <v>6</v>
      </c>
      <c r="AN295" s="74" t="s">
        <v>133</v>
      </c>
      <c r="AO295" s="80" t="s">
        <v>1445</v>
      </c>
      <c r="AP295" s="204" t="s">
        <v>133</v>
      </c>
      <c r="AQ295" s="81">
        <v>0</v>
      </c>
      <c r="AR295" s="76">
        <v>0</v>
      </c>
      <c r="AS295" s="79" t="s">
        <v>116</v>
      </c>
      <c r="AT295" s="82" t="s">
        <v>90</v>
      </c>
      <c r="AU295" s="83" t="s">
        <v>91</v>
      </c>
      <c r="AV295" s="86" t="s">
        <v>2247</v>
      </c>
      <c r="AW295" s="133">
        <v>44620</v>
      </c>
      <c r="AX295" s="99" t="s">
        <v>912</v>
      </c>
      <c r="AY295" s="84" t="s">
        <v>2248</v>
      </c>
      <c r="AZ295" s="122">
        <v>0.8</v>
      </c>
      <c r="BA295" s="77" t="s">
        <v>12</v>
      </c>
      <c r="BB295" s="78">
        <v>-44620</v>
      </c>
      <c r="BC295" s="79" t="s">
        <v>4</v>
      </c>
      <c r="BD295" s="84"/>
      <c r="BE295" s="84"/>
      <c r="BF295" s="84"/>
      <c r="BG295" s="84"/>
      <c r="BH295" s="79"/>
      <c r="BI295" s="84"/>
      <c r="BJ295" s="88" t="s">
        <v>19</v>
      </c>
      <c r="BK295" s="89" t="s">
        <v>2249</v>
      </c>
      <c r="BL295" s="90">
        <v>44712</v>
      </c>
      <c r="BM295" s="91" t="s">
        <v>79</v>
      </c>
      <c r="BN295" s="92">
        <v>1</v>
      </c>
      <c r="BO295" s="77" t="str">
        <f t="shared" si="23"/>
        <v>CUMPLIMIENTO TOTAL</v>
      </c>
      <c r="BP295" s="78">
        <f t="shared" si="21"/>
        <v>-118</v>
      </c>
      <c r="BQ295" s="79" t="str">
        <f t="shared" si="22"/>
        <v>VENCIDO</v>
      </c>
      <c r="BR295" s="102">
        <v>44723</v>
      </c>
      <c r="BS295" s="360" t="s">
        <v>2250</v>
      </c>
      <c r="BT295" s="93" t="s">
        <v>2109</v>
      </c>
      <c r="BU295" s="104">
        <v>1</v>
      </c>
      <c r="BV295" s="94" t="s">
        <v>20</v>
      </c>
      <c r="BW295" s="93"/>
      <c r="BX295" s="93"/>
      <c r="BY295" s="1">
        <f t="shared" si="24"/>
        <v>284</v>
      </c>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row>
    <row r="296" spans="1:427" s="7" customFormat="1" ht="60.75" customHeight="1" x14ac:dyDescent="0.25">
      <c r="A296" s="65">
        <v>285</v>
      </c>
      <c r="B296" s="145" t="s">
        <v>178</v>
      </c>
      <c r="C296" s="146" t="s">
        <v>179</v>
      </c>
      <c r="D296" s="67" t="s">
        <v>180</v>
      </c>
      <c r="E296" s="67" t="s">
        <v>152</v>
      </c>
      <c r="F296" s="67" t="s">
        <v>150</v>
      </c>
      <c r="G296" s="119" t="s">
        <v>151</v>
      </c>
      <c r="H296" s="67" t="s">
        <v>152</v>
      </c>
      <c r="I296" s="67" t="s">
        <v>943</v>
      </c>
      <c r="J296" s="67" t="s">
        <v>2191</v>
      </c>
      <c r="K296" s="67" t="s">
        <v>2192</v>
      </c>
      <c r="L296" s="67" t="s">
        <v>76</v>
      </c>
      <c r="M296" s="67" t="s">
        <v>105</v>
      </c>
      <c r="N296" s="66" t="s">
        <v>2251</v>
      </c>
      <c r="O296" s="145" t="s">
        <v>2252</v>
      </c>
      <c r="P296" s="66">
        <v>89</v>
      </c>
      <c r="Q296" s="66">
        <v>2021</v>
      </c>
      <c r="R296" s="67" t="s">
        <v>2253</v>
      </c>
      <c r="S296" s="67" t="s">
        <v>2254</v>
      </c>
      <c r="T296" s="67" t="s">
        <v>2255</v>
      </c>
      <c r="U296" s="66">
        <v>1</v>
      </c>
      <c r="V296" s="339" t="s">
        <v>2256</v>
      </c>
      <c r="W296" s="339" t="s">
        <v>2257</v>
      </c>
      <c r="X296" s="337">
        <v>1</v>
      </c>
      <c r="Y296" s="66" t="s">
        <v>79</v>
      </c>
      <c r="Z296" s="358">
        <v>44505</v>
      </c>
      <c r="AA296" s="359">
        <v>44837</v>
      </c>
      <c r="AB296" s="359"/>
      <c r="AC296" s="71" t="s">
        <v>84</v>
      </c>
      <c r="AD296" s="71" t="s">
        <v>84</v>
      </c>
      <c r="AE296" s="72">
        <f t="shared" si="20"/>
        <v>126</v>
      </c>
      <c r="AF296" s="80" t="s">
        <v>1445</v>
      </c>
      <c r="AG296" s="74"/>
      <c r="AH296" s="75"/>
      <c r="AI296" s="73"/>
      <c r="AJ296" s="76"/>
      <c r="AK296" s="77" t="s">
        <v>9</v>
      </c>
      <c r="AL296" s="78">
        <v>386</v>
      </c>
      <c r="AM296" s="79" t="s">
        <v>6</v>
      </c>
      <c r="AN296" s="74" t="s">
        <v>133</v>
      </c>
      <c r="AO296" s="80" t="s">
        <v>1445</v>
      </c>
      <c r="AP296" s="204" t="s">
        <v>133</v>
      </c>
      <c r="AQ296" s="81">
        <v>0</v>
      </c>
      <c r="AR296" s="76">
        <v>0</v>
      </c>
      <c r="AS296" s="79" t="s">
        <v>116</v>
      </c>
      <c r="AT296" s="82" t="s">
        <v>90</v>
      </c>
      <c r="AU296" s="83" t="s">
        <v>91</v>
      </c>
      <c r="AV296" s="86" t="s">
        <v>2258</v>
      </c>
      <c r="AW296" s="133">
        <v>44620</v>
      </c>
      <c r="AX296" s="99" t="s">
        <v>119</v>
      </c>
      <c r="AY296" s="86" t="s">
        <v>2259</v>
      </c>
      <c r="AZ296" s="122">
        <v>0.5</v>
      </c>
      <c r="BA296" s="77" t="s">
        <v>11</v>
      </c>
      <c r="BB296" s="78">
        <v>-44620</v>
      </c>
      <c r="BC296" s="79" t="s">
        <v>6</v>
      </c>
      <c r="BD296" s="84"/>
      <c r="BE296" s="84"/>
      <c r="BF296" s="84"/>
      <c r="BG296" s="84"/>
      <c r="BH296" s="79"/>
      <c r="BI296" s="84"/>
      <c r="BJ296" s="88" t="s">
        <v>19</v>
      </c>
      <c r="BK296" s="89" t="s">
        <v>2260</v>
      </c>
      <c r="BL296" s="90">
        <v>44712</v>
      </c>
      <c r="BM296" s="91" t="s">
        <v>2261</v>
      </c>
      <c r="BN296" s="92">
        <v>0.5</v>
      </c>
      <c r="BO296" s="77" t="str">
        <f t="shared" si="23"/>
        <v>AVANCE PARCIAL</v>
      </c>
      <c r="BP296" s="78">
        <f t="shared" si="21"/>
        <v>126</v>
      </c>
      <c r="BQ296" s="79" t="str">
        <f t="shared" si="22"/>
        <v>CON TIEMPO</v>
      </c>
      <c r="BR296" s="102">
        <v>44722</v>
      </c>
      <c r="BS296" s="245" t="s">
        <v>2262</v>
      </c>
      <c r="BT296" s="93" t="s">
        <v>122</v>
      </c>
      <c r="BU296" s="104">
        <v>0.25</v>
      </c>
      <c r="BV296" s="94" t="s">
        <v>19</v>
      </c>
      <c r="BW296" s="93"/>
      <c r="BX296" s="93"/>
      <c r="BY296" s="1">
        <f t="shared" si="24"/>
        <v>285</v>
      </c>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row>
    <row r="297" spans="1:427" s="7" customFormat="1" ht="60.75" customHeight="1" x14ac:dyDescent="0.25">
      <c r="A297" s="65">
        <v>286</v>
      </c>
      <c r="B297" s="145" t="s">
        <v>178</v>
      </c>
      <c r="C297" s="146" t="s">
        <v>179</v>
      </c>
      <c r="D297" s="67" t="s">
        <v>180</v>
      </c>
      <c r="E297" s="67" t="s">
        <v>2263</v>
      </c>
      <c r="F297" s="66" t="s">
        <v>197</v>
      </c>
      <c r="G297" s="65" t="s">
        <v>99</v>
      </c>
      <c r="H297" s="67" t="s">
        <v>100</v>
      </c>
      <c r="I297" s="66" t="s">
        <v>197</v>
      </c>
      <c r="J297" s="67" t="s">
        <v>598</v>
      </c>
      <c r="K297" s="67" t="s">
        <v>2264</v>
      </c>
      <c r="L297" s="67" t="s">
        <v>185</v>
      </c>
      <c r="M297" s="67" t="s">
        <v>105</v>
      </c>
      <c r="N297" s="66" t="s">
        <v>2265</v>
      </c>
      <c r="O297" s="145" t="s">
        <v>917</v>
      </c>
      <c r="P297" s="66">
        <v>89</v>
      </c>
      <c r="Q297" s="66">
        <v>2021</v>
      </c>
      <c r="R297" s="67" t="s">
        <v>2266</v>
      </c>
      <c r="S297" s="67" t="s">
        <v>2267</v>
      </c>
      <c r="T297" s="67" t="s">
        <v>2268</v>
      </c>
      <c r="U297" s="66">
        <v>1</v>
      </c>
      <c r="V297" s="220" t="s">
        <v>2269</v>
      </c>
      <c r="W297" s="220" t="s">
        <v>2270</v>
      </c>
      <c r="X297" s="337">
        <v>1</v>
      </c>
      <c r="Y297" s="66" t="s">
        <v>79</v>
      </c>
      <c r="Z297" s="340">
        <v>44593</v>
      </c>
      <c r="AA297" s="338">
        <v>44834</v>
      </c>
      <c r="AB297" s="338"/>
      <c r="AC297" s="71" t="s">
        <v>84</v>
      </c>
      <c r="AD297" s="71" t="s">
        <v>84</v>
      </c>
      <c r="AE297" s="72">
        <f t="shared" si="20"/>
        <v>123</v>
      </c>
      <c r="AF297" s="80" t="s">
        <v>1445</v>
      </c>
      <c r="AG297" s="74"/>
      <c r="AH297" s="75"/>
      <c r="AI297" s="73"/>
      <c r="AJ297" s="76"/>
      <c r="AK297" s="77" t="s">
        <v>9</v>
      </c>
      <c r="AL297" s="78">
        <v>383</v>
      </c>
      <c r="AM297" s="79" t="s">
        <v>6</v>
      </c>
      <c r="AN297" s="74" t="s">
        <v>133</v>
      </c>
      <c r="AO297" s="80" t="s">
        <v>1445</v>
      </c>
      <c r="AP297" s="204" t="s">
        <v>133</v>
      </c>
      <c r="AQ297" s="81">
        <v>0</v>
      </c>
      <c r="AR297" s="76">
        <v>0</v>
      </c>
      <c r="AS297" s="79" t="s">
        <v>116</v>
      </c>
      <c r="AT297" s="82" t="s">
        <v>90</v>
      </c>
      <c r="AU297" s="83" t="s">
        <v>91</v>
      </c>
      <c r="AV297" s="124" t="s">
        <v>2271</v>
      </c>
      <c r="AW297" s="133">
        <v>44620</v>
      </c>
      <c r="AX297" s="99" t="s">
        <v>113</v>
      </c>
      <c r="AY297" s="121" t="s">
        <v>2272</v>
      </c>
      <c r="AZ297" s="87">
        <v>0</v>
      </c>
      <c r="BA297" s="77" t="s">
        <v>9</v>
      </c>
      <c r="BB297" s="78">
        <v>-44620</v>
      </c>
      <c r="BC297" s="79" t="s">
        <v>6</v>
      </c>
      <c r="BD297" s="84"/>
      <c r="BE297" s="84"/>
      <c r="BF297" s="84"/>
      <c r="BG297" s="84"/>
      <c r="BH297" s="79"/>
      <c r="BI297" s="84"/>
      <c r="BJ297" s="88" t="s">
        <v>19</v>
      </c>
      <c r="BK297" s="89" t="s">
        <v>2273</v>
      </c>
      <c r="BL297" s="90">
        <v>44712</v>
      </c>
      <c r="BM297" s="91" t="s">
        <v>2272</v>
      </c>
      <c r="BN297" s="92">
        <v>0</v>
      </c>
      <c r="BO297" s="77" t="str">
        <f t="shared" si="23"/>
        <v>SIN AVANCE</v>
      </c>
      <c r="BP297" s="78">
        <f t="shared" si="21"/>
        <v>123</v>
      </c>
      <c r="BQ297" s="79" t="str">
        <f t="shared" si="22"/>
        <v>CON TIEMPO</v>
      </c>
      <c r="BR297" s="102">
        <v>44722</v>
      </c>
      <c r="BS297" s="362" t="s">
        <v>2274</v>
      </c>
      <c r="BT297" s="363" t="s">
        <v>95</v>
      </c>
      <c r="BU297" s="363">
        <v>0</v>
      </c>
      <c r="BV297" s="94" t="s">
        <v>19</v>
      </c>
      <c r="BW297" s="93"/>
      <c r="BX297" s="93"/>
      <c r="BY297" s="1">
        <f t="shared" si="24"/>
        <v>286</v>
      </c>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row>
    <row r="298" spans="1:427" s="7" customFormat="1" ht="117" customHeight="1" x14ac:dyDescent="0.25">
      <c r="A298" s="65">
        <v>287</v>
      </c>
      <c r="B298" s="145" t="s">
        <v>178</v>
      </c>
      <c r="C298" s="146" t="s">
        <v>179</v>
      </c>
      <c r="D298" s="67" t="s">
        <v>180</v>
      </c>
      <c r="E298" s="67" t="s">
        <v>750</v>
      </c>
      <c r="F298" s="67" t="s">
        <v>750</v>
      </c>
      <c r="G298" s="65" t="s">
        <v>99</v>
      </c>
      <c r="H298" s="67" t="s">
        <v>100</v>
      </c>
      <c r="I298" s="67" t="s">
        <v>751</v>
      </c>
      <c r="J298" s="67" t="s">
        <v>598</v>
      </c>
      <c r="K298" s="67" t="s">
        <v>2264</v>
      </c>
      <c r="L298" s="67" t="s">
        <v>353</v>
      </c>
      <c r="M298" s="67" t="s">
        <v>105</v>
      </c>
      <c r="N298" s="66" t="s">
        <v>2275</v>
      </c>
      <c r="O298" s="145" t="s">
        <v>917</v>
      </c>
      <c r="P298" s="66">
        <v>89</v>
      </c>
      <c r="Q298" s="66">
        <v>2021</v>
      </c>
      <c r="R298" s="67" t="s">
        <v>2266</v>
      </c>
      <c r="S298" s="67" t="s">
        <v>2267</v>
      </c>
      <c r="T298" s="67" t="s">
        <v>2276</v>
      </c>
      <c r="U298" s="66">
        <v>2</v>
      </c>
      <c r="V298" s="220" t="s">
        <v>2277</v>
      </c>
      <c r="W298" s="220" t="s">
        <v>2278</v>
      </c>
      <c r="X298" s="337">
        <v>1</v>
      </c>
      <c r="Y298" s="66" t="s">
        <v>79</v>
      </c>
      <c r="Z298" s="340">
        <v>44501</v>
      </c>
      <c r="AA298" s="338">
        <v>44834</v>
      </c>
      <c r="AB298" s="338"/>
      <c r="AC298" s="71" t="s">
        <v>84</v>
      </c>
      <c r="AD298" s="71" t="s">
        <v>84</v>
      </c>
      <c r="AE298" s="72">
        <f t="shared" si="20"/>
        <v>123</v>
      </c>
      <c r="AF298" s="80" t="s">
        <v>1445</v>
      </c>
      <c r="AG298" s="74"/>
      <c r="AH298" s="75"/>
      <c r="AI298" s="73"/>
      <c r="AJ298" s="76"/>
      <c r="AK298" s="77" t="s">
        <v>9</v>
      </c>
      <c r="AL298" s="78">
        <v>383</v>
      </c>
      <c r="AM298" s="79" t="s">
        <v>6</v>
      </c>
      <c r="AN298" s="74" t="s">
        <v>133</v>
      </c>
      <c r="AO298" s="80" t="s">
        <v>1445</v>
      </c>
      <c r="AP298" s="204" t="s">
        <v>133</v>
      </c>
      <c r="AQ298" s="81">
        <v>0</v>
      </c>
      <c r="AR298" s="76">
        <v>0</v>
      </c>
      <c r="AS298" s="79" t="s">
        <v>116</v>
      </c>
      <c r="AT298" s="82" t="s">
        <v>90</v>
      </c>
      <c r="AU298" s="83" t="s">
        <v>91</v>
      </c>
      <c r="AV298" s="86" t="s">
        <v>2279</v>
      </c>
      <c r="AW298" s="205">
        <v>44620</v>
      </c>
      <c r="AX298" s="121" t="s">
        <v>113</v>
      </c>
      <c r="AY298" s="124" t="s">
        <v>79</v>
      </c>
      <c r="AZ298" s="188">
        <v>1</v>
      </c>
      <c r="BA298" s="77" t="s">
        <v>13</v>
      </c>
      <c r="BB298" s="78">
        <v>-44620</v>
      </c>
      <c r="BC298" s="79" t="s">
        <v>6</v>
      </c>
      <c r="BD298" s="84"/>
      <c r="BE298" s="84"/>
      <c r="BF298" s="84"/>
      <c r="BG298" s="84"/>
      <c r="BH298" s="79"/>
      <c r="BI298" s="84"/>
      <c r="BJ298" s="128" t="s">
        <v>195</v>
      </c>
      <c r="BK298" s="89" t="s">
        <v>997</v>
      </c>
      <c r="BL298" s="90">
        <v>44712</v>
      </c>
      <c r="BM298" s="91" t="s">
        <v>480</v>
      </c>
      <c r="BN298" s="92">
        <v>1</v>
      </c>
      <c r="BO298" s="77" t="str">
        <f t="shared" si="23"/>
        <v>CUMPLIMIENTO TOTAL</v>
      </c>
      <c r="BP298" s="78">
        <f t="shared" si="21"/>
        <v>123</v>
      </c>
      <c r="BQ298" s="79" t="str">
        <f t="shared" si="22"/>
        <v>CON TIEMPO</v>
      </c>
      <c r="BR298" s="102">
        <v>44723</v>
      </c>
      <c r="BS298" s="360" t="s">
        <v>2280</v>
      </c>
      <c r="BT298" s="93" t="s">
        <v>2109</v>
      </c>
      <c r="BU298" s="104">
        <v>0.8</v>
      </c>
      <c r="BV298" s="94" t="s">
        <v>19</v>
      </c>
      <c r="BW298" s="93"/>
      <c r="BX298" s="93"/>
      <c r="BY298" s="1">
        <f t="shared" si="24"/>
        <v>287</v>
      </c>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row>
    <row r="299" spans="1:427" s="7" customFormat="1" ht="60.75" customHeight="1" x14ac:dyDescent="0.25">
      <c r="A299" s="65">
        <v>288</v>
      </c>
      <c r="B299" s="145" t="s">
        <v>178</v>
      </c>
      <c r="C299" s="146" t="s">
        <v>179</v>
      </c>
      <c r="D299" s="67" t="s">
        <v>180</v>
      </c>
      <c r="E299" s="275" t="s">
        <v>791</v>
      </c>
      <c r="F299" s="66" t="s">
        <v>791</v>
      </c>
      <c r="G299" s="65" t="s">
        <v>99</v>
      </c>
      <c r="H299" s="67" t="s">
        <v>100</v>
      </c>
      <c r="I299" s="67" t="s">
        <v>792</v>
      </c>
      <c r="J299" s="67" t="s">
        <v>598</v>
      </c>
      <c r="K299" s="67" t="s">
        <v>2264</v>
      </c>
      <c r="L299" s="67" t="s">
        <v>185</v>
      </c>
      <c r="M299" s="67" t="s">
        <v>105</v>
      </c>
      <c r="N299" s="66" t="s">
        <v>2281</v>
      </c>
      <c r="O299" s="145" t="s">
        <v>2282</v>
      </c>
      <c r="P299" s="66">
        <v>89</v>
      </c>
      <c r="Q299" s="66">
        <v>2021</v>
      </c>
      <c r="R299" s="67" t="s">
        <v>2283</v>
      </c>
      <c r="S299" s="67" t="s">
        <v>2284</v>
      </c>
      <c r="T299" s="67" t="s">
        <v>2285</v>
      </c>
      <c r="U299" s="66">
        <v>1</v>
      </c>
      <c r="V299" s="221" t="s">
        <v>2286</v>
      </c>
      <c r="W299" s="221" t="s">
        <v>2287</v>
      </c>
      <c r="X299" s="337">
        <v>1</v>
      </c>
      <c r="Y299" s="66" t="s">
        <v>79</v>
      </c>
      <c r="Z299" s="344">
        <v>44501</v>
      </c>
      <c r="AA299" s="357">
        <v>44650</v>
      </c>
      <c r="AB299" s="357"/>
      <c r="AC299" s="71" t="s">
        <v>84</v>
      </c>
      <c r="AD299" s="71" t="s">
        <v>84</v>
      </c>
      <c r="AE299" s="72">
        <f t="shared" si="20"/>
        <v>-61</v>
      </c>
      <c r="AF299" s="80" t="s">
        <v>1445</v>
      </c>
      <c r="AG299" s="74"/>
      <c r="AH299" s="75"/>
      <c r="AI299" s="73"/>
      <c r="AJ299" s="76"/>
      <c r="AK299" s="77" t="s">
        <v>9</v>
      </c>
      <c r="AL299" s="78">
        <v>199</v>
      </c>
      <c r="AM299" s="79" t="s">
        <v>6</v>
      </c>
      <c r="AN299" s="74" t="s">
        <v>133</v>
      </c>
      <c r="AO299" s="80" t="s">
        <v>1445</v>
      </c>
      <c r="AP299" s="204" t="s">
        <v>133</v>
      </c>
      <c r="AQ299" s="81">
        <v>0</v>
      </c>
      <c r="AR299" s="76">
        <v>0</v>
      </c>
      <c r="AS299" s="79" t="s">
        <v>116</v>
      </c>
      <c r="AT299" s="82" t="s">
        <v>90</v>
      </c>
      <c r="AU299" s="83" t="s">
        <v>91</v>
      </c>
      <c r="AV299" s="121" t="s">
        <v>2288</v>
      </c>
      <c r="AW299" s="222">
        <v>44620</v>
      </c>
      <c r="AX299" s="223" t="s">
        <v>113</v>
      </c>
      <c r="AY299" s="86" t="s">
        <v>2287</v>
      </c>
      <c r="AZ299" s="122">
        <v>0</v>
      </c>
      <c r="BA299" s="77" t="s">
        <v>9</v>
      </c>
      <c r="BB299" s="78">
        <v>-44620</v>
      </c>
      <c r="BC299" s="79" t="s">
        <v>6</v>
      </c>
      <c r="BD299" s="84"/>
      <c r="BE299" s="84"/>
      <c r="BF299" s="84"/>
      <c r="BG299" s="84"/>
      <c r="BH299" s="79"/>
      <c r="BI299" s="84"/>
      <c r="BJ299" s="88" t="s">
        <v>19</v>
      </c>
      <c r="BK299" s="89" t="s">
        <v>2289</v>
      </c>
      <c r="BL299" s="90">
        <v>44712</v>
      </c>
      <c r="BM299" s="91" t="s">
        <v>209</v>
      </c>
      <c r="BN299" s="92">
        <v>1</v>
      </c>
      <c r="BO299" s="77" t="str">
        <f t="shared" si="23"/>
        <v>CUMPLIMIENTO TOTAL</v>
      </c>
      <c r="BP299" s="78">
        <f t="shared" si="21"/>
        <v>-61</v>
      </c>
      <c r="BQ299" s="79" t="str">
        <f t="shared" si="22"/>
        <v>VENCIDO</v>
      </c>
      <c r="BR299" s="102">
        <v>44722</v>
      </c>
      <c r="BS299" s="363" t="s">
        <v>2290</v>
      </c>
      <c r="BT299" s="363" t="s">
        <v>95</v>
      </c>
      <c r="BU299" s="363">
        <v>1</v>
      </c>
      <c r="BV299" s="94" t="s">
        <v>20</v>
      </c>
      <c r="BW299" s="93"/>
      <c r="BX299" s="93"/>
      <c r="BY299" s="1">
        <f t="shared" si="24"/>
        <v>288</v>
      </c>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row>
    <row r="300" spans="1:427" s="7" customFormat="1" ht="86.25" customHeight="1" x14ac:dyDescent="0.25">
      <c r="A300" s="65">
        <v>289</v>
      </c>
      <c r="B300" s="145" t="s">
        <v>178</v>
      </c>
      <c r="C300" s="146" t="s">
        <v>179</v>
      </c>
      <c r="D300" s="67" t="s">
        <v>180</v>
      </c>
      <c r="E300" s="275" t="s">
        <v>1920</v>
      </c>
      <c r="F300" s="67" t="s">
        <v>750</v>
      </c>
      <c r="G300" s="65" t="s">
        <v>99</v>
      </c>
      <c r="H300" s="67" t="s">
        <v>100</v>
      </c>
      <c r="I300" s="67" t="s">
        <v>751</v>
      </c>
      <c r="J300" s="67" t="s">
        <v>598</v>
      </c>
      <c r="K300" s="67" t="s">
        <v>2264</v>
      </c>
      <c r="L300" s="67" t="s">
        <v>353</v>
      </c>
      <c r="M300" s="67" t="s">
        <v>105</v>
      </c>
      <c r="N300" s="66" t="s">
        <v>2291</v>
      </c>
      <c r="O300" s="145" t="s">
        <v>2282</v>
      </c>
      <c r="P300" s="66">
        <v>89</v>
      </c>
      <c r="Q300" s="66">
        <v>2021</v>
      </c>
      <c r="R300" s="67" t="s">
        <v>2283</v>
      </c>
      <c r="S300" s="67" t="s">
        <v>2284</v>
      </c>
      <c r="T300" s="67" t="s">
        <v>2292</v>
      </c>
      <c r="U300" s="66">
        <v>2</v>
      </c>
      <c r="V300" s="364" t="s">
        <v>2293</v>
      </c>
      <c r="W300" s="364" t="s">
        <v>2294</v>
      </c>
      <c r="X300" s="337">
        <v>1</v>
      </c>
      <c r="Y300" s="66" t="s">
        <v>79</v>
      </c>
      <c r="Z300" s="357">
        <v>44501</v>
      </c>
      <c r="AA300" s="357">
        <v>44711</v>
      </c>
      <c r="AB300" s="357"/>
      <c r="AC300" s="71" t="s">
        <v>84</v>
      </c>
      <c r="AD300" s="71" t="s">
        <v>84</v>
      </c>
      <c r="AE300" s="72">
        <f t="shared" si="20"/>
        <v>0</v>
      </c>
      <c r="AF300" s="80" t="s">
        <v>1445</v>
      </c>
      <c r="AG300" s="74"/>
      <c r="AH300" s="75"/>
      <c r="AI300" s="73"/>
      <c r="AJ300" s="76"/>
      <c r="AK300" s="77" t="s">
        <v>9</v>
      </c>
      <c r="AL300" s="78">
        <v>260</v>
      </c>
      <c r="AM300" s="79" t="s">
        <v>6</v>
      </c>
      <c r="AN300" s="74" t="s">
        <v>133</v>
      </c>
      <c r="AO300" s="80" t="s">
        <v>1445</v>
      </c>
      <c r="AP300" s="204" t="s">
        <v>133</v>
      </c>
      <c r="AQ300" s="81">
        <v>0</v>
      </c>
      <c r="AR300" s="76">
        <v>0</v>
      </c>
      <c r="AS300" s="79" t="s">
        <v>116</v>
      </c>
      <c r="AT300" s="82" t="s">
        <v>90</v>
      </c>
      <c r="AU300" s="83" t="s">
        <v>91</v>
      </c>
      <c r="AV300" s="86" t="s">
        <v>2279</v>
      </c>
      <c r="AW300" s="205">
        <v>44620</v>
      </c>
      <c r="AX300" s="121" t="s">
        <v>113</v>
      </c>
      <c r="AY300" s="124" t="s">
        <v>79</v>
      </c>
      <c r="AZ300" s="188">
        <v>1</v>
      </c>
      <c r="BA300" s="77" t="s">
        <v>13</v>
      </c>
      <c r="BB300" s="78">
        <v>-44620</v>
      </c>
      <c r="BC300" s="79" t="s">
        <v>6</v>
      </c>
      <c r="BD300" s="84"/>
      <c r="BE300" s="84"/>
      <c r="BF300" s="84"/>
      <c r="BG300" s="84"/>
      <c r="BH300" s="79"/>
      <c r="BI300" s="84"/>
      <c r="BJ300" s="128" t="s">
        <v>195</v>
      </c>
      <c r="BK300" s="89" t="s">
        <v>997</v>
      </c>
      <c r="BL300" s="90">
        <v>44712</v>
      </c>
      <c r="BM300" s="91" t="s">
        <v>480</v>
      </c>
      <c r="BN300" s="92">
        <v>1</v>
      </c>
      <c r="BO300" s="77" t="str">
        <f t="shared" si="23"/>
        <v>CUMPLIMIENTO TOTAL</v>
      </c>
      <c r="BP300" s="78">
        <f t="shared" si="21"/>
        <v>0</v>
      </c>
      <c r="BQ300" s="79" t="str">
        <f t="shared" si="22"/>
        <v>VENCIDO</v>
      </c>
      <c r="BR300" s="102">
        <v>44723</v>
      </c>
      <c r="BS300" s="360" t="s">
        <v>2295</v>
      </c>
      <c r="BT300" s="93" t="s">
        <v>2109</v>
      </c>
      <c r="BU300" s="104">
        <v>1</v>
      </c>
      <c r="BV300" s="94" t="s">
        <v>20</v>
      </c>
      <c r="BW300" s="93"/>
      <c r="BX300" s="93"/>
      <c r="BY300" s="1">
        <f t="shared" si="24"/>
        <v>289</v>
      </c>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c r="LI300" s="1"/>
      <c r="LJ300" s="1"/>
      <c r="LK300" s="1"/>
      <c r="LL300" s="1"/>
      <c r="LM300" s="1"/>
      <c r="LN300" s="1"/>
      <c r="LO300" s="1"/>
      <c r="LP300" s="1"/>
      <c r="LQ300" s="1"/>
      <c r="LR300" s="1"/>
      <c r="LS300" s="1"/>
      <c r="LT300" s="1"/>
      <c r="LU300" s="1"/>
      <c r="LV300" s="1"/>
      <c r="LW300" s="1"/>
      <c r="LX300" s="1"/>
      <c r="LY300" s="1"/>
      <c r="LZ300" s="1"/>
      <c r="MA300" s="1"/>
      <c r="MB300" s="1"/>
      <c r="MC300" s="1"/>
      <c r="MD300" s="1"/>
      <c r="ME300" s="1"/>
      <c r="MF300" s="1"/>
      <c r="MG300" s="1"/>
      <c r="MH300" s="1"/>
      <c r="MI300" s="1"/>
      <c r="MJ300" s="1"/>
      <c r="MK300" s="1"/>
      <c r="ML300" s="1"/>
      <c r="MM300" s="1"/>
      <c r="MN300" s="1"/>
      <c r="MO300" s="1"/>
      <c r="MP300" s="1"/>
      <c r="MQ300" s="1"/>
      <c r="MR300" s="1"/>
      <c r="MS300" s="1"/>
      <c r="MT300" s="1"/>
      <c r="MU300" s="1"/>
      <c r="MV300" s="1"/>
      <c r="MW300" s="1"/>
      <c r="MX300" s="1"/>
      <c r="MY300" s="1"/>
      <c r="MZ300" s="1"/>
      <c r="NA300" s="1"/>
      <c r="NB300" s="1"/>
      <c r="NC300" s="1"/>
      <c r="ND300" s="1"/>
      <c r="NE300" s="1"/>
      <c r="NF300" s="1"/>
      <c r="NG300" s="1"/>
      <c r="NH300" s="1"/>
      <c r="NI300" s="1"/>
      <c r="NJ300" s="1"/>
      <c r="NK300" s="1"/>
      <c r="NL300" s="1"/>
      <c r="NM300" s="1"/>
      <c r="NN300" s="1"/>
      <c r="NO300" s="1"/>
      <c r="NP300" s="1"/>
      <c r="NQ300" s="1"/>
      <c r="NR300" s="1"/>
      <c r="NS300" s="1"/>
      <c r="NT300" s="1"/>
      <c r="NU300" s="1"/>
      <c r="NV300" s="1"/>
      <c r="NW300" s="1"/>
      <c r="NX300" s="1"/>
      <c r="NY300" s="1"/>
      <c r="NZ300" s="1"/>
      <c r="OA300" s="1"/>
      <c r="OB300" s="1"/>
      <c r="OC300" s="1"/>
      <c r="OD300" s="1"/>
      <c r="OE300" s="1"/>
      <c r="OF300" s="1"/>
      <c r="OG300" s="1"/>
      <c r="OH300" s="1"/>
      <c r="OI300" s="1"/>
      <c r="OJ300" s="1"/>
      <c r="OK300" s="1"/>
      <c r="OL300" s="1"/>
      <c r="OM300" s="1"/>
      <c r="ON300" s="1"/>
      <c r="OO300" s="1"/>
      <c r="OP300" s="1"/>
      <c r="OQ300" s="1"/>
      <c r="OR300" s="1"/>
      <c r="OS300" s="1"/>
      <c r="OT300" s="1"/>
      <c r="OU300" s="1"/>
      <c r="OV300" s="1"/>
      <c r="OW300" s="1"/>
      <c r="OX300" s="1"/>
      <c r="OY300" s="1"/>
      <c r="OZ300" s="1"/>
      <c r="PA300" s="1"/>
      <c r="PB300" s="1"/>
      <c r="PC300" s="1"/>
      <c r="PD300" s="1"/>
      <c r="PE300" s="1"/>
      <c r="PF300" s="1"/>
      <c r="PG300" s="1"/>
      <c r="PH300" s="1"/>
      <c r="PI300" s="1"/>
      <c r="PJ300" s="1"/>
      <c r="PK300" s="1"/>
    </row>
    <row r="301" spans="1:427" s="7" customFormat="1" ht="60.75" customHeight="1" x14ac:dyDescent="0.25">
      <c r="A301" s="65">
        <v>290</v>
      </c>
      <c r="B301" s="145" t="s">
        <v>178</v>
      </c>
      <c r="C301" s="146" t="s">
        <v>179</v>
      </c>
      <c r="D301" s="67" t="s">
        <v>180</v>
      </c>
      <c r="E301" s="275" t="s">
        <v>2296</v>
      </c>
      <c r="F301" s="105" t="s">
        <v>1142</v>
      </c>
      <c r="G301" s="196" t="s">
        <v>99</v>
      </c>
      <c r="H301" s="67" t="s">
        <v>100</v>
      </c>
      <c r="I301" s="135" t="s">
        <v>1143</v>
      </c>
      <c r="J301" s="67" t="s">
        <v>2191</v>
      </c>
      <c r="K301" s="67" t="s">
        <v>2192</v>
      </c>
      <c r="L301" s="67" t="s">
        <v>1145</v>
      </c>
      <c r="M301" s="67" t="s">
        <v>105</v>
      </c>
      <c r="N301" s="66" t="s">
        <v>2297</v>
      </c>
      <c r="O301" s="145" t="s">
        <v>927</v>
      </c>
      <c r="P301" s="66">
        <v>89</v>
      </c>
      <c r="Q301" s="66">
        <v>2021</v>
      </c>
      <c r="R301" s="67" t="s">
        <v>2298</v>
      </c>
      <c r="S301" s="67" t="s">
        <v>2299</v>
      </c>
      <c r="T301" s="67" t="s">
        <v>2300</v>
      </c>
      <c r="U301" s="66">
        <v>1</v>
      </c>
      <c r="V301" s="364" t="s">
        <v>2301</v>
      </c>
      <c r="W301" s="364" t="s">
        <v>2302</v>
      </c>
      <c r="X301" s="337">
        <v>1</v>
      </c>
      <c r="Y301" s="66" t="s">
        <v>79</v>
      </c>
      <c r="Z301" s="357">
        <v>44501</v>
      </c>
      <c r="AA301" s="357">
        <v>44772</v>
      </c>
      <c r="AB301" s="357"/>
      <c r="AC301" s="71" t="s">
        <v>84</v>
      </c>
      <c r="AD301" s="71" t="s">
        <v>84</v>
      </c>
      <c r="AE301" s="72">
        <f t="shared" si="20"/>
        <v>61</v>
      </c>
      <c r="AF301" s="80" t="s">
        <v>1445</v>
      </c>
      <c r="AG301" s="74"/>
      <c r="AH301" s="75"/>
      <c r="AI301" s="73"/>
      <c r="AJ301" s="76"/>
      <c r="AK301" s="77" t="s">
        <v>9</v>
      </c>
      <c r="AL301" s="78">
        <v>321</v>
      </c>
      <c r="AM301" s="79" t="s">
        <v>6</v>
      </c>
      <c r="AN301" s="74" t="s">
        <v>133</v>
      </c>
      <c r="AO301" s="80" t="s">
        <v>1445</v>
      </c>
      <c r="AP301" s="204" t="s">
        <v>133</v>
      </c>
      <c r="AQ301" s="81">
        <v>0</v>
      </c>
      <c r="AR301" s="76">
        <v>0</v>
      </c>
      <c r="AS301" s="79" t="s">
        <v>116</v>
      </c>
      <c r="AT301" s="82" t="s">
        <v>90</v>
      </c>
      <c r="AU301" s="83" t="s">
        <v>91</v>
      </c>
      <c r="AV301" s="124" t="s">
        <v>2303</v>
      </c>
      <c r="AW301" s="108">
        <v>44620</v>
      </c>
      <c r="AX301" s="110" t="s">
        <v>119</v>
      </c>
      <c r="AY301" s="188" t="s">
        <v>2304</v>
      </c>
      <c r="AZ301" s="87">
        <v>0.5</v>
      </c>
      <c r="BA301" s="77" t="s">
        <v>11</v>
      </c>
      <c r="BB301" s="78">
        <v>-44620</v>
      </c>
      <c r="BC301" s="79" t="s">
        <v>6</v>
      </c>
      <c r="BD301" s="84"/>
      <c r="BE301" s="84"/>
      <c r="BF301" s="84"/>
      <c r="BG301" s="84"/>
      <c r="BH301" s="79"/>
      <c r="BI301" s="84"/>
      <c r="BJ301" s="88" t="s">
        <v>19</v>
      </c>
      <c r="BK301" s="89" t="s">
        <v>2305</v>
      </c>
      <c r="BL301" s="90">
        <v>44712</v>
      </c>
      <c r="BM301" s="91" t="s">
        <v>2306</v>
      </c>
      <c r="BN301" s="92">
        <v>0</v>
      </c>
      <c r="BO301" s="77" t="str">
        <f t="shared" si="23"/>
        <v>SIN AVANCE</v>
      </c>
      <c r="BP301" s="78">
        <f t="shared" si="21"/>
        <v>61</v>
      </c>
      <c r="BQ301" s="79" t="str">
        <f t="shared" si="22"/>
        <v>CON TIEMPO</v>
      </c>
      <c r="BR301" s="102">
        <v>44722</v>
      </c>
      <c r="BS301" s="342" t="s">
        <v>2307</v>
      </c>
      <c r="BT301" s="342" t="s">
        <v>95</v>
      </c>
      <c r="BU301" s="343">
        <v>0.5</v>
      </c>
      <c r="BV301" s="94" t="s">
        <v>19</v>
      </c>
      <c r="BW301" s="93"/>
      <c r="BX301" s="93"/>
      <c r="BY301" s="1">
        <f t="shared" si="24"/>
        <v>290</v>
      </c>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row>
    <row r="302" spans="1:427" s="7" customFormat="1" ht="86.25" customHeight="1" x14ac:dyDescent="0.25">
      <c r="A302" s="65">
        <v>291</v>
      </c>
      <c r="B302" s="145" t="s">
        <v>178</v>
      </c>
      <c r="C302" s="146" t="s">
        <v>179</v>
      </c>
      <c r="D302" s="67" t="s">
        <v>180</v>
      </c>
      <c r="E302" s="275" t="s">
        <v>1920</v>
      </c>
      <c r="F302" s="67" t="s">
        <v>750</v>
      </c>
      <c r="G302" s="65" t="s">
        <v>99</v>
      </c>
      <c r="H302" s="67" t="s">
        <v>100</v>
      </c>
      <c r="I302" s="67" t="s">
        <v>751</v>
      </c>
      <c r="J302" s="67" t="s">
        <v>2191</v>
      </c>
      <c r="K302" s="67" t="s">
        <v>2192</v>
      </c>
      <c r="L302" s="67" t="s">
        <v>353</v>
      </c>
      <c r="M302" s="67" t="s">
        <v>105</v>
      </c>
      <c r="N302" s="66" t="s">
        <v>2308</v>
      </c>
      <c r="O302" s="145" t="s">
        <v>927</v>
      </c>
      <c r="P302" s="66">
        <v>89</v>
      </c>
      <c r="Q302" s="66">
        <v>2021</v>
      </c>
      <c r="R302" s="67" t="s">
        <v>2298</v>
      </c>
      <c r="S302" s="67" t="s">
        <v>2299</v>
      </c>
      <c r="T302" s="67" t="s">
        <v>2309</v>
      </c>
      <c r="U302" s="66">
        <v>2</v>
      </c>
      <c r="V302" s="364" t="s">
        <v>2310</v>
      </c>
      <c r="W302" s="364" t="s">
        <v>2311</v>
      </c>
      <c r="X302" s="337">
        <v>1</v>
      </c>
      <c r="Y302" s="66" t="s">
        <v>79</v>
      </c>
      <c r="Z302" s="357">
        <v>44483</v>
      </c>
      <c r="AA302" s="357">
        <v>44560</v>
      </c>
      <c r="AB302" s="357"/>
      <c r="AC302" s="71" t="s">
        <v>84</v>
      </c>
      <c r="AD302" s="71" t="s">
        <v>84</v>
      </c>
      <c r="AE302" s="72">
        <f t="shared" si="20"/>
        <v>-151</v>
      </c>
      <c r="AF302" s="80" t="s">
        <v>1445</v>
      </c>
      <c r="AG302" s="74"/>
      <c r="AH302" s="75"/>
      <c r="AI302" s="73"/>
      <c r="AJ302" s="76"/>
      <c r="AK302" s="77" t="s">
        <v>9</v>
      </c>
      <c r="AL302" s="78">
        <v>109</v>
      </c>
      <c r="AM302" s="79" t="s">
        <v>6</v>
      </c>
      <c r="AN302" s="74" t="s">
        <v>133</v>
      </c>
      <c r="AO302" s="80" t="s">
        <v>1445</v>
      </c>
      <c r="AP302" s="204" t="s">
        <v>133</v>
      </c>
      <c r="AQ302" s="81">
        <v>0</v>
      </c>
      <c r="AR302" s="76">
        <v>0</v>
      </c>
      <c r="AS302" s="79" t="s">
        <v>116</v>
      </c>
      <c r="AT302" s="82" t="s">
        <v>90</v>
      </c>
      <c r="AU302" s="83" t="s">
        <v>91</v>
      </c>
      <c r="AV302" s="86" t="s">
        <v>2312</v>
      </c>
      <c r="AW302" s="205">
        <v>44620</v>
      </c>
      <c r="AX302" s="121" t="s">
        <v>113</v>
      </c>
      <c r="AY302" s="124" t="s">
        <v>79</v>
      </c>
      <c r="AZ302" s="188">
        <v>1</v>
      </c>
      <c r="BA302" s="77" t="s">
        <v>13</v>
      </c>
      <c r="BB302" s="78">
        <v>-44620</v>
      </c>
      <c r="BC302" s="79" t="s">
        <v>4</v>
      </c>
      <c r="BD302" s="84"/>
      <c r="BE302" s="84"/>
      <c r="BF302" s="84"/>
      <c r="BG302" s="84"/>
      <c r="BH302" s="79"/>
      <c r="BI302" s="84"/>
      <c r="BJ302" s="128" t="s">
        <v>195</v>
      </c>
      <c r="BK302" s="89" t="s">
        <v>997</v>
      </c>
      <c r="BL302" s="90">
        <v>44712</v>
      </c>
      <c r="BM302" s="91" t="s">
        <v>480</v>
      </c>
      <c r="BN302" s="92">
        <v>1</v>
      </c>
      <c r="BO302" s="77" t="str">
        <f t="shared" si="23"/>
        <v>CUMPLIMIENTO TOTAL</v>
      </c>
      <c r="BP302" s="78">
        <f t="shared" si="21"/>
        <v>-151</v>
      </c>
      <c r="BQ302" s="79" t="str">
        <f t="shared" si="22"/>
        <v>VENCIDO</v>
      </c>
      <c r="BR302" s="102">
        <v>44607</v>
      </c>
      <c r="BS302" s="245" t="s">
        <v>2313</v>
      </c>
      <c r="BT302" s="93" t="s">
        <v>122</v>
      </c>
      <c r="BU302" s="104">
        <v>1</v>
      </c>
      <c r="BV302" s="94" t="s">
        <v>20</v>
      </c>
      <c r="BW302" s="93"/>
      <c r="BX302" s="93"/>
      <c r="BY302" s="1">
        <f t="shared" si="24"/>
        <v>291</v>
      </c>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row>
    <row r="303" spans="1:427" s="7" customFormat="1" ht="86.25" customHeight="1" x14ac:dyDescent="0.25">
      <c r="A303" s="65">
        <v>292</v>
      </c>
      <c r="B303" s="145" t="s">
        <v>178</v>
      </c>
      <c r="C303" s="146" t="s">
        <v>179</v>
      </c>
      <c r="D303" s="67" t="s">
        <v>180</v>
      </c>
      <c r="E303" s="275" t="s">
        <v>1920</v>
      </c>
      <c r="F303" s="67" t="s">
        <v>750</v>
      </c>
      <c r="G303" s="65" t="s">
        <v>99</v>
      </c>
      <c r="H303" s="67" t="s">
        <v>100</v>
      </c>
      <c r="I303" s="67" t="s">
        <v>751</v>
      </c>
      <c r="J303" s="67" t="s">
        <v>2191</v>
      </c>
      <c r="K303" s="67" t="s">
        <v>2192</v>
      </c>
      <c r="L303" s="67" t="s">
        <v>353</v>
      </c>
      <c r="M303" s="67" t="s">
        <v>105</v>
      </c>
      <c r="N303" s="66" t="s">
        <v>2314</v>
      </c>
      <c r="O303" s="145" t="s">
        <v>927</v>
      </c>
      <c r="P303" s="66">
        <v>89</v>
      </c>
      <c r="Q303" s="66">
        <v>2021</v>
      </c>
      <c r="R303" s="67" t="s">
        <v>2298</v>
      </c>
      <c r="S303" s="67" t="s">
        <v>2299</v>
      </c>
      <c r="T303" s="67" t="s">
        <v>2315</v>
      </c>
      <c r="U303" s="66">
        <v>3</v>
      </c>
      <c r="V303" s="364" t="s">
        <v>2316</v>
      </c>
      <c r="W303" s="364" t="s">
        <v>2317</v>
      </c>
      <c r="X303" s="337">
        <v>1</v>
      </c>
      <c r="Y303" s="66" t="s">
        <v>79</v>
      </c>
      <c r="Z303" s="357">
        <v>44501</v>
      </c>
      <c r="AA303" s="357">
        <v>44681</v>
      </c>
      <c r="AB303" s="357"/>
      <c r="AC303" s="71" t="s">
        <v>84</v>
      </c>
      <c r="AD303" s="71" t="s">
        <v>84</v>
      </c>
      <c r="AE303" s="72">
        <f t="shared" si="20"/>
        <v>-30</v>
      </c>
      <c r="AF303" s="80" t="s">
        <v>1445</v>
      </c>
      <c r="AG303" s="74"/>
      <c r="AH303" s="75"/>
      <c r="AI303" s="73"/>
      <c r="AJ303" s="76"/>
      <c r="AK303" s="77" t="s">
        <v>9</v>
      </c>
      <c r="AL303" s="78">
        <v>230</v>
      </c>
      <c r="AM303" s="79" t="s">
        <v>6</v>
      </c>
      <c r="AN303" s="74" t="s">
        <v>133</v>
      </c>
      <c r="AO303" s="80" t="s">
        <v>1445</v>
      </c>
      <c r="AP303" s="204" t="s">
        <v>133</v>
      </c>
      <c r="AQ303" s="81">
        <v>0</v>
      </c>
      <c r="AR303" s="76">
        <v>0</v>
      </c>
      <c r="AS303" s="79" t="s">
        <v>116</v>
      </c>
      <c r="AT303" s="82" t="s">
        <v>90</v>
      </c>
      <c r="AU303" s="83" t="s">
        <v>91</v>
      </c>
      <c r="AV303" s="86" t="s">
        <v>2318</v>
      </c>
      <c r="AW303" s="205">
        <v>44620</v>
      </c>
      <c r="AX303" s="121" t="s">
        <v>113</v>
      </c>
      <c r="AY303" s="124" t="s">
        <v>79</v>
      </c>
      <c r="AZ303" s="188">
        <v>1</v>
      </c>
      <c r="BA303" s="77" t="s">
        <v>13</v>
      </c>
      <c r="BB303" s="78">
        <v>-44620</v>
      </c>
      <c r="BC303" s="79" t="s">
        <v>6</v>
      </c>
      <c r="BD303" s="84"/>
      <c r="BE303" s="84"/>
      <c r="BF303" s="84"/>
      <c r="BG303" s="84"/>
      <c r="BH303" s="79"/>
      <c r="BI303" s="84"/>
      <c r="BJ303" s="128" t="s">
        <v>195</v>
      </c>
      <c r="BK303" s="89" t="s">
        <v>997</v>
      </c>
      <c r="BL303" s="90">
        <v>44712</v>
      </c>
      <c r="BM303" s="91" t="s">
        <v>480</v>
      </c>
      <c r="BN303" s="92">
        <v>1</v>
      </c>
      <c r="BO303" s="77" t="str">
        <f t="shared" si="23"/>
        <v>CUMPLIMIENTO TOTAL</v>
      </c>
      <c r="BP303" s="78">
        <f t="shared" si="21"/>
        <v>-30</v>
      </c>
      <c r="BQ303" s="79" t="str">
        <f t="shared" si="22"/>
        <v>VENCIDO</v>
      </c>
      <c r="BR303" s="102">
        <v>44723</v>
      </c>
      <c r="BS303" s="93" t="s">
        <v>2319</v>
      </c>
      <c r="BT303" s="93" t="s">
        <v>2109</v>
      </c>
      <c r="BU303" s="104">
        <v>1</v>
      </c>
      <c r="BV303" s="94" t="s">
        <v>20</v>
      </c>
      <c r="BW303" s="93"/>
      <c r="BX303" s="93"/>
      <c r="BY303" s="1">
        <f t="shared" si="24"/>
        <v>292</v>
      </c>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c r="LI303" s="1"/>
      <c r="LJ303" s="1"/>
      <c r="LK303" s="1"/>
      <c r="LL303" s="1"/>
      <c r="LM303" s="1"/>
      <c r="LN303" s="1"/>
      <c r="LO303" s="1"/>
      <c r="LP303" s="1"/>
      <c r="LQ303" s="1"/>
      <c r="LR303" s="1"/>
      <c r="LS303" s="1"/>
      <c r="LT303" s="1"/>
      <c r="LU303" s="1"/>
      <c r="LV303" s="1"/>
      <c r="LW303" s="1"/>
      <c r="LX303" s="1"/>
      <c r="LY303" s="1"/>
      <c r="LZ303" s="1"/>
      <c r="MA303" s="1"/>
      <c r="MB303" s="1"/>
      <c r="MC303" s="1"/>
      <c r="MD303" s="1"/>
      <c r="ME303" s="1"/>
      <c r="MF303" s="1"/>
      <c r="MG303" s="1"/>
      <c r="MH303" s="1"/>
      <c r="MI303" s="1"/>
      <c r="MJ303" s="1"/>
      <c r="MK303" s="1"/>
      <c r="ML303" s="1"/>
      <c r="MM303" s="1"/>
      <c r="MN303" s="1"/>
      <c r="MO303" s="1"/>
      <c r="MP303" s="1"/>
      <c r="MQ303" s="1"/>
      <c r="MR303" s="1"/>
      <c r="MS303" s="1"/>
      <c r="MT303" s="1"/>
      <c r="MU303" s="1"/>
      <c r="MV303" s="1"/>
      <c r="MW303" s="1"/>
      <c r="MX303" s="1"/>
      <c r="MY303" s="1"/>
      <c r="MZ303" s="1"/>
      <c r="NA303" s="1"/>
      <c r="NB303" s="1"/>
      <c r="NC303" s="1"/>
      <c r="ND303" s="1"/>
      <c r="NE303" s="1"/>
      <c r="NF303" s="1"/>
      <c r="NG303" s="1"/>
      <c r="NH303" s="1"/>
      <c r="NI303" s="1"/>
      <c r="NJ303" s="1"/>
      <c r="NK303" s="1"/>
      <c r="NL303" s="1"/>
      <c r="NM303" s="1"/>
      <c r="NN303" s="1"/>
      <c r="NO303" s="1"/>
      <c r="NP303" s="1"/>
      <c r="NQ303" s="1"/>
      <c r="NR303" s="1"/>
      <c r="NS303" s="1"/>
      <c r="NT303" s="1"/>
      <c r="NU303" s="1"/>
      <c r="NV303" s="1"/>
      <c r="NW303" s="1"/>
      <c r="NX303" s="1"/>
      <c r="NY303" s="1"/>
      <c r="NZ303" s="1"/>
      <c r="OA303" s="1"/>
      <c r="OB303" s="1"/>
      <c r="OC303" s="1"/>
      <c r="OD303" s="1"/>
      <c r="OE303" s="1"/>
      <c r="OF303" s="1"/>
      <c r="OG303" s="1"/>
      <c r="OH303" s="1"/>
      <c r="OI303" s="1"/>
      <c r="OJ303" s="1"/>
      <c r="OK303" s="1"/>
      <c r="OL303" s="1"/>
      <c r="OM303" s="1"/>
      <c r="ON303" s="1"/>
      <c r="OO303" s="1"/>
      <c r="OP303" s="1"/>
      <c r="OQ303" s="1"/>
      <c r="OR303" s="1"/>
      <c r="OS303" s="1"/>
      <c r="OT303" s="1"/>
      <c r="OU303" s="1"/>
      <c r="OV303" s="1"/>
      <c r="OW303" s="1"/>
      <c r="OX303" s="1"/>
      <c r="OY303" s="1"/>
      <c r="OZ303" s="1"/>
      <c r="PA303" s="1"/>
      <c r="PB303" s="1"/>
      <c r="PC303" s="1"/>
      <c r="PD303" s="1"/>
      <c r="PE303" s="1"/>
      <c r="PF303" s="1"/>
      <c r="PG303" s="1"/>
      <c r="PH303" s="1"/>
      <c r="PI303" s="1"/>
      <c r="PJ303" s="1"/>
      <c r="PK303" s="1"/>
    </row>
    <row r="304" spans="1:427" s="7" customFormat="1" ht="86.25" customHeight="1" x14ac:dyDescent="0.25">
      <c r="A304" s="65">
        <v>293</v>
      </c>
      <c r="B304" s="145" t="s">
        <v>178</v>
      </c>
      <c r="C304" s="146" t="s">
        <v>179</v>
      </c>
      <c r="D304" s="67" t="s">
        <v>180</v>
      </c>
      <c r="E304" s="275" t="s">
        <v>1920</v>
      </c>
      <c r="F304" s="67" t="s">
        <v>750</v>
      </c>
      <c r="G304" s="65" t="s">
        <v>99</v>
      </c>
      <c r="H304" s="67" t="s">
        <v>100</v>
      </c>
      <c r="I304" s="67" t="s">
        <v>751</v>
      </c>
      <c r="J304" s="67" t="s">
        <v>2191</v>
      </c>
      <c r="K304" s="67" t="s">
        <v>2192</v>
      </c>
      <c r="L304" s="67" t="s">
        <v>353</v>
      </c>
      <c r="M304" s="67" t="s">
        <v>105</v>
      </c>
      <c r="N304" s="134" t="s">
        <v>2320</v>
      </c>
      <c r="O304" s="145" t="s">
        <v>927</v>
      </c>
      <c r="P304" s="66">
        <v>89</v>
      </c>
      <c r="Q304" s="66">
        <v>2021</v>
      </c>
      <c r="R304" s="67" t="s">
        <v>2298</v>
      </c>
      <c r="S304" s="67" t="s">
        <v>2321</v>
      </c>
      <c r="T304" s="67" t="s">
        <v>2322</v>
      </c>
      <c r="U304" s="66">
        <v>4</v>
      </c>
      <c r="V304" s="364" t="s">
        <v>2323</v>
      </c>
      <c r="W304" s="364" t="s">
        <v>2324</v>
      </c>
      <c r="X304" s="337">
        <v>1</v>
      </c>
      <c r="Y304" s="66" t="s">
        <v>79</v>
      </c>
      <c r="Z304" s="357">
        <v>44501</v>
      </c>
      <c r="AA304" s="352">
        <v>44681</v>
      </c>
      <c r="AB304" s="352"/>
      <c r="AC304" s="71" t="s">
        <v>84</v>
      </c>
      <c r="AD304" s="71" t="s">
        <v>84</v>
      </c>
      <c r="AE304" s="72">
        <f t="shared" si="20"/>
        <v>-30</v>
      </c>
      <c r="AF304" s="80" t="s">
        <v>1445</v>
      </c>
      <c r="AG304" s="74"/>
      <c r="AH304" s="75"/>
      <c r="AI304" s="73"/>
      <c r="AJ304" s="76"/>
      <c r="AK304" s="77" t="s">
        <v>9</v>
      </c>
      <c r="AL304" s="78">
        <v>230</v>
      </c>
      <c r="AM304" s="79" t="s">
        <v>6</v>
      </c>
      <c r="AN304" s="74" t="s">
        <v>133</v>
      </c>
      <c r="AO304" s="80" t="s">
        <v>1445</v>
      </c>
      <c r="AP304" s="204" t="s">
        <v>133</v>
      </c>
      <c r="AQ304" s="81">
        <v>0</v>
      </c>
      <c r="AR304" s="76">
        <v>0</v>
      </c>
      <c r="AS304" s="79" t="s">
        <v>116</v>
      </c>
      <c r="AT304" s="82" t="s">
        <v>90</v>
      </c>
      <c r="AU304" s="83" t="s">
        <v>91</v>
      </c>
      <c r="AV304" s="86" t="s">
        <v>2325</v>
      </c>
      <c r="AW304" s="205">
        <v>44620</v>
      </c>
      <c r="AX304" s="121" t="s">
        <v>113</v>
      </c>
      <c r="AY304" s="86" t="s">
        <v>2326</v>
      </c>
      <c r="AZ304" s="210">
        <v>0.4</v>
      </c>
      <c r="BA304" s="77" t="s">
        <v>11</v>
      </c>
      <c r="BB304" s="78">
        <v>-44620</v>
      </c>
      <c r="BC304" s="79" t="s">
        <v>6</v>
      </c>
      <c r="BD304" s="84"/>
      <c r="BE304" s="84"/>
      <c r="BF304" s="84"/>
      <c r="BG304" s="84"/>
      <c r="BH304" s="79"/>
      <c r="BI304" s="84"/>
      <c r="BJ304" s="88" t="s">
        <v>19</v>
      </c>
      <c r="BK304" s="89" t="s">
        <v>763</v>
      </c>
      <c r="BL304" s="90">
        <v>44712</v>
      </c>
      <c r="BM304" s="91" t="s">
        <v>764</v>
      </c>
      <c r="BN304" s="92">
        <v>0.5</v>
      </c>
      <c r="BO304" s="77" t="str">
        <f t="shared" si="23"/>
        <v>AVANCE PARCIAL</v>
      </c>
      <c r="BP304" s="78">
        <f t="shared" si="21"/>
        <v>-30</v>
      </c>
      <c r="BQ304" s="79" t="str">
        <f t="shared" si="22"/>
        <v>VENCIDO</v>
      </c>
      <c r="BR304" s="102">
        <v>44723</v>
      </c>
      <c r="BS304" s="93" t="s">
        <v>2327</v>
      </c>
      <c r="BT304" s="93" t="s">
        <v>2109</v>
      </c>
      <c r="BU304" s="104">
        <v>0.5</v>
      </c>
      <c r="BV304" s="94" t="s">
        <v>4</v>
      </c>
      <c r="BW304" s="93"/>
      <c r="BX304" s="93"/>
      <c r="BY304" s="1">
        <f t="shared" si="24"/>
        <v>293</v>
      </c>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c r="LI304" s="1"/>
      <c r="LJ304" s="1"/>
      <c r="LK304" s="1"/>
      <c r="LL304" s="1"/>
      <c r="LM304" s="1"/>
      <c r="LN304" s="1"/>
      <c r="LO304" s="1"/>
      <c r="LP304" s="1"/>
      <c r="LQ304" s="1"/>
      <c r="LR304" s="1"/>
      <c r="LS304" s="1"/>
      <c r="LT304" s="1"/>
      <c r="LU304" s="1"/>
      <c r="LV304" s="1"/>
      <c r="LW304" s="1"/>
      <c r="LX304" s="1"/>
      <c r="LY304" s="1"/>
      <c r="LZ304" s="1"/>
      <c r="MA304" s="1"/>
      <c r="MB304" s="1"/>
      <c r="MC304" s="1"/>
      <c r="MD304" s="1"/>
      <c r="ME304" s="1"/>
      <c r="MF304" s="1"/>
      <c r="MG304" s="1"/>
      <c r="MH304" s="1"/>
      <c r="MI304" s="1"/>
      <c r="MJ304" s="1"/>
      <c r="MK304" s="1"/>
      <c r="ML304" s="1"/>
      <c r="MM304" s="1"/>
      <c r="MN304" s="1"/>
      <c r="MO304" s="1"/>
      <c r="MP304" s="1"/>
      <c r="MQ304" s="1"/>
      <c r="MR304" s="1"/>
      <c r="MS304" s="1"/>
      <c r="MT304" s="1"/>
      <c r="MU304" s="1"/>
      <c r="MV304" s="1"/>
      <c r="MW304" s="1"/>
      <c r="MX304" s="1"/>
      <c r="MY304" s="1"/>
      <c r="MZ304" s="1"/>
      <c r="NA304" s="1"/>
      <c r="NB304" s="1"/>
      <c r="NC304" s="1"/>
      <c r="ND304" s="1"/>
      <c r="NE304" s="1"/>
      <c r="NF304" s="1"/>
      <c r="NG304" s="1"/>
      <c r="NH304" s="1"/>
      <c r="NI304" s="1"/>
      <c r="NJ304" s="1"/>
      <c r="NK304" s="1"/>
      <c r="NL304" s="1"/>
      <c r="NM304" s="1"/>
      <c r="NN304" s="1"/>
      <c r="NO304" s="1"/>
      <c r="NP304" s="1"/>
      <c r="NQ304" s="1"/>
      <c r="NR304" s="1"/>
      <c r="NS304" s="1"/>
      <c r="NT304" s="1"/>
      <c r="NU304" s="1"/>
      <c r="NV304" s="1"/>
      <c r="NW304" s="1"/>
      <c r="NX304" s="1"/>
      <c r="NY304" s="1"/>
      <c r="NZ304" s="1"/>
      <c r="OA304" s="1"/>
      <c r="OB304" s="1"/>
      <c r="OC304" s="1"/>
      <c r="OD304" s="1"/>
      <c r="OE304" s="1"/>
      <c r="OF304" s="1"/>
      <c r="OG304" s="1"/>
      <c r="OH304" s="1"/>
      <c r="OI304" s="1"/>
      <c r="OJ304" s="1"/>
      <c r="OK304" s="1"/>
      <c r="OL304" s="1"/>
      <c r="OM304" s="1"/>
      <c r="ON304" s="1"/>
      <c r="OO304" s="1"/>
      <c r="OP304" s="1"/>
      <c r="OQ304" s="1"/>
      <c r="OR304" s="1"/>
      <c r="OS304" s="1"/>
      <c r="OT304" s="1"/>
      <c r="OU304" s="1"/>
      <c r="OV304" s="1"/>
      <c r="OW304" s="1"/>
      <c r="OX304" s="1"/>
      <c r="OY304" s="1"/>
      <c r="OZ304" s="1"/>
      <c r="PA304" s="1"/>
      <c r="PB304" s="1"/>
      <c r="PC304" s="1"/>
      <c r="PD304" s="1"/>
      <c r="PE304" s="1"/>
      <c r="PF304" s="1"/>
      <c r="PG304" s="1"/>
      <c r="PH304" s="1"/>
      <c r="PI304" s="1"/>
      <c r="PJ304" s="1"/>
      <c r="PK304" s="1"/>
    </row>
    <row r="305" spans="1:427" s="7" customFormat="1" ht="60.75" customHeight="1" x14ac:dyDescent="0.25">
      <c r="A305" s="65">
        <v>294</v>
      </c>
      <c r="B305" s="145" t="s">
        <v>178</v>
      </c>
      <c r="C305" s="146" t="s">
        <v>179</v>
      </c>
      <c r="D305" s="67" t="s">
        <v>180</v>
      </c>
      <c r="E305" s="365" t="s">
        <v>2328</v>
      </c>
      <c r="F305" s="145" t="s">
        <v>348</v>
      </c>
      <c r="G305" s="146" t="s">
        <v>349</v>
      </c>
      <c r="H305" s="146" t="s">
        <v>350</v>
      </c>
      <c r="I305" s="147" t="s">
        <v>351</v>
      </c>
      <c r="J305" s="67" t="s">
        <v>2191</v>
      </c>
      <c r="K305" s="67" t="s">
        <v>2192</v>
      </c>
      <c r="L305" s="67" t="s">
        <v>353</v>
      </c>
      <c r="M305" s="67" t="s">
        <v>105</v>
      </c>
      <c r="N305" s="66" t="s">
        <v>2329</v>
      </c>
      <c r="O305" s="145" t="s">
        <v>927</v>
      </c>
      <c r="P305" s="66">
        <v>89</v>
      </c>
      <c r="Q305" s="66">
        <v>2021</v>
      </c>
      <c r="R305" s="67" t="s">
        <v>2298</v>
      </c>
      <c r="S305" s="67" t="s">
        <v>2321</v>
      </c>
      <c r="T305" s="67" t="s">
        <v>2330</v>
      </c>
      <c r="U305" s="66">
        <v>5</v>
      </c>
      <c r="V305" s="364" t="s">
        <v>2331</v>
      </c>
      <c r="W305" s="364" t="s">
        <v>2331</v>
      </c>
      <c r="X305" s="337">
        <v>1</v>
      </c>
      <c r="Y305" s="66" t="s">
        <v>79</v>
      </c>
      <c r="Z305" s="366">
        <v>44501</v>
      </c>
      <c r="AA305" s="357">
        <v>44834</v>
      </c>
      <c r="AB305" s="357"/>
      <c r="AC305" s="71" t="s">
        <v>84</v>
      </c>
      <c r="AD305" s="71" t="s">
        <v>84</v>
      </c>
      <c r="AE305" s="72">
        <f t="shared" si="20"/>
        <v>123</v>
      </c>
      <c r="AF305" s="80" t="s">
        <v>1445</v>
      </c>
      <c r="AG305" s="74"/>
      <c r="AH305" s="75"/>
      <c r="AI305" s="73"/>
      <c r="AJ305" s="76"/>
      <c r="AK305" s="77" t="s">
        <v>9</v>
      </c>
      <c r="AL305" s="78">
        <v>383</v>
      </c>
      <c r="AM305" s="79" t="s">
        <v>6</v>
      </c>
      <c r="AN305" s="74" t="s">
        <v>133</v>
      </c>
      <c r="AO305" s="80" t="s">
        <v>1445</v>
      </c>
      <c r="AP305" s="204" t="s">
        <v>133</v>
      </c>
      <c r="AQ305" s="81">
        <v>0</v>
      </c>
      <c r="AR305" s="76">
        <v>0</v>
      </c>
      <c r="AS305" s="79" t="s">
        <v>116</v>
      </c>
      <c r="AT305" s="82" t="s">
        <v>90</v>
      </c>
      <c r="AU305" s="83" t="s">
        <v>91</v>
      </c>
      <c r="AV305" s="110" t="s">
        <v>641</v>
      </c>
      <c r="AW305" s="155">
        <v>44620</v>
      </c>
      <c r="AX305" s="156" t="s">
        <v>389</v>
      </c>
      <c r="AY305" s="100" t="s">
        <v>93</v>
      </c>
      <c r="AZ305" s="157">
        <v>0</v>
      </c>
      <c r="BA305" s="77" t="s">
        <v>9</v>
      </c>
      <c r="BB305" s="78">
        <v>-44620</v>
      </c>
      <c r="BC305" s="79" t="s">
        <v>6</v>
      </c>
      <c r="BD305" s="84"/>
      <c r="BE305" s="84"/>
      <c r="BF305" s="84"/>
      <c r="BG305" s="84"/>
      <c r="BH305" s="79"/>
      <c r="BI305" s="84"/>
      <c r="BJ305" s="88" t="s">
        <v>19</v>
      </c>
      <c r="BK305" s="89" t="s">
        <v>1377</v>
      </c>
      <c r="BL305" s="90">
        <v>44712</v>
      </c>
      <c r="BM305" s="91" t="s">
        <v>2332</v>
      </c>
      <c r="BN305" s="92">
        <v>0</v>
      </c>
      <c r="BO305" s="77" t="str">
        <f t="shared" si="23"/>
        <v>SIN AVANCE</v>
      </c>
      <c r="BP305" s="78">
        <f t="shared" si="21"/>
        <v>123</v>
      </c>
      <c r="BQ305" s="79" t="str">
        <f t="shared" si="22"/>
        <v>CON TIEMPO</v>
      </c>
      <c r="BR305" s="102">
        <v>44725</v>
      </c>
      <c r="BS305" s="93" t="s">
        <v>2333</v>
      </c>
      <c r="BT305" s="93" t="s">
        <v>2014</v>
      </c>
      <c r="BU305" s="104">
        <v>0</v>
      </c>
      <c r="BV305" s="94" t="s">
        <v>19</v>
      </c>
      <c r="BW305" s="93"/>
      <c r="BX305" s="93"/>
      <c r="BY305" s="1">
        <f t="shared" si="24"/>
        <v>294</v>
      </c>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c r="KH305" s="1"/>
      <c r="KI305" s="1"/>
      <c r="KJ305" s="1"/>
      <c r="KK305" s="1"/>
      <c r="KL305" s="1"/>
      <c r="KM305" s="1"/>
      <c r="KN305" s="1"/>
      <c r="KO305" s="1"/>
      <c r="KP305" s="1"/>
      <c r="KQ305" s="1"/>
      <c r="KR305" s="1"/>
      <c r="KS305" s="1"/>
      <c r="KT305" s="1"/>
      <c r="KU305" s="1"/>
      <c r="KV305" s="1"/>
      <c r="KW305" s="1"/>
      <c r="KX305" s="1"/>
      <c r="KY305" s="1"/>
      <c r="KZ305" s="1"/>
      <c r="LA305" s="1"/>
      <c r="LB305" s="1"/>
      <c r="LC305" s="1"/>
      <c r="LD305" s="1"/>
      <c r="LE305" s="1"/>
      <c r="LF305" s="1"/>
      <c r="LG305" s="1"/>
      <c r="LH305" s="1"/>
      <c r="LI305" s="1"/>
      <c r="LJ305" s="1"/>
      <c r="LK305" s="1"/>
      <c r="LL305" s="1"/>
      <c r="LM305" s="1"/>
      <c r="LN305" s="1"/>
      <c r="LO305" s="1"/>
      <c r="LP305" s="1"/>
      <c r="LQ305" s="1"/>
      <c r="LR305" s="1"/>
      <c r="LS305" s="1"/>
      <c r="LT305" s="1"/>
      <c r="LU305" s="1"/>
      <c r="LV305" s="1"/>
      <c r="LW305" s="1"/>
      <c r="LX305" s="1"/>
      <c r="LY305" s="1"/>
      <c r="LZ305" s="1"/>
      <c r="MA305" s="1"/>
      <c r="MB305" s="1"/>
      <c r="MC305" s="1"/>
      <c r="MD305" s="1"/>
      <c r="ME305" s="1"/>
      <c r="MF305" s="1"/>
      <c r="MG305" s="1"/>
      <c r="MH305" s="1"/>
      <c r="MI305" s="1"/>
      <c r="MJ305" s="1"/>
      <c r="MK305" s="1"/>
      <c r="ML305" s="1"/>
      <c r="MM305" s="1"/>
      <c r="MN305" s="1"/>
      <c r="MO305" s="1"/>
      <c r="MP305" s="1"/>
      <c r="MQ305" s="1"/>
      <c r="MR305" s="1"/>
      <c r="MS305" s="1"/>
      <c r="MT305" s="1"/>
      <c r="MU305" s="1"/>
      <c r="MV305" s="1"/>
      <c r="MW305" s="1"/>
      <c r="MX305" s="1"/>
      <c r="MY305" s="1"/>
      <c r="MZ305" s="1"/>
      <c r="NA305" s="1"/>
      <c r="NB305" s="1"/>
      <c r="NC305" s="1"/>
      <c r="ND305" s="1"/>
      <c r="NE305" s="1"/>
      <c r="NF305" s="1"/>
      <c r="NG305" s="1"/>
      <c r="NH305" s="1"/>
      <c r="NI305" s="1"/>
      <c r="NJ305" s="1"/>
      <c r="NK305" s="1"/>
      <c r="NL305" s="1"/>
      <c r="NM305" s="1"/>
      <c r="NN305" s="1"/>
      <c r="NO305" s="1"/>
      <c r="NP305" s="1"/>
      <c r="NQ305" s="1"/>
      <c r="NR305" s="1"/>
      <c r="NS305" s="1"/>
      <c r="NT305" s="1"/>
      <c r="NU305" s="1"/>
      <c r="NV305" s="1"/>
      <c r="NW305" s="1"/>
      <c r="NX305" s="1"/>
      <c r="NY305" s="1"/>
      <c r="NZ305" s="1"/>
      <c r="OA305" s="1"/>
      <c r="OB305" s="1"/>
      <c r="OC305" s="1"/>
      <c r="OD305" s="1"/>
      <c r="OE305" s="1"/>
      <c r="OF305" s="1"/>
      <c r="OG305" s="1"/>
      <c r="OH305" s="1"/>
      <c r="OI305" s="1"/>
      <c r="OJ305" s="1"/>
      <c r="OK305" s="1"/>
      <c r="OL305" s="1"/>
      <c r="OM305" s="1"/>
      <c r="ON305" s="1"/>
      <c r="OO305" s="1"/>
      <c r="OP305" s="1"/>
      <c r="OQ305" s="1"/>
      <c r="OR305" s="1"/>
      <c r="OS305" s="1"/>
      <c r="OT305" s="1"/>
      <c r="OU305" s="1"/>
      <c r="OV305" s="1"/>
      <c r="OW305" s="1"/>
      <c r="OX305" s="1"/>
      <c r="OY305" s="1"/>
      <c r="OZ305" s="1"/>
      <c r="PA305" s="1"/>
      <c r="PB305" s="1"/>
      <c r="PC305" s="1"/>
      <c r="PD305" s="1"/>
      <c r="PE305" s="1"/>
      <c r="PF305" s="1"/>
      <c r="PG305" s="1"/>
      <c r="PH305" s="1"/>
      <c r="PI305" s="1"/>
      <c r="PJ305" s="1"/>
      <c r="PK305" s="1"/>
    </row>
    <row r="306" spans="1:427" s="7" customFormat="1" ht="86.25" customHeight="1" x14ac:dyDescent="0.25">
      <c r="A306" s="65">
        <v>295</v>
      </c>
      <c r="B306" s="145" t="s">
        <v>178</v>
      </c>
      <c r="C306" s="146" t="s">
        <v>179</v>
      </c>
      <c r="D306" s="67" t="s">
        <v>180</v>
      </c>
      <c r="E306" s="275" t="s">
        <v>2334</v>
      </c>
      <c r="F306" s="67" t="s">
        <v>750</v>
      </c>
      <c r="G306" s="65" t="s">
        <v>99</v>
      </c>
      <c r="H306" s="67" t="s">
        <v>100</v>
      </c>
      <c r="I306" s="67" t="s">
        <v>493</v>
      </c>
      <c r="J306" s="67" t="s">
        <v>493</v>
      </c>
      <c r="K306" s="67" t="s">
        <v>2335</v>
      </c>
      <c r="L306" s="67" t="s">
        <v>353</v>
      </c>
      <c r="M306" s="67" t="s">
        <v>105</v>
      </c>
      <c r="N306" s="66" t="s">
        <v>2336</v>
      </c>
      <c r="O306" s="145" t="s">
        <v>946</v>
      </c>
      <c r="P306" s="66">
        <v>89</v>
      </c>
      <c r="Q306" s="66">
        <v>2021</v>
      </c>
      <c r="R306" s="67" t="s">
        <v>2337</v>
      </c>
      <c r="S306" s="67" t="s">
        <v>2338</v>
      </c>
      <c r="T306" s="67" t="s">
        <v>2339</v>
      </c>
      <c r="U306" s="66">
        <v>1</v>
      </c>
      <c r="V306" s="367" t="s">
        <v>2340</v>
      </c>
      <c r="W306" s="367" t="s">
        <v>2341</v>
      </c>
      <c r="X306" s="337">
        <v>1</v>
      </c>
      <c r="Y306" s="66" t="s">
        <v>79</v>
      </c>
      <c r="Z306" s="357">
        <v>44501</v>
      </c>
      <c r="AA306" s="357">
        <v>44681</v>
      </c>
      <c r="AB306" s="357"/>
      <c r="AC306" s="71" t="s">
        <v>84</v>
      </c>
      <c r="AD306" s="71" t="s">
        <v>84</v>
      </c>
      <c r="AE306" s="72">
        <f t="shared" si="20"/>
        <v>-30</v>
      </c>
      <c r="AF306" s="80" t="s">
        <v>1445</v>
      </c>
      <c r="AG306" s="74"/>
      <c r="AH306" s="75"/>
      <c r="AI306" s="73"/>
      <c r="AJ306" s="76"/>
      <c r="AK306" s="77" t="s">
        <v>9</v>
      </c>
      <c r="AL306" s="78">
        <v>230</v>
      </c>
      <c r="AM306" s="79" t="s">
        <v>6</v>
      </c>
      <c r="AN306" s="74" t="s">
        <v>133</v>
      </c>
      <c r="AO306" s="80" t="s">
        <v>1445</v>
      </c>
      <c r="AP306" s="204" t="s">
        <v>133</v>
      </c>
      <c r="AQ306" s="81">
        <v>0</v>
      </c>
      <c r="AR306" s="76">
        <v>0</v>
      </c>
      <c r="AS306" s="79" t="s">
        <v>116</v>
      </c>
      <c r="AT306" s="82" t="s">
        <v>90</v>
      </c>
      <c r="AU306" s="83" t="s">
        <v>91</v>
      </c>
      <c r="AV306" s="86" t="s">
        <v>1377</v>
      </c>
      <c r="AW306" s="205">
        <v>44620</v>
      </c>
      <c r="AX306" s="121" t="s">
        <v>113</v>
      </c>
      <c r="AY306" s="86" t="s">
        <v>2342</v>
      </c>
      <c r="AZ306" s="210">
        <v>0</v>
      </c>
      <c r="BA306" s="77" t="s">
        <v>9</v>
      </c>
      <c r="BB306" s="78">
        <v>-44620</v>
      </c>
      <c r="BC306" s="79" t="s">
        <v>6</v>
      </c>
      <c r="BD306" s="84"/>
      <c r="BE306" s="84"/>
      <c r="BF306" s="84"/>
      <c r="BG306" s="84"/>
      <c r="BH306" s="79"/>
      <c r="BI306" s="84"/>
      <c r="BJ306" s="88" t="s">
        <v>19</v>
      </c>
      <c r="BK306" s="89" t="s">
        <v>2343</v>
      </c>
      <c r="BL306" s="90">
        <v>44712</v>
      </c>
      <c r="BM306" s="91" t="s">
        <v>480</v>
      </c>
      <c r="BN306" s="92">
        <v>1</v>
      </c>
      <c r="BO306" s="77" t="str">
        <f t="shared" si="23"/>
        <v>CUMPLIMIENTO TOTAL</v>
      </c>
      <c r="BP306" s="78">
        <f t="shared" si="21"/>
        <v>-30</v>
      </c>
      <c r="BQ306" s="79" t="str">
        <f t="shared" si="22"/>
        <v>VENCIDO</v>
      </c>
      <c r="BR306" s="102">
        <v>44723</v>
      </c>
      <c r="BS306" s="93" t="s">
        <v>2344</v>
      </c>
      <c r="BT306" s="93" t="s">
        <v>2109</v>
      </c>
      <c r="BU306" s="104">
        <v>1</v>
      </c>
      <c r="BV306" s="94" t="s">
        <v>20</v>
      </c>
      <c r="BW306" s="93"/>
      <c r="BX306" s="93"/>
      <c r="BY306" s="1">
        <f t="shared" si="24"/>
        <v>295</v>
      </c>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c r="JJ306" s="1"/>
      <c r="JK306" s="1"/>
      <c r="JL306" s="1"/>
      <c r="JM306" s="1"/>
      <c r="JN306" s="1"/>
      <c r="JO306" s="1"/>
      <c r="JP306" s="1"/>
      <c r="JQ306" s="1"/>
      <c r="JR306" s="1"/>
      <c r="JS306" s="1"/>
      <c r="JT306" s="1"/>
      <c r="JU306" s="1"/>
      <c r="JV306" s="1"/>
      <c r="JW306" s="1"/>
      <c r="JX306" s="1"/>
      <c r="JY306" s="1"/>
      <c r="JZ306" s="1"/>
      <c r="KA306" s="1"/>
      <c r="KB306" s="1"/>
      <c r="KC306" s="1"/>
      <c r="KD306" s="1"/>
      <c r="KE306" s="1"/>
      <c r="KF306" s="1"/>
      <c r="KG306" s="1"/>
      <c r="KH306" s="1"/>
      <c r="KI306" s="1"/>
      <c r="KJ306" s="1"/>
      <c r="KK306" s="1"/>
      <c r="KL306" s="1"/>
      <c r="KM306" s="1"/>
      <c r="KN306" s="1"/>
      <c r="KO306" s="1"/>
      <c r="KP306" s="1"/>
      <c r="KQ306" s="1"/>
      <c r="KR306" s="1"/>
      <c r="KS306" s="1"/>
      <c r="KT306" s="1"/>
      <c r="KU306" s="1"/>
      <c r="KV306" s="1"/>
      <c r="KW306" s="1"/>
      <c r="KX306" s="1"/>
      <c r="KY306" s="1"/>
      <c r="KZ306" s="1"/>
      <c r="LA306" s="1"/>
      <c r="LB306" s="1"/>
      <c r="LC306" s="1"/>
      <c r="LD306" s="1"/>
      <c r="LE306" s="1"/>
      <c r="LF306" s="1"/>
      <c r="LG306" s="1"/>
      <c r="LH306" s="1"/>
      <c r="LI306" s="1"/>
      <c r="LJ306" s="1"/>
      <c r="LK306" s="1"/>
      <c r="LL306" s="1"/>
      <c r="LM306" s="1"/>
      <c r="LN306" s="1"/>
      <c r="LO306" s="1"/>
      <c r="LP306" s="1"/>
      <c r="LQ306" s="1"/>
      <c r="LR306" s="1"/>
      <c r="LS306" s="1"/>
      <c r="LT306" s="1"/>
      <c r="LU306" s="1"/>
      <c r="LV306" s="1"/>
      <c r="LW306" s="1"/>
      <c r="LX306" s="1"/>
      <c r="LY306" s="1"/>
      <c r="LZ306" s="1"/>
      <c r="MA306" s="1"/>
      <c r="MB306" s="1"/>
      <c r="MC306" s="1"/>
      <c r="MD306" s="1"/>
      <c r="ME306" s="1"/>
      <c r="MF306" s="1"/>
      <c r="MG306" s="1"/>
      <c r="MH306" s="1"/>
      <c r="MI306" s="1"/>
      <c r="MJ306" s="1"/>
      <c r="MK306" s="1"/>
      <c r="ML306" s="1"/>
      <c r="MM306" s="1"/>
      <c r="MN306" s="1"/>
      <c r="MO306" s="1"/>
      <c r="MP306" s="1"/>
      <c r="MQ306" s="1"/>
      <c r="MR306" s="1"/>
      <c r="MS306" s="1"/>
      <c r="MT306" s="1"/>
      <c r="MU306" s="1"/>
      <c r="MV306" s="1"/>
      <c r="MW306" s="1"/>
      <c r="MX306" s="1"/>
      <c r="MY306" s="1"/>
      <c r="MZ306" s="1"/>
      <c r="NA306" s="1"/>
      <c r="NB306" s="1"/>
      <c r="NC306" s="1"/>
      <c r="ND306" s="1"/>
      <c r="NE306" s="1"/>
      <c r="NF306" s="1"/>
      <c r="NG306" s="1"/>
      <c r="NH306" s="1"/>
      <c r="NI306" s="1"/>
      <c r="NJ306" s="1"/>
      <c r="NK306" s="1"/>
      <c r="NL306" s="1"/>
      <c r="NM306" s="1"/>
      <c r="NN306" s="1"/>
      <c r="NO306" s="1"/>
      <c r="NP306" s="1"/>
      <c r="NQ306" s="1"/>
      <c r="NR306" s="1"/>
      <c r="NS306" s="1"/>
      <c r="NT306" s="1"/>
      <c r="NU306" s="1"/>
      <c r="NV306" s="1"/>
      <c r="NW306" s="1"/>
      <c r="NX306" s="1"/>
      <c r="NY306" s="1"/>
      <c r="NZ306" s="1"/>
      <c r="OA306" s="1"/>
      <c r="OB306" s="1"/>
      <c r="OC306" s="1"/>
      <c r="OD306" s="1"/>
      <c r="OE306" s="1"/>
      <c r="OF306" s="1"/>
      <c r="OG306" s="1"/>
      <c r="OH306" s="1"/>
      <c r="OI306" s="1"/>
      <c r="OJ306" s="1"/>
      <c r="OK306" s="1"/>
      <c r="OL306" s="1"/>
      <c r="OM306" s="1"/>
      <c r="ON306" s="1"/>
      <c r="OO306" s="1"/>
      <c r="OP306" s="1"/>
      <c r="OQ306" s="1"/>
      <c r="OR306" s="1"/>
      <c r="OS306" s="1"/>
      <c r="OT306" s="1"/>
      <c r="OU306" s="1"/>
      <c r="OV306" s="1"/>
      <c r="OW306" s="1"/>
      <c r="OX306" s="1"/>
      <c r="OY306" s="1"/>
      <c r="OZ306" s="1"/>
      <c r="PA306" s="1"/>
      <c r="PB306" s="1"/>
      <c r="PC306" s="1"/>
      <c r="PD306" s="1"/>
      <c r="PE306" s="1"/>
      <c r="PF306" s="1"/>
      <c r="PG306" s="1"/>
      <c r="PH306" s="1"/>
      <c r="PI306" s="1"/>
      <c r="PJ306" s="1"/>
      <c r="PK306" s="1"/>
    </row>
    <row r="307" spans="1:427" s="7" customFormat="1" ht="86.25" customHeight="1" x14ac:dyDescent="0.25">
      <c r="A307" s="65">
        <v>296</v>
      </c>
      <c r="B307" s="145" t="s">
        <v>178</v>
      </c>
      <c r="C307" s="146" t="s">
        <v>179</v>
      </c>
      <c r="D307" s="67" t="s">
        <v>180</v>
      </c>
      <c r="E307" s="275" t="s">
        <v>1920</v>
      </c>
      <c r="F307" s="67" t="s">
        <v>750</v>
      </c>
      <c r="G307" s="65" t="s">
        <v>99</v>
      </c>
      <c r="H307" s="67" t="s">
        <v>100</v>
      </c>
      <c r="I307" s="67" t="s">
        <v>493</v>
      </c>
      <c r="J307" s="67" t="s">
        <v>493</v>
      </c>
      <c r="K307" s="67" t="s">
        <v>2335</v>
      </c>
      <c r="L307" s="67" t="s">
        <v>353</v>
      </c>
      <c r="M307" s="67" t="s">
        <v>105</v>
      </c>
      <c r="N307" s="66" t="s">
        <v>2345</v>
      </c>
      <c r="O307" s="145" t="s">
        <v>946</v>
      </c>
      <c r="P307" s="66">
        <v>89</v>
      </c>
      <c r="Q307" s="66">
        <v>2021</v>
      </c>
      <c r="R307" s="67" t="s">
        <v>2337</v>
      </c>
      <c r="S307" s="67" t="s">
        <v>2338</v>
      </c>
      <c r="T307" s="67" t="s">
        <v>2346</v>
      </c>
      <c r="U307" s="66">
        <v>2</v>
      </c>
      <c r="V307" s="367" t="s">
        <v>2347</v>
      </c>
      <c r="W307" s="367" t="s">
        <v>2348</v>
      </c>
      <c r="X307" s="337">
        <v>1</v>
      </c>
      <c r="Y307" s="66" t="s">
        <v>79</v>
      </c>
      <c r="Z307" s="357">
        <v>44501</v>
      </c>
      <c r="AA307" s="357">
        <v>44803</v>
      </c>
      <c r="AB307" s="357"/>
      <c r="AC307" s="71" t="s">
        <v>84</v>
      </c>
      <c r="AD307" s="71" t="s">
        <v>84</v>
      </c>
      <c r="AE307" s="72">
        <f t="shared" si="20"/>
        <v>92</v>
      </c>
      <c r="AF307" s="80" t="s">
        <v>1445</v>
      </c>
      <c r="AG307" s="74"/>
      <c r="AH307" s="75"/>
      <c r="AI307" s="73"/>
      <c r="AJ307" s="76"/>
      <c r="AK307" s="77" t="s">
        <v>9</v>
      </c>
      <c r="AL307" s="78">
        <v>352</v>
      </c>
      <c r="AM307" s="79" t="s">
        <v>6</v>
      </c>
      <c r="AN307" s="74" t="s">
        <v>133</v>
      </c>
      <c r="AO307" s="80" t="s">
        <v>1445</v>
      </c>
      <c r="AP307" s="204" t="s">
        <v>133</v>
      </c>
      <c r="AQ307" s="81">
        <v>0</v>
      </c>
      <c r="AR307" s="76">
        <v>0</v>
      </c>
      <c r="AS307" s="79" t="s">
        <v>116</v>
      </c>
      <c r="AT307" s="82" t="s">
        <v>90</v>
      </c>
      <c r="AU307" s="83" t="s">
        <v>91</v>
      </c>
      <c r="AV307" s="86" t="s">
        <v>1377</v>
      </c>
      <c r="AW307" s="205">
        <v>44620</v>
      </c>
      <c r="AX307" s="121" t="s">
        <v>113</v>
      </c>
      <c r="AY307" s="86" t="s">
        <v>2349</v>
      </c>
      <c r="AZ307" s="210">
        <v>0</v>
      </c>
      <c r="BA307" s="77" t="s">
        <v>9</v>
      </c>
      <c r="BB307" s="78">
        <v>-44620</v>
      </c>
      <c r="BC307" s="79" t="s">
        <v>6</v>
      </c>
      <c r="BD307" s="84"/>
      <c r="BE307" s="84"/>
      <c r="BF307" s="84"/>
      <c r="BG307" s="84"/>
      <c r="BH307" s="79"/>
      <c r="BI307" s="84"/>
      <c r="BJ307" s="88" t="s">
        <v>19</v>
      </c>
      <c r="BK307" s="89" t="s">
        <v>2350</v>
      </c>
      <c r="BL307" s="90">
        <v>44712</v>
      </c>
      <c r="BM307" s="91" t="s">
        <v>2351</v>
      </c>
      <c r="BN307" s="92">
        <v>0.5</v>
      </c>
      <c r="BO307" s="77" t="str">
        <f t="shared" si="23"/>
        <v>AVANCE PARCIAL</v>
      </c>
      <c r="BP307" s="78">
        <f t="shared" si="21"/>
        <v>92</v>
      </c>
      <c r="BQ307" s="79" t="str">
        <f t="shared" si="22"/>
        <v>CON TIEMPO</v>
      </c>
      <c r="BR307" s="102">
        <v>44723</v>
      </c>
      <c r="BS307" s="93" t="s">
        <v>2352</v>
      </c>
      <c r="BT307" s="93" t="s">
        <v>2109</v>
      </c>
      <c r="BU307" s="104">
        <v>0.4</v>
      </c>
      <c r="BV307" s="94" t="s">
        <v>19</v>
      </c>
      <c r="BW307" s="93"/>
      <c r="BX307" s="93"/>
      <c r="BY307" s="1">
        <f t="shared" si="24"/>
        <v>296</v>
      </c>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c r="LI307" s="1"/>
      <c r="LJ307" s="1"/>
      <c r="LK307" s="1"/>
      <c r="LL307" s="1"/>
      <c r="LM307" s="1"/>
      <c r="LN307" s="1"/>
      <c r="LO307" s="1"/>
      <c r="LP307" s="1"/>
      <c r="LQ307" s="1"/>
      <c r="LR307" s="1"/>
      <c r="LS307" s="1"/>
      <c r="LT307" s="1"/>
      <c r="LU307" s="1"/>
      <c r="LV307" s="1"/>
      <c r="LW307" s="1"/>
      <c r="LX307" s="1"/>
      <c r="LY307" s="1"/>
      <c r="LZ307" s="1"/>
      <c r="MA307" s="1"/>
      <c r="MB307" s="1"/>
      <c r="MC307" s="1"/>
      <c r="MD307" s="1"/>
      <c r="ME307" s="1"/>
      <c r="MF307" s="1"/>
      <c r="MG307" s="1"/>
      <c r="MH307" s="1"/>
      <c r="MI307" s="1"/>
      <c r="MJ307" s="1"/>
      <c r="MK307" s="1"/>
      <c r="ML307" s="1"/>
      <c r="MM307" s="1"/>
      <c r="MN307" s="1"/>
      <c r="MO307" s="1"/>
      <c r="MP307" s="1"/>
      <c r="MQ307" s="1"/>
      <c r="MR307" s="1"/>
      <c r="MS307" s="1"/>
      <c r="MT307" s="1"/>
      <c r="MU307" s="1"/>
      <c r="MV307" s="1"/>
      <c r="MW307" s="1"/>
      <c r="MX307" s="1"/>
      <c r="MY307" s="1"/>
      <c r="MZ307" s="1"/>
      <c r="NA307" s="1"/>
      <c r="NB307" s="1"/>
      <c r="NC307" s="1"/>
      <c r="ND307" s="1"/>
      <c r="NE307" s="1"/>
      <c r="NF307" s="1"/>
      <c r="NG307" s="1"/>
      <c r="NH307" s="1"/>
      <c r="NI307" s="1"/>
      <c r="NJ307" s="1"/>
      <c r="NK307" s="1"/>
      <c r="NL307" s="1"/>
      <c r="NM307" s="1"/>
      <c r="NN307" s="1"/>
      <c r="NO307" s="1"/>
      <c r="NP307" s="1"/>
      <c r="NQ307" s="1"/>
      <c r="NR307" s="1"/>
      <c r="NS307" s="1"/>
      <c r="NT307" s="1"/>
      <c r="NU307" s="1"/>
      <c r="NV307" s="1"/>
      <c r="NW307" s="1"/>
      <c r="NX307" s="1"/>
      <c r="NY307" s="1"/>
      <c r="NZ307" s="1"/>
      <c r="OA307" s="1"/>
      <c r="OB307" s="1"/>
      <c r="OC307" s="1"/>
      <c r="OD307" s="1"/>
      <c r="OE307" s="1"/>
      <c r="OF307" s="1"/>
      <c r="OG307" s="1"/>
      <c r="OH307" s="1"/>
      <c r="OI307" s="1"/>
      <c r="OJ307" s="1"/>
      <c r="OK307" s="1"/>
      <c r="OL307" s="1"/>
      <c r="OM307" s="1"/>
      <c r="ON307" s="1"/>
      <c r="OO307" s="1"/>
      <c r="OP307" s="1"/>
      <c r="OQ307" s="1"/>
      <c r="OR307" s="1"/>
      <c r="OS307" s="1"/>
      <c r="OT307" s="1"/>
      <c r="OU307" s="1"/>
      <c r="OV307" s="1"/>
      <c r="OW307" s="1"/>
      <c r="OX307" s="1"/>
      <c r="OY307" s="1"/>
      <c r="OZ307" s="1"/>
      <c r="PA307" s="1"/>
      <c r="PB307" s="1"/>
      <c r="PC307" s="1"/>
      <c r="PD307" s="1"/>
      <c r="PE307" s="1"/>
      <c r="PF307" s="1"/>
      <c r="PG307" s="1"/>
      <c r="PH307" s="1"/>
      <c r="PI307" s="1"/>
      <c r="PJ307" s="1"/>
      <c r="PK307" s="1"/>
    </row>
    <row r="308" spans="1:427" s="7" customFormat="1" ht="60.75" customHeight="1" x14ac:dyDescent="0.25">
      <c r="A308" s="65">
        <v>297</v>
      </c>
      <c r="B308" s="145" t="s">
        <v>178</v>
      </c>
      <c r="C308" s="146" t="s">
        <v>179</v>
      </c>
      <c r="D308" s="67" t="s">
        <v>180</v>
      </c>
      <c r="E308" s="275" t="s">
        <v>2353</v>
      </c>
      <c r="F308" s="145" t="s">
        <v>348</v>
      </c>
      <c r="G308" s="146" t="s">
        <v>349</v>
      </c>
      <c r="H308" s="146" t="s">
        <v>350</v>
      </c>
      <c r="I308" s="147" t="s">
        <v>351</v>
      </c>
      <c r="J308" s="67" t="s">
        <v>493</v>
      </c>
      <c r="K308" s="67" t="s">
        <v>2335</v>
      </c>
      <c r="L308" s="67" t="s">
        <v>353</v>
      </c>
      <c r="M308" s="67" t="s">
        <v>105</v>
      </c>
      <c r="N308" s="66" t="s">
        <v>2354</v>
      </c>
      <c r="O308" s="145" t="s">
        <v>946</v>
      </c>
      <c r="P308" s="66">
        <v>89</v>
      </c>
      <c r="Q308" s="66">
        <v>2021</v>
      </c>
      <c r="R308" s="67" t="s">
        <v>2337</v>
      </c>
      <c r="S308" s="67" t="s">
        <v>2338</v>
      </c>
      <c r="T308" s="67" t="s">
        <v>2355</v>
      </c>
      <c r="U308" s="66">
        <v>3</v>
      </c>
      <c r="V308" s="367" t="s">
        <v>2356</v>
      </c>
      <c r="W308" s="367" t="s">
        <v>2357</v>
      </c>
      <c r="X308" s="337">
        <v>1</v>
      </c>
      <c r="Y308" s="66" t="s">
        <v>79</v>
      </c>
      <c r="Z308" s="357">
        <v>44501</v>
      </c>
      <c r="AA308" s="357">
        <v>44681</v>
      </c>
      <c r="AB308" s="357"/>
      <c r="AC308" s="71" t="s">
        <v>84</v>
      </c>
      <c r="AD308" s="71" t="s">
        <v>84</v>
      </c>
      <c r="AE308" s="72">
        <f t="shared" si="20"/>
        <v>-30</v>
      </c>
      <c r="AF308" s="80" t="s">
        <v>1445</v>
      </c>
      <c r="AG308" s="74"/>
      <c r="AH308" s="75"/>
      <c r="AI308" s="73"/>
      <c r="AJ308" s="76"/>
      <c r="AK308" s="77" t="s">
        <v>9</v>
      </c>
      <c r="AL308" s="78">
        <v>230</v>
      </c>
      <c r="AM308" s="79" t="s">
        <v>6</v>
      </c>
      <c r="AN308" s="74" t="s">
        <v>133</v>
      </c>
      <c r="AO308" s="80" t="s">
        <v>1445</v>
      </c>
      <c r="AP308" s="204" t="s">
        <v>133</v>
      </c>
      <c r="AQ308" s="81">
        <v>0</v>
      </c>
      <c r="AR308" s="76">
        <v>0</v>
      </c>
      <c r="AS308" s="79" t="s">
        <v>116</v>
      </c>
      <c r="AT308" s="82" t="s">
        <v>90</v>
      </c>
      <c r="AU308" s="83" t="s">
        <v>91</v>
      </c>
      <c r="AV308" s="110" t="s">
        <v>641</v>
      </c>
      <c r="AW308" s="155">
        <v>44620</v>
      </c>
      <c r="AX308" s="156" t="s">
        <v>389</v>
      </c>
      <c r="AY308" s="100" t="s">
        <v>93</v>
      </c>
      <c r="AZ308" s="157">
        <v>0</v>
      </c>
      <c r="BA308" s="77" t="s">
        <v>9</v>
      </c>
      <c r="BB308" s="78">
        <v>-44620</v>
      </c>
      <c r="BC308" s="79" t="s">
        <v>6</v>
      </c>
      <c r="BD308" s="84"/>
      <c r="BE308" s="84"/>
      <c r="BF308" s="84"/>
      <c r="BG308" s="84"/>
      <c r="BH308" s="79"/>
      <c r="BI308" s="84"/>
      <c r="BJ308" s="88" t="s">
        <v>19</v>
      </c>
      <c r="BK308" s="89" t="s">
        <v>2358</v>
      </c>
      <c r="BL308" s="90">
        <v>44712</v>
      </c>
      <c r="BM308" s="91" t="s">
        <v>480</v>
      </c>
      <c r="BN308" s="92">
        <v>1</v>
      </c>
      <c r="BO308" s="77" t="str">
        <f t="shared" si="23"/>
        <v>CUMPLIMIENTO TOTAL</v>
      </c>
      <c r="BP308" s="78">
        <f t="shared" si="21"/>
        <v>-30</v>
      </c>
      <c r="BQ308" s="79" t="str">
        <f t="shared" si="22"/>
        <v>VENCIDO</v>
      </c>
      <c r="BR308" s="102">
        <v>44725</v>
      </c>
      <c r="BS308" s="102" t="s">
        <v>2359</v>
      </c>
      <c r="BT308" s="93" t="s">
        <v>2014</v>
      </c>
      <c r="BU308" s="104">
        <v>1</v>
      </c>
      <c r="BV308" s="94" t="s">
        <v>20</v>
      </c>
      <c r="BW308" s="93"/>
      <c r="BX308" s="93"/>
      <c r="BY308" s="1">
        <f t="shared" si="24"/>
        <v>297</v>
      </c>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c r="KH308" s="1"/>
      <c r="KI308" s="1"/>
      <c r="KJ308" s="1"/>
      <c r="KK308" s="1"/>
      <c r="KL308" s="1"/>
      <c r="KM308" s="1"/>
      <c r="KN308" s="1"/>
      <c r="KO308" s="1"/>
      <c r="KP308" s="1"/>
      <c r="KQ308" s="1"/>
      <c r="KR308" s="1"/>
      <c r="KS308" s="1"/>
      <c r="KT308" s="1"/>
      <c r="KU308" s="1"/>
      <c r="KV308" s="1"/>
      <c r="KW308" s="1"/>
      <c r="KX308" s="1"/>
      <c r="KY308" s="1"/>
      <c r="KZ308" s="1"/>
      <c r="LA308" s="1"/>
      <c r="LB308" s="1"/>
      <c r="LC308" s="1"/>
      <c r="LD308" s="1"/>
      <c r="LE308" s="1"/>
      <c r="LF308" s="1"/>
      <c r="LG308" s="1"/>
      <c r="LH308" s="1"/>
      <c r="LI308" s="1"/>
      <c r="LJ308" s="1"/>
      <c r="LK308" s="1"/>
      <c r="LL308" s="1"/>
      <c r="LM308" s="1"/>
      <c r="LN308" s="1"/>
      <c r="LO308" s="1"/>
      <c r="LP308" s="1"/>
      <c r="LQ308" s="1"/>
      <c r="LR308" s="1"/>
      <c r="LS308" s="1"/>
      <c r="LT308" s="1"/>
      <c r="LU308" s="1"/>
      <c r="LV308" s="1"/>
      <c r="LW308" s="1"/>
      <c r="LX308" s="1"/>
      <c r="LY308" s="1"/>
      <c r="LZ308" s="1"/>
      <c r="MA308" s="1"/>
      <c r="MB308" s="1"/>
      <c r="MC308" s="1"/>
      <c r="MD308" s="1"/>
      <c r="ME308" s="1"/>
      <c r="MF308" s="1"/>
      <c r="MG308" s="1"/>
      <c r="MH308" s="1"/>
      <c r="MI308" s="1"/>
      <c r="MJ308" s="1"/>
      <c r="MK308" s="1"/>
      <c r="ML308" s="1"/>
      <c r="MM308" s="1"/>
      <c r="MN308" s="1"/>
      <c r="MO308" s="1"/>
      <c r="MP308" s="1"/>
      <c r="MQ308" s="1"/>
      <c r="MR308" s="1"/>
      <c r="MS308" s="1"/>
      <c r="MT308" s="1"/>
      <c r="MU308" s="1"/>
      <c r="MV308" s="1"/>
      <c r="MW308" s="1"/>
      <c r="MX308" s="1"/>
      <c r="MY308" s="1"/>
      <c r="MZ308" s="1"/>
      <c r="NA308" s="1"/>
      <c r="NB308" s="1"/>
      <c r="NC308" s="1"/>
      <c r="ND308" s="1"/>
      <c r="NE308" s="1"/>
      <c r="NF308" s="1"/>
      <c r="NG308" s="1"/>
      <c r="NH308" s="1"/>
      <c r="NI308" s="1"/>
      <c r="NJ308" s="1"/>
      <c r="NK308" s="1"/>
      <c r="NL308" s="1"/>
      <c r="NM308" s="1"/>
      <c r="NN308" s="1"/>
      <c r="NO308" s="1"/>
      <c r="NP308" s="1"/>
      <c r="NQ308" s="1"/>
      <c r="NR308" s="1"/>
      <c r="NS308" s="1"/>
      <c r="NT308" s="1"/>
      <c r="NU308" s="1"/>
      <c r="NV308" s="1"/>
      <c r="NW308" s="1"/>
      <c r="NX308" s="1"/>
      <c r="NY308" s="1"/>
      <c r="NZ308" s="1"/>
      <c r="OA308" s="1"/>
      <c r="OB308" s="1"/>
      <c r="OC308" s="1"/>
      <c r="OD308" s="1"/>
      <c r="OE308" s="1"/>
      <c r="OF308" s="1"/>
      <c r="OG308" s="1"/>
      <c r="OH308" s="1"/>
      <c r="OI308" s="1"/>
      <c r="OJ308" s="1"/>
      <c r="OK308" s="1"/>
      <c r="OL308" s="1"/>
      <c r="OM308" s="1"/>
      <c r="ON308" s="1"/>
      <c r="OO308" s="1"/>
      <c r="OP308" s="1"/>
      <c r="OQ308" s="1"/>
      <c r="OR308" s="1"/>
      <c r="OS308" s="1"/>
      <c r="OT308" s="1"/>
      <c r="OU308" s="1"/>
      <c r="OV308" s="1"/>
      <c r="OW308" s="1"/>
      <c r="OX308" s="1"/>
      <c r="OY308" s="1"/>
      <c r="OZ308" s="1"/>
      <c r="PA308" s="1"/>
      <c r="PB308" s="1"/>
      <c r="PC308" s="1"/>
      <c r="PD308" s="1"/>
      <c r="PE308" s="1"/>
      <c r="PF308" s="1"/>
      <c r="PG308" s="1"/>
      <c r="PH308" s="1"/>
      <c r="PI308" s="1"/>
      <c r="PJ308" s="1"/>
      <c r="PK308" s="1"/>
    </row>
    <row r="309" spans="1:427" ht="60.75" customHeight="1" x14ac:dyDescent="0.25">
      <c r="A309" s="65">
        <v>298</v>
      </c>
      <c r="B309" s="145" t="s">
        <v>178</v>
      </c>
      <c r="C309" s="146" t="s">
        <v>179</v>
      </c>
      <c r="D309" s="67" t="s">
        <v>180</v>
      </c>
      <c r="E309" s="275" t="s">
        <v>2091</v>
      </c>
      <c r="F309" s="150" t="s">
        <v>348</v>
      </c>
      <c r="G309" s="151" t="s">
        <v>349</v>
      </c>
      <c r="H309" s="151" t="s">
        <v>350</v>
      </c>
      <c r="I309" s="152" t="s">
        <v>351</v>
      </c>
      <c r="J309" s="67" t="s">
        <v>493</v>
      </c>
      <c r="K309" s="67" t="s">
        <v>2335</v>
      </c>
      <c r="L309" s="67" t="s">
        <v>353</v>
      </c>
      <c r="M309" s="67" t="s">
        <v>105</v>
      </c>
      <c r="N309" s="66" t="s">
        <v>2360</v>
      </c>
      <c r="O309" s="145" t="s">
        <v>946</v>
      </c>
      <c r="P309" s="66">
        <v>89</v>
      </c>
      <c r="Q309" s="66">
        <v>2021</v>
      </c>
      <c r="R309" s="67" t="s">
        <v>2337</v>
      </c>
      <c r="S309" s="67" t="s">
        <v>2338</v>
      </c>
      <c r="T309" s="67" t="s">
        <v>2361</v>
      </c>
      <c r="U309" s="66">
        <v>4</v>
      </c>
      <c r="V309" s="368" t="s">
        <v>2362</v>
      </c>
      <c r="W309" s="369" t="s">
        <v>2317</v>
      </c>
      <c r="X309" s="337">
        <v>1</v>
      </c>
      <c r="Y309" s="67" t="s">
        <v>79</v>
      </c>
      <c r="Z309" s="357">
        <v>44501</v>
      </c>
      <c r="AA309" s="357">
        <v>44681</v>
      </c>
      <c r="AB309" s="357"/>
      <c r="AC309" s="71" t="s">
        <v>84</v>
      </c>
      <c r="AD309" s="71" t="s">
        <v>84</v>
      </c>
      <c r="AE309" s="72">
        <f t="shared" si="20"/>
        <v>-30</v>
      </c>
      <c r="AF309" s="80" t="s">
        <v>1445</v>
      </c>
      <c r="AG309" s="74"/>
      <c r="AH309" s="75"/>
      <c r="AI309" s="78"/>
      <c r="AJ309" s="76"/>
      <c r="AK309" s="67" t="s">
        <v>9</v>
      </c>
      <c r="AL309" s="78">
        <v>230</v>
      </c>
      <c r="AM309" s="79" t="s">
        <v>6</v>
      </c>
      <c r="AN309" s="74" t="s">
        <v>133</v>
      </c>
      <c r="AO309" s="80" t="s">
        <v>1445</v>
      </c>
      <c r="AP309" s="79" t="s">
        <v>133</v>
      </c>
      <c r="AQ309" s="81">
        <v>0</v>
      </c>
      <c r="AR309" s="76">
        <v>0</v>
      </c>
      <c r="AS309" s="79" t="s">
        <v>116</v>
      </c>
      <c r="AT309" s="82" t="s">
        <v>90</v>
      </c>
      <c r="AU309" s="83" t="s">
        <v>91</v>
      </c>
      <c r="AV309" s="110" t="s">
        <v>641</v>
      </c>
      <c r="AW309" s="155">
        <v>44620</v>
      </c>
      <c r="AX309" s="156" t="s">
        <v>389</v>
      </c>
      <c r="AY309" s="100" t="s">
        <v>93</v>
      </c>
      <c r="AZ309" s="157">
        <v>0</v>
      </c>
      <c r="BA309" s="77" t="s">
        <v>9</v>
      </c>
      <c r="BB309" s="78">
        <v>-44620</v>
      </c>
      <c r="BC309" s="79" t="s">
        <v>6</v>
      </c>
      <c r="BD309" s="84"/>
      <c r="BE309" s="84"/>
      <c r="BF309" s="84"/>
      <c r="BG309" s="84"/>
      <c r="BH309" s="79"/>
      <c r="BI309" s="84"/>
      <c r="BJ309" s="88" t="s">
        <v>19</v>
      </c>
      <c r="BK309" s="89" t="s">
        <v>2363</v>
      </c>
      <c r="BL309" s="90">
        <v>44712</v>
      </c>
      <c r="BM309" s="91" t="s">
        <v>480</v>
      </c>
      <c r="BN309" s="92">
        <v>1</v>
      </c>
      <c r="BO309" s="77" t="str">
        <f t="shared" si="23"/>
        <v>CUMPLIMIENTO TOTAL</v>
      </c>
      <c r="BP309" s="78">
        <f t="shared" si="21"/>
        <v>-30</v>
      </c>
      <c r="BQ309" s="79" t="str">
        <f t="shared" si="22"/>
        <v>VENCIDO</v>
      </c>
      <c r="BR309" s="102">
        <v>44725</v>
      </c>
      <c r="BS309" s="93" t="s">
        <v>2364</v>
      </c>
      <c r="BT309" s="93" t="s">
        <v>2014</v>
      </c>
      <c r="BU309" s="104">
        <v>1</v>
      </c>
      <c r="BV309" s="94" t="s">
        <v>20</v>
      </c>
      <c r="BW309" s="93"/>
      <c r="BX309" s="93"/>
      <c r="BY309" s="1">
        <f t="shared" si="24"/>
        <v>298</v>
      </c>
    </row>
    <row r="310" spans="1:427" s="7" customFormat="1" ht="60.75" customHeight="1" x14ac:dyDescent="0.25">
      <c r="A310" s="65">
        <v>299</v>
      </c>
      <c r="B310" s="69" t="s">
        <v>2365</v>
      </c>
      <c r="C310" s="69" t="s">
        <v>2366</v>
      </c>
      <c r="D310" s="67" t="s">
        <v>2367</v>
      </c>
      <c r="E310" s="275" t="s">
        <v>2368</v>
      </c>
      <c r="F310" s="69" t="s">
        <v>1404</v>
      </c>
      <c r="G310" s="69" t="s">
        <v>1405</v>
      </c>
      <c r="H310" s="66" t="s">
        <v>1406</v>
      </c>
      <c r="I310" s="67" t="s">
        <v>2369</v>
      </c>
      <c r="J310" s="67"/>
      <c r="K310" s="67"/>
      <c r="L310" s="67" t="s">
        <v>185</v>
      </c>
      <c r="M310" s="67" t="s">
        <v>105</v>
      </c>
      <c r="N310" s="66" t="s">
        <v>2370</v>
      </c>
      <c r="O310" s="145" t="s">
        <v>1033</v>
      </c>
      <c r="P310" s="66">
        <v>94</v>
      </c>
      <c r="Q310" s="66">
        <v>2021</v>
      </c>
      <c r="R310" s="67" t="s">
        <v>2371</v>
      </c>
      <c r="S310" s="67" t="s">
        <v>2372</v>
      </c>
      <c r="T310" s="67" t="s">
        <v>2373</v>
      </c>
      <c r="U310" s="66">
        <v>1</v>
      </c>
      <c r="V310" s="367" t="s">
        <v>2374</v>
      </c>
      <c r="W310" s="367" t="s">
        <v>2375</v>
      </c>
      <c r="X310" s="337">
        <v>1</v>
      </c>
      <c r="Y310" s="67" t="s">
        <v>2376</v>
      </c>
      <c r="Z310" s="357">
        <v>44562</v>
      </c>
      <c r="AA310" s="357">
        <v>44910</v>
      </c>
      <c r="AB310" s="357"/>
      <c r="AC310" s="71" t="s">
        <v>84</v>
      </c>
      <c r="AD310" s="71" t="s">
        <v>84</v>
      </c>
      <c r="AE310" s="72">
        <f t="shared" si="20"/>
        <v>199</v>
      </c>
      <c r="AF310" s="80" t="s">
        <v>2377</v>
      </c>
      <c r="AG310" s="74"/>
      <c r="AH310" s="75"/>
      <c r="AI310" s="73"/>
      <c r="AJ310" s="76"/>
      <c r="AK310" s="67" t="s">
        <v>9</v>
      </c>
      <c r="AL310" s="78">
        <v>459</v>
      </c>
      <c r="AM310" s="79" t="s">
        <v>6</v>
      </c>
      <c r="AN310" s="74" t="s">
        <v>133</v>
      </c>
      <c r="AO310" s="80" t="s">
        <v>2377</v>
      </c>
      <c r="AP310" s="79" t="s">
        <v>133</v>
      </c>
      <c r="AQ310" s="81">
        <v>0</v>
      </c>
      <c r="AR310" s="76">
        <v>0</v>
      </c>
      <c r="AS310" s="79" t="s">
        <v>116</v>
      </c>
      <c r="AT310" s="82" t="s">
        <v>90</v>
      </c>
      <c r="AU310" s="83" t="s">
        <v>91</v>
      </c>
      <c r="AV310" s="84" t="s">
        <v>641</v>
      </c>
      <c r="AW310" s="108">
        <v>44620</v>
      </c>
      <c r="AX310" s="110" t="s">
        <v>971</v>
      </c>
      <c r="AY310" s="86" t="s">
        <v>2031</v>
      </c>
      <c r="AZ310" s="122">
        <v>0</v>
      </c>
      <c r="BA310" s="77" t="s">
        <v>9</v>
      </c>
      <c r="BB310" s="78">
        <v>-44620</v>
      </c>
      <c r="BC310" s="79" t="s">
        <v>6</v>
      </c>
      <c r="BD310" s="84"/>
      <c r="BE310" s="84"/>
      <c r="BF310" s="84"/>
      <c r="BG310" s="84"/>
      <c r="BH310" s="79"/>
      <c r="BI310" s="84"/>
      <c r="BJ310" s="88" t="s">
        <v>19</v>
      </c>
      <c r="BK310" s="89" t="s">
        <v>2378</v>
      </c>
      <c r="BL310" s="90">
        <v>44712</v>
      </c>
      <c r="BM310" s="91" t="s">
        <v>2379</v>
      </c>
      <c r="BN310" s="92">
        <v>0.33300000000000002</v>
      </c>
      <c r="BO310" s="77" t="str">
        <f t="shared" si="23"/>
        <v>AVANCE PARCIAL</v>
      </c>
      <c r="BP310" s="78">
        <f t="shared" si="21"/>
        <v>199</v>
      </c>
      <c r="BQ310" s="79" t="str">
        <f t="shared" si="22"/>
        <v>CON TIEMPO</v>
      </c>
      <c r="BR310" s="370">
        <v>44722</v>
      </c>
      <c r="BS310" s="363" t="s">
        <v>2380</v>
      </c>
      <c r="BT310" s="363" t="s">
        <v>95</v>
      </c>
      <c r="BU310" s="363">
        <v>0.33</v>
      </c>
      <c r="BV310" s="94" t="s">
        <v>19</v>
      </c>
      <c r="BW310" s="93"/>
      <c r="BX310" s="93"/>
      <c r="BY310" s="1">
        <f t="shared" si="24"/>
        <v>299</v>
      </c>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c r="JT310" s="1"/>
      <c r="JU310" s="1"/>
      <c r="JV310" s="1"/>
      <c r="JW310" s="1"/>
      <c r="JX310" s="1"/>
      <c r="JY310" s="1"/>
      <c r="JZ310" s="1"/>
      <c r="KA310" s="1"/>
      <c r="KB310" s="1"/>
      <c r="KC310" s="1"/>
      <c r="KD310" s="1"/>
      <c r="KE310" s="1"/>
      <c r="KF310" s="1"/>
      <c r="KG310" s="1"/>
      <c r="KH310" s="1"/>
      <c r="KI310" s="1"/>
      <c r="KJ310" s="1"/>
      <c r="KK310" s="1"/>
      <c r="KL310" s="1"/>
      <c r="KM310" s="1"/>
      <c r="KN310" s="1"/>
      <c r="KO310" s="1"/>
      <c r="KP310" s="1"/>
      <c r="KQ310" s="1"/>
      <c r="KR310" s="1"/>
      <c r="KS310" s="1"/>
      <c r="KT310" s="1"/>
      <c r="KU310" s="1"/>
      <c r="KV310" s="1"/>
      <c r="KW310" s="1"/>
      <c r="KX310" s="1"/>
      <c r="KY310" s="1"/>
      <c r="KZ310" s="1"/>
      <c r="LA310" s="1"/>
      <c r="LB310" s="1"/>
      <c r="LC310" s="1"/>
      <c r="LD310" s="1"/>
      <c r="LE310" s="1"/>
      <c r="LF310" s="1"/>
      <c r="LG310" s="1"/>
      <c r="LH310" s="1"/>
      <c r="LI310" s="1"/>
      <c r="LJ310" s="1"/>
      <c r="LK310" s="1"/>
      <c r="LL310" s="1"/>
      <c r="LM310" s="1"/>
      <c r="LN310" s="1"/>
      <c r="LO310" s="1"/>
      <c r="LP310" s="1"/>
      <c r="LQ310" s="1"/>
      <c r="LR310" s="1"/>
      <c r="LS310" s="1"/>
      <c r="LT310" s="1"/>
      <c r="LU310" s="1"/>
      <c r="LV310" s="1"/>
      <c r="LW310" s="1"/>
      <c r="LX310" s="1"/>
      <c r="LY310" s="1"/>
      <c r="LZ310" s="1"/>
      <c r="MA310" s="1"/>
      <c r="MB310" s="1"/>
      <c r="MC310" s="1"/>
      <c r="MD310" s="1"/>
      <c r="ME310" s="1"/>
      <c r="MF310" s="1"/>
      <c r="MG310" s="1"/>
      <c r="MH310" s="1"/>
      <c r="MI310" s="1"/>
      <c r="MJ310" s="1"/>
      <c r="MK310" s="1"/>
      <c r="ML310" s="1"/>
      <c r="MM310" s="1"/>
      <c r="MN310" s="1"/>
      <c r="MO310" s="1"/>
      <c r="MP310" s="1"/>
      <c r="MQ310" s="1"/>
      <c r="MR310" s="1"/>
      <c r="MS310" s="1"/>
      <c r="MT310" s="1"/>
      <c r="MU310" s="1"/>
      <c r="MV310" s="1"/>
      <c r="MW310" s="1"/>
      <c r="MX310" s="1"/>
      <c r="MY310" s="1"/>
      <c r="MZ310" s="1"/>
      <c r="NA310" s="1"/>
      <c r="NB310" s="1"/>
      <c r="NC310" s="1"/>
      <c r="ND310" s="1"/>
      <c r="NE310" s="1"/>
      <c r="NF310" s="1"/>
      <c r="NG310" s="1"/>
      <c r="NH310" s="1"/>
      <c r="NI310" s="1"/>
      <c r="NJ310" s="1"/>
      <c r="NK310" s="1"/>
      <c r="NL310" s="1"/>
      <c r="NM310" s="1"/>
      <c r="NN310" s="1"/>
      <c r="NO310" s="1"/>
      <c r="NP310" s="1"/>
      <c r="NQ310" s="1"/>
      <c r="NR310" s="1"/>
      <c r="NS310" s="1"/>
      <c r="NT310" s="1"/>
      <c r="NU310" s="1"/>
      <c r="NV310" s="1"/>
      <c r="NW310" s="1"/>
      <c r="NX310" s="1"/>
      <c r="NY310" s="1"/>
      <c r="NZ310" s="1"/>
      <c r="OA310" s="1"/>
      <c r="OB310" s="1"/>
      <c r="OC310" s="1"/>
      <c r="OD310" s="1"/>
      <c r="OE310" s="1"/>
      <c r="OF310" s="1"/>
      <c r="OG310" s="1"/>
      <c r="OH310" s="1"/>
      <c r="OI310" s="1"/>
      <c r="OJ310" s="1"/>
      <c r="OK310" s="1"/>
      <c r="OL310" s="1"/>
      <c r="OM310" s="1"/>
      <c r="ON310" s="1"/>
      <c r="OO310" s="1"/>
      <c r="OP310" s="1"/>
      <c r="OQ310" s="1"/>
      <c r="OR310" s="1"/>
      <c r="OS310" s="1"/>
      <c r="OT310" s="1"/>
      <c r="OU310" s="1"/>
      <c r="OV310" s="1"/>
      <c r="OW310" s="1"/>
      <c r="OX310" s="1"/>
      <c r="OY310" s="1"/>
      <c r="OZ310" s="1"/>
      <c r="PA310" s="1"/>
      <c r="PB310" s="1"/>
      <c r="PC310" s="1"/>
      <c r="PD310" s="1"/>
      <c r="PE310" s="1"/>
      <c r="PF310" s="1"/>
      <c r="PG310" s="1"/>
      <c r="PH310" s="1"/>
      <c r="PI310" s="1"/>
      <c r="PJ310" s="1"/>
      <c r="PK310" s="1"/>
    </row>
    <row r="311" spans="1:427" s="7" customFormat="1" ht="60.75" customHeight="1" x14ac:dyDescent="0.25">
      <c r="A311" s="65">
        <v>300</v>
      </c>
      <c r="B311" s="69" t="s">
        <v>2365</v>
      </c>
      <c r="C311" s="69" t="s">
        <v>2366</v>
      </c>
      <c r="D311" s="67" t="s">
        <v>2367</v>
      </c>
      <c r="E311" s="275" t="s">
        <v>2381</v>
      </c>
      <c r="F311" s="371" t="s">
        <v>1404</v>
      </c>
      <c r="G311" s="334" t="s">
        <v>1405</v>
      </c>
      <c r="H311" s="66" t="s">
        <v>1406</v>
      </c>
      <c r="I311" s="135" t="s">
        <v>2382</v>
      </c>
      <c r="J311" s="67"/>
      <c r="K311" s="67"/>
      <c r="L311" s="67" t="s">
        <v>185</v>
      </c>
      <c r="M311" s="67" t="s">
        <v>105</v>
      </c>
      <c r="N311" s="66" t="s">
        <v>2383</v>
      </c>
      <c r="O311" s="145" t="s">
        <v>1189</v>
      </c>
      <c r="P311" s="66">
        <v>94</v>
      </c>
      <c r="Q311" s="66">
        <v>2021</v>
      </c>
      <c r="R311" s="67" t="s">
        <v>2384</v>
      </c>
      <c r="S311" s="67" t="s">
        <v>2385</v>
      </c>
      <c r="T311" s="67" t="s">
        <v>2386</v>
      </c>
      <c r="U311" s="66">
        <v>1</v>
      </c>
      <c r="V311" s="367" t="s">
        <v>2387</v>
      </c>
      <c r="W311" s="367" t="s">
        <v>2388</v>
      </c>
      <c r="X311" s="337">
        <v>1</v>
      </c>
      <c r="Y311" s="67" t="s">
        <v>2389</v>
      </c>
      <c r="Z311" s="357">
        <v>44576</v>
      </c>
      <c r="AA311" s="357">
        <v>44911</v>
      </c>
      <c r="AB311" s="357"/>
      <c r="AC311" s="71" t="s">
        <v>84</v>
      </c>
      <c r="AD311" s="71" t="s">
        <v>84</v>
      </c>
      <c r="AE311" s="72">
        <f t="shared" si="20"/>
        <v>200</v>
      </c>
      <c r="AF311" s="80" t="s">
        <v>2377</v>
      </c>
      <c r="AG311" s="74"/>
      <c r="AH311" s="75"/>
      <c r="AI311" s="73"/>
      <c r="AJ311" s="76"/>
      <c r="AK311" s="67" t="s">
        <v>9</v>
      </c>
      <c r="AL311" s="78">
        <v>460</v>
      </c>
      <c r="AM311" s="79" t="s">
        <v>6</v>
      </c>
      <c r="AN311" s="74" t="s">
        <v>133</v>
      </c>
      <c r="AO311" s="80" t="s">
        <v>2377</v>
      </c>
      <c r="AP311" s="79" t="s">
        <v>133</v>
      </c>
      <c r="AQ311" s="81">
        <v>0</v>
      </c>
      <c r="AR311" s="76">
        <v>0</v>
      </c>
      <c r="AS311" s="79" t="s">
        <v>116</v>
      </c>
      <c r="AT311" s="82" t="s">
        <v>90</v>
      </c>
      <c r="AU311" s="83" t="s">
        <v>91</v>
      </c>
      <c r="AV311" s="84" t="s">
        <v>641</v>
      </c>
      <c r="AW311" s="108">
        <v>44620</v>
      </c>
      <c r="AX311" s="110" t="s">
        <v>971</v>
      </c>
      <c r="AY311" s="86" t="s">
        <v>2031</v>
      </c>
      <c r="AZ311" s="122">
        <v>0</v>
      </c>
      <c r="BA311" s="77" t="s">
        <v>9</v>
      </c>
      <c r="BB311" s="78">
        <v>-44620</v>
      </c>
      <c r="BC311" s="79" t="s">
        <v>6</v>
      </c>
      <c r="BD311" s="84"/>
      <c r="BE311" s="84"/>
      <c r="BF311" s="84"/>
      <c r="BG311" s="84"/>
      <c r="BH311" s="79"/>
      <c r="BI311" s="84"/>
      <c r="BJ311" s="88" t="s">
        <v>19</v>
      </c>
      <c r="BK311" s="89" t="s">
        <v>2390</v>
      </c>
      <c r="BL311" s="90">
        <v>44712</v>
      </c>
      <c r="BM311" s="91" t="s">
        <v>2391</v>
      </c>
      <c r="BN311" s="92">
        <v>0.5</v>
      </c>
      <c r="BO311" s="77" t="str">
        <f t="shared" si="23"/>
        <v>AVANCE PARCIAL</v>
      </c>
      <c r="BP311" s="78">
        <f t="shared" si="21"/>
        <v>200</v>
      </c>
      <c r="BQ311" s="79" t="str">
        <f t="shared" si="22"/>
        <v>CON TIEMPO</v>
      </c>
      <c r="BR311" s="370">
        <v>44722</v>
      </c>
      <c r="BS311" s="363" t="s">
        <v>2392</v>
      </c>
      <c r="BT311" s="363" t="s">
        <v>95</v>
      </c>
      <c r="BU311" s="363">
        <v>0.5</v>
      </c>
      <c r="BV311" s="94" t="s">
        <v>19</v>
      </c>
      <c r="BW311" s="93"/>
      <c r="BX311" s="93"/>
      <c r="BY311" s="1">
        <f t="shared" si="24"/>
        <v>300</v>
      </c>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c r="LI311" s="1"/>
      <c r="LJ311" s="1"/>
      <c r="LK311" s="1"/>
      <c r="LL311" s="1"/>
      <c r="LM311" s="1"/>
      <c r="LN311" s="1"/>
      <c r="LO311" s="1"/>
      <c r="LP311" s="1"/>
      <c r="LQ311" s="1"/>
      <c r="LR311" s="1"/>
      <c r="LS311" s="1"/>
      <c r="LT311" s="1"/>
      <c r="LU311" s="1"/>
      <c r="LV311" s="1"/>
      <c r="LW311" s="1"/>
      <c r="LX311" s="1"/>
      <c r="LY311" s="1"/>
      <c r="LZ311" s="1"/>
      <c r="MA311" s="1"/>
      <c r="MB311" s="1"/>
      <c r="MC311" s="1"/>
      <c r="MD311" s="1"/>
      <c r="ME311" s="1"/>
      <c r="MF311" s="1"/>
      <c r="MG311" s="1"/>
      <c r="MH311" s="1"/>
      <c r="MI311" s="1"/>
      <c r="MJ311" s="1"/>
      <c r="MK311" s="1"/>
      <c r="ML311" s="1"/>
      <c r="MM311" s="1"/>
      <c r="MN311" s="1"/>
      <c r="MO311" s="1"/>
      <c r="MP311" s="1"/>
      <c r="MQ311" s="1"/>
      <c r="MR311" s="1"/>
      <c r="MS311" s="1"/>
      <c r="MT311" s="1"/>
      <c r="MU311" s="1"/>
      <c r="MV311" s="1"/>
      <c r="MW311" s="1"/>
      <c r="MX311" s="1"/>
      <c r="MY311" s="1"/>
      <c r="MZ311" s="1"/>
      <c r="NA311" s="1"/>
      <c r="NB311" s="1"/>
      <c r="NC311" s="1"/>
      <c r="ND311" s="1"/>
      <c r="NE311" s="1"/>
      <c r="NF311" s="1"/>
      <c r="NG311" s="1"/>
      <c r="NH311" s="1"/>
      <c r="NI311" s="1"/>
      <c r="NJ311" s="1"/>
      <c r="NK311" s="1"/>
      <c r="NL311" s="1"/>
      <c r="NM311" s="1"/>
      <c r="NN311" s="1"/>
      <c r="NO311" s="1"/>
      <c r="NP311" s="1"/>
      <c r="NQ311" s="1"/>
      <c r="NR311" s="1"/>
      <c r="NS311" s="1"/>
      <c r="NT311" s="1"/>
      <c r="NU311" s="1"/>
      <c r="NV311" s="1"/>
      <c r="NW311" s="1"/>
      <c r="NX311" s="1"/>
      <c r="NY311" s="1"/>
      <c r="NZ311" s="1"/>
      <c r="OA311" s="1"/>
      <c r="OB311" s="1"/>
      <c r="OC311" s="1"/>
      <c r="OD311" s="1"/>
      <c r="OE311" s="1"/>
      <c r="OF311" s="1"/>
      <c r="OG311" s="1"/>
      <c r="OH311" s="1"/>
      <c r="OI311" s="1"/>
      <c r="OJ311" s="1"/>
      <c r="OK311" s="1"/>
      <c r="OL311" s="1"/>
      <c r="OM311" s="1"/>
      <c r="ON311" s="1"/>
      <c r="OO311" s="1"/>
      <c r="OP311" s="1"/>
      <c r="OQ311" s="1"/>
      <c r="OR311" s="1"/>
      <c r="OS311" s="1"/>
      <c r="OT311" s="1"/>
      <c r="OU311" s="1"/>
      <c r="OV311" s="1"/>
      <c r="OW311" s="1"/>
      <c r="OX311" s="1"/>
      <c r="OY311" s="1"/>
      <c r="OZ311" s="1"/>
      <c r="PA311" s="1"/>
      <c r="PB311" s="1"/>
      <c r="PC311" s="1"/>
      <c r="PD311" s="1"/>
      <c r="PE311" s="1"/>
      <c r="PF311" s="1"/>
      <c r="PG311" s="1"/>
      <c r="PH311" s="1"/>
      <c r="PI311" s="1"/>
      <c r="PJ311" s="1"/>
      <c r="PK311" s="1"/>
    </row>
    <row r="312" spans="1:427" s="7" customFormat="1" ht="60.75" customHeight="1" x14ac:dyDescent="0.25">
      <c r="A312" s="65">
        <v>301</v>
      </c>
      <c r="B312" s="69" t="s">
        <v>2365</v>
      </c>
      <c r="C312" s="69" t="s">
        <v>2366</v>
      </c>
      <c r="D312" s="67" t="s">
        <v>2367</v>
      </c>
      <c r="E312" s="275" t="s">
        <v>2393</v>
      </c>
      <c r="F312" s="117" t="s">
        <v>181</v>
      </c>
      <c r="G312" s="196" t="s">
        <v>99</v>
      </c>
      <c r="H312" s="67" t="s">
        <v>100</v>
      </c>
      <c r="I312" s="67" t="s">
        <v>181</v>
      </c>
      <c r="J312" s="67"/>
      <c r="K312" s="67"/>
      <c r="L312" s="67" t="s">
        <v>185</v>
      </c>
      <c r="M312" s="67" t="s">
        <v>105</v>
      </c>
      <c r="N312" s="66" t="s">
        <v>2394</v>
      </c>
      <c r="O312" s="145" t="s">
        <v>1763</v>
      </c>
      <c r="P312" s="66">
        <v>94</v>
      </c>
      <c r="Q312" s="66">
        <v>2021</v>
      </c>
      <c r="R312" s="67" t="s">
        <v>2395</v>
      </c>
      <c r="S312" s="67" t="s">
        <v>2396</v>
      </c>
      <c r="T312" s="67" t="s">
        <v>2397</v>
      </c>
      <c r="U312" s="66">
        <v>1</v>
      </c>
      <c r="V312" s="367" t="s">
        <v>2398</v>
      </c>
      <c r="W312" s="367" t="s">
        <v>2399</v>
      </c>
      <c r="X312" s="337">
        <v>1</v>
      </c>
      <c r="Y312" s="67" t="s">
        <v>2400</v>
      </c>
      <c r="Z312" s="357">
        <v>44564</v>
      </c>
      <c r="AA312" s="357">
        <v>44910</v>
      </c>
      <c r="AB312" s="357"/>
      <c r="AC312" s="71" t="s">
        <v>84</v>
      </c>
      <c r="AD312" s="71" t="s">
        <v>84</v>
      </c>
      <c r="AE312" s="72">
        <f t="shared" si="20"/>
        <v>199</v>
      </c>
      <c r="AF312" s="80" t="s">
        <v>2377</v>
      </c>
      <c r="AG312" s="74"/>
      <c r="AH312" s="75"/>
      <c r="AI312" s="73"/>
      <c r="AJ312" s="76"/>
      <c r="AK312" s="67" t="s">
        <v>9</v>
      </c>
      <c r="AL312" s="78">
        <v>459</v>
      </c>
      <c r="AM312" s="79" t="s">
        <v>6</v>
      </c>
      <c r="AN312" s="74" t="s">
        <v>133</v>
      </c>
      <c r="AO312" s="80" t="s">
        <v>2377</v>
      </c>
      <c r="AP312" s="79" t="s">
        <v>133</v>
      </c>
      <c r="AQ312" s="81">
        <v>0</v>
      </c>
      <c r="AR312" s="76">
        <v>0</v>
      </c>
      <c r="AS312" s="79" t="s">
        <v>116</v>
      </c>
      <c r="AT312" s="82" t="s">
        <v>90</v>
      </c>
      <c r="AU312" s="83" t="s">
        <v>91</v>
      </c>
      <c r="AV312" s="121" t="s">
        <v>641</v>
      </c>
      <c r="AW312" s="85">
        <v>44620</v>
      </c>
      <c r="AX312" s="84" t="s">
        <v>119</v>
      </c>
      <c r="AY312" s="86" t="s">
        <v>93</v>
      </c>
      <c r="AZ312" s="122">
        <v>0</v>
      </c>
      <c r="BA312" s="77" t="s">
        <v>9</v>
      </c>
      <c r="BB312" s="78">
        <v>-44620</v>
      </c>
      <c r="BC312" s="79" t="s">
        <v>6</v>
      </c>
      <c r="BD312" s="84"/>
      <c r="BE312" s="84"/>
      <c r="BF312" s="84"/>
      <c r="BG312" s="84"/>
      <c r="BH312" s="79"/>
      <c r="BI312" s="84"/>
      <c r="BJ312" s="88" t="s">
        <v>19</v>
      </c>
      <c r="BK312" s="89" t="s">
        <v>2401</v>
      </c>
      <c r="BL312" s="90">
        <v>44712</v>
      </c>
      <c r="BM312" s="91" t="s">
        <v>2402</v>
      </c>
      <c r="BN312" s="92">
        <v>0.25</v>
      </c>
      <c r="BO312" s="77" t="str">
        <f t="shared" si="23"/>
        <v>AVANCE MINIMO</v>
      </c>
      <c r="BP312" s="78">
        <f t="shared" si="21"/>
        <v>199</v>
      </c>
      <c r="BQ312" s="79" t="str">
        <f t="shared" si="22"/>
        <v>CON TIEMPO</v>
      </c>
      <c r="BR312" s="370">
        <v>44722</v>
      </c>
      <c r="BS312" s="363" t="s">
        <v>2403</v>
      </c>
      <c r="BT312" s="363" t="s">
        <v>95</v>
      </c>
      <c r="BU312" s="363">
        <v>0.25</v>
      </c>
      <c r="BV312" s="94" t="s">
        <v>19</v>
      </c>
      <c r="BW312" s="93"/>
      <c r="BX312" s="93"/>
      <c r="BY312" s="1">
        <f t="shared" si="24"/>
        <v>301</v>
      </c>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c r="LI312" s="1"/>
      <c r="LJ312" s="1"/>
      <c r="LK312" s="1"/>
      <c r="LL312" s="1"/>
      <c r="LM312" s="1"/>
      <c r="LN312" s="1"/>
      <c r="LO312" s="1"/>
      <c r="LP312" s="1"/>
      <c r="LQ312" s="1"/>
      <c r="LR312" s="1"/>
      <c r="LS312" s="1"/>
      <c r="LT312" s="1"/>
      <c r="LU312" s="1"/>
      <c r="LV312" s="1"/>
      <c r="LW312" s="1"/>
      <c r="LX312" s="1"/>
      <c r="LY312" s="1"/>
      <c r="LZ312" s="1"/>
      <c r="MA312" s="1"/>
      <c r="MB312" s="1"/>
      <c r="MC312" s="1"/>
      <c r="MD312" s="1"/>
      <c r="ME312" s="1"/>
      <c r="MF312" s="1"/>
      <c r="MG312" s="1"/>
      <c r="MH312" s="1"/>
      <c r="MI312" s="1"/>
      <c r="MJ312" s="1"/>
      <c r="MK312" s="1"/>
      <c r="ML312" s="1"/>
      <c r="MM312" s="1"/>
      <c r="MN312" s="1"/>
      <c r="MO312" s="1"/>
      <c r="MP312" s="1"/>
      <c r="MQ312" s="1"/>
      <c r="MR312" s="1"/>
      <c r="MS312" s="1"/>
      <c r="MT312" s="1"/>
      <c r="MU312" s="1"/>
      <c r="MV312" s="1"/>
      <c r="MW312" s="1"/>
      <c r="MX312" s="1"/>
      <c r="MY312" s="1"/>
      <c r="MZ312" s="1"/>
      <c r="NA312" s="1"/>
      <c r="NB312" s="1"/>
      <c r="NC312" s="1"/>
      <c r="ND312" s="1"/>
      <c r="NE312" s="1"/>
      <c r="NF312" s="1"/>
      <c r="NG312" s="1"/>
      <c r="NH312" s="1"/>
      <c r="NI312" s="1"/>
      <c r="NJ312" s="1"/>
      <c r="NK312" s="1"/>
      <c r="NL312" s="1"/>
      <c r="NM312" s="1"/>
      <c r="NN312" s="1"/>
      <c r="NO312" s="1"/>
      <c r="NP312" s="1"/>
      <c r="NQ312" s="1"/>
      <c r="NR312" s="1"/>
      <c r="NS312" s="1"/>
      <c r="NT312" s="1"/>
      <c r="NU312" s="1"/>
      <c r="NV312" s="1"/>
      <c r="NW312" s="1"/>
      <c r="NX312" s="1"/>
      <c r="NY312" s="1"/>
      <c r="NZ312" s="1"/>
      <c r="OA312" s="1"/>
      <c r="OB312" s="1"/>
      <c r="OC312" s="1"/>
      <c r="OD312" s="1"/>
      <c r="OE312" s="1"/>
      <c r="OF312" s="1"/>
      <c r="OG312" s="1"/>
      <c r="OH312" s="1"/>
      <c r="OI312" s="1"/>
      <c r="OJ312" s="1"/>
      <c r="OK312" s="1"/>
      <c r="OL312" s="1"/>
      <c r="OM312" s="1"/>
      <c r="ON312" s="1"/>
      <c r="OO312" s="1"/>
      <c r="OP312" s="1"/>
      <c r="OQ312" s="1"/>
      <c r="OR312" s="1"/>
      <c r="OS312" s="1"/>
      <c r="OT312" s="1"/>
      <c r="OU312" s="1"/>
      <c r="OV312" s="1"/>
      <c r="OW312" s="1"/>
      <c r="OX312" s="1"/>
      <c r="OY312" s="1"/>
      <c r="OZ312" s="1"/>
      <c r="PA312" s="1"/>
      <c r="PB312" s="1"/>
      <c r="PC312" s="1"/>
      <c r="PD312" s="1"/>
      <c r="PE312" s="1"/>
      <c r="PF312" s="1"/>
      <c r="PG312" s="1"/>
      <c r="PH312" s="1"/>
      <c r="PI312" s="1"/>
      <c r="PJ312" s="1"/>
      <c r="PK312" s="1"/>
    </row>
    <row r="313" spans="1:427" s="7" customFormat="1" ht="60.75" customHeight="1" x14ac:dyDescent="0.25">
      <c r="A313" s="65">
        <v>302</v>
      </c>
      <c r="B313" s="69" t="s">
        <v>2365</v>
      </c>
      <c r="C313" s="69" t="s">
        <v>2366</v>
      </c>
      <c r="D313" s="67" t="s">
        <v>2367</v>
      </c>
      <c r="E313" s="275" t="s">
        <v>2404</v>
      </c>
      <c r="F313" s="145" t="s">
        <v>348</v>
      </c>
      <c r="G313" s="146" t="s">
        <v>349</v>
      </c>
      <c r="H313" s="146" t="s">
        <v>350</v>
      </c>
      <c r="I313" s="147" t="s">
        <v>351</v>
      </c>
      <c r="J313" s="67"/>
      <c r="K313" s="67"/>
      <c r="L313" s="67" t="s">
        <v>353</v>
      </c>
      <c r="M313" s="67" t="s">
        <v>105</v>
      </c>
      <c r="N313" s="66" t="s">
        <v>2405</v>
      </c>
      <c r="O313" s="145" t="s">
        <v>1213</v>
      </c>
      <c r="P313" s="66">
        <v>94</v>
      </c>
      <c r="Q313" s="66">
        <v>2021</v>
      </c>
      <c r="R313" s="67" t="s">
        <v>2406</v>
      </c>
      <c r="S313" s="67" t="s">
        <v>2407</v>
      </c>
      <c r="T313" s="67" t="s">
        <v>2408</v>
      </c>
      <c r="U313" s="66">
        <v>1</v>
      </c>
      <c r="V313" s="367" t="s">
        <v>2409</v>
      </c>
      <c r="W313" s="367" t="s">
        <v>2410</v>
      </c>
      <c r="X313" s="337">
        <v>1</v>
      </c>
      <c r="Y313" s="67" t="s">
        <v>2411</v>
      </c>
      <c r="Z313" s="357">
        <v>44562</v>
      </c>
      <c r="AA313" s="357">
        <v>44760</v>
      </c>
      <c r="AB313" s="357"/>
      <c r="AC313" s="71" t="s">
        <v>84</v>
      </c>
      <c r="AD313" s="71" t="s">
        <v>84</v>
      </c>
      <c r="AE313" s="72">
        <f t="shared" si="20"/>
        <v>49</v>
      </c>
      <c r="AF313" s="80" t="s">
        <v>2377</v>
      </c>
      <c r="AG313" s="74"/>
      <c r="AH313" s="75"/>
      <c r="AI313" s="73"/>
      <c r="AJ313" s="76"/>
      <c r="AK313" s="67" t="s">
        <v>9</v>
      </c>
      <c r="AL313" s="78">
        <v>309</v>
      </c>
      <c r="AM313" s="79" t="s">
        <v>6</v>
      </c>
      <c r="AN313" s="74" t="s">
        <v>133</v>
      </c>
      <c r="AO313" s="80" t="s">
        <v>2377</v>
      </c>
      <c r="AP313" s="79" t="s">
        <v>133</v>
      </c>
      <c r="AQ313" s="81">
        <v>0</v>
      </c>
      <c r="AR313" s="76">
        <v>0</v>
      </c>
      <c r="AS313" s="79" t="s">
        <v>116</v>
      </c>
      <c r="AT313" s="82" t="s">
        <v>90</v>
      </c>
      <c r="AU313" s="83" t="s">
        <v>91</v>
      </c>
      <c r="AV313" s="110" t="s">
        <v>641</v>
      </c>
      <c r="AW313" s="155">
        <v>44620</v>
      </c>
      <c r="AX313" s="156" t="s">
        <v>389</v>
      </c>
      <c r="AY313" s="100" t="s">
        <v>93</v>
      </c>
      <c r="AZ313" s="157">
        <v>0</v>
      </c>
      <c r="BA313" s="77" t="s">
        <v>9</v>
      </c>
      <c r="BB313" s="78">
        <v>-44620</v>
      </c>
      <c r="BC313" s="79" t="s">
        <v>6</v>
      </c>
      <c r="BD313" s="84"/>
      <c r="BE313" s="84"/>
      <c r="BF313" s="84"/>
      <c r="BG313" s="84"/>
      <c r="BH313" s="79"/>
      <c r="BI313" s="84"/>
      <c r="BJ313" s="88" t="s">
        <v>19</v>
      </c>
      <c r="BK313" s="89" t="s">
        <v>2412</v>
      </c>
      <c r="BL313" s="90">
        <v>44712</v>
      </c>
      <c r="BM313" s="91" t="s">
        <v>480</v>
      </c>
      <c r="BN313" s="92">
        <v>1</v>
      </c>
      <c r="BO313" s="77" t="str">
        <f t="shared" si="23"/>
        <v>CUMPLIMIENTO TOTAL</v>
      </c>
      <c r="BP313" s="78">
        <f t="shared" si="21"/>
        <v>49</v>
      </c>
      <c r="BQ313" s="79" t="str">
        <f t="shared" si="22"/>
        <v>CON TIEMPO</v>
      </c>
      <c r="BR313" s="370">
        <v>44722</v>
      </c>
      <c r="BS313" s="363" t="s">
        <v>2413</v>
      </c>
      <c r="BT313" s="363" t="s">
        <v>95</v>
      </c>
      <c r="BU313" s="363">
        <v>1</v>
      </c>
      <c r="BV313" s="94" t="s">
        <v>20</v>
      </c>
      <c r="BW313" s="93"/>
      <c r="BX313" s="93"/>
      <c r="BY313" s="1">
        <f t="shared" si="24"/>
        <v>302</v>
      </c>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c r="LI313" s="1"/>
      <c r="LJ313" s="1"/>
      <c r="LK313" s="1"/>
      <c r="LL313" s="1"/>
      <c r="LM313" s="1"/>
      <c r="LN313" s="1"/>
      <c r="LO313" s="1"/>
      <c r="LP313" s="1"/>
      <c r="LQ313" s="1"/>
      <c r="LR313" s="1"/>
      <c r="LS313" s="1"/>
      <c r="LT313" s="1"/>
      <c r="LU313" s="1"/>
      <c r="LV313" s="1"/>
      <c r="LW313" s="1"/>
      <c r="LX313" s="1"/>
      <c r="LY313" s="1"/>
      <c r="LZ313" s="1"/>
      <c r="MA313" s="1"/>
      <c r="MB313" s="1"/>
      <c r="MC313" s="1"/>
      <c r="MD313" s="1"/>
      <c r="ME313" s="1"/>
      <c r="MF313" s="1"/>
      <c r="MG313" s="1"/>
      <c r="MH313" s="1"/>
      <c r="MI313" s="1"/>
      <c r="MJ313" s="1"/>
      <c r="MK313" s="1"/>
      <c r="ML313" s="1"/>
      <c r="MM313" s="1"/>
      <c r="MN313" s="1"/>
      <c r="MO313" s="1"/>
      <c r="MP313" s="1"/>
      <c r="MQ313" s="1"/>
      <c r="MR313" s="1"/>
      <c r="MS313" s="1"/>
      <c r="MT313" s="1"/>
      <c r="MU313" s="1"/>
      <c r="MV313" s="1"/>
      <c r="MW313" s="1"/>
      <c r="MX313" s="1"/>
      <c r="MY313" s="1"/>
      <c r="MZ313" s="1"/>
      <c r="NA313" s="1"/>
      <c r="NB313" s="1"/>
      <c r="NC313" s="1"/>
      <c r="ND313" s="1"/>
      <c r="NE313" s="1"/>
      <c r="NF313" s="1"/>
      <c r="NG313" s="1"/>
      <c r="NH313" s="1"/>
      <c r="NI313" s="1"/>
      <c r="NJ313" s="1"/>
      <c r="NK313" s="1"/>
      <c r="NL313" s="1"/>
      <c r="NM313" s="1"/>
      <c r="NN313" s="1"/>
      <c r="NO313" s="1"/>
      <c r="NP313" s="1"/>
      <c r="NQ313" s="1"/>
      <c r="NR313" s="1"/>
      <c r="NS313" s="1"/>
      <c r="NT313" s="1"/>
      <c r="NU313" s="1"/>
      <c r="NV313" s="1"/>
      <c r="NW313" s="1"/>
      <c r="NX313" s="1"/>
      <c r="NY313" s="1"/>
      <c r="NZ313" s="1"/>
      <c r="OA313" s="1"/>
      <c r="OB313" s="1"/>
      <c r="OC313" s="1"/>
      <c r="OD313" s="1"/>
      <c r="OE313" s="1"/>
      <c r="OF313" s="1"/>
      <c r="OG313" s="1"/>
      <c r="OH313" s="1"/>
      <c r="OI313" s="1"/>
      <c r="OJ313" s="1"/>
      <c r="OK313" s="1"/>
      <c r="OL313" s="1"/>
      <c r="OM313" s="1"/>
      <c r="ON313" s="1"/>
      <c r="OO313" s="1"/>
      <c r="OP313" s="1"/>
      <c r="OQ313" s="1"/>
      <c r="OR313" s="1"/>
      <c r="OS313" s="1"/>
      <c r="OT313" s="1"/>
      <c r="OU313" s="1"/>
      <c r="OV313" s="1"/>
      <c r="OW313" s="1"/>
      <c r="OX313" s="1"/>
      <c r="OY313" s="1"/>
      <c r="OZ313" s="1"/>
      <c r="PA313" s="1"/>
      <c r="PB313" s="1"/>
      <c r="PC313" s="1"/>
      <c r="PD313" s="1"/>
      <c r="PE313" s="1"/>
      <c r="PF313" s="1"/>
      <c r="PG313" s="1"/>
      <c r="PH313" s="1"/>
      <c r="PI313" s="1"/>
      <c r="PJ313" s="1"/>
      <c r="PK313" s="1"/>
    </row>
    <row r="314" spans="1:427" s="7" customFormat="1" ht="60.75" customHeight="1" x14ac:dyDescent="0.25">
      <c r="A314" s="65">
        <v>303</v>
      </c>
      <c r="B314" s="69" t="s">
        <v>2365</v>
      </c>
      <c r="C314" s="69" t="s">
        <v>2366</v>
      </c>
      <c r="D314" s="67" t="s">
        <v>2367</v>
      </c>
      <c r="E314" s="275" t="s">
        <v>2414</v>
      </c>
      <c r="F314" s="69" t="s">
        <v>1404</v>
      </c>
      <c r="G314" s="69" t="s">
        <v>1405</v>
      </c>
      <c r="H314" s="66" t="s">
        <v>1406</v>
      </c>
      <c r="I314" s="67" t="s">
        <v>2369</v>
      </c>
      <c r="J314" s="67"/>
      <c r="K314" s="67"/>
      <c r="L314" s="67" t="s">
        <v>185</v>
      </c>
      <c r="M314" s="67" t="s">
        <v>105</v>
      </c>
      <c r="N314" s="66" t="s">
        <v>2415</v>
      </c>
      <c r="O314" s="145" t="s">
        <v>1821</v>
      </c>
      <c r="P314" s="66">
        <v>94</v>
      </c>
      <c r="Q314" s="66">
        <v>2021</v>
      </c>
      <c r="R314" s="67" t="s">
        <v>2416</v>
      </c>
      <c r="S314" s="67" t="s">
        <v>2417</v>
      </c>
      <c r="T314" s="67" t="s">
        <v>2418</v>
      </c>
      <c r="U314" s="66">
        <v>1</v>
      </c>
      <c r="V314" s="367" t="s">
        <v>2419</v>
      </c>
      <c r="W314" s="367" t="s">
        <v>2420</v>
      </c>
      <c r="X314" s="337">
        <v>1</v>
      </c>
      <c r="Y314" s="67" t="s">
        <v>2421</v>
      </c>
      <c r="Z314" s="357">
        <v>44562</v>
      </c>
      <c r="AA314" s="357">
        <v>44742</v>
      </c>
      <c r="AB314" s="357"/>
      <c r="AC314" s="71" t="s">
        <v>84</v>
      </c>
      <c r="AD314" s="71" t="s">
        <v>84</v>
      </c>
      <c r="AE314" s="72">
        <f t="shared" si="20"/>
        <v>31</v>
      </c>
      <c r="AF314" s="80" t="s">
        <v>2377</v>
      </c>
      <c r="AG314" s="74"/>
      <c r="AH314" s="75"/>
      <c r="AI314" s="73"/>
      <c r="AJ314" s="76"/>
      <c r="AK314" s="67" t="s">
        <v>9</v>
      </c>
      <c r="AL314" s="78">
        <v>291</v>
      </c>
      <c r="AM314" s="79" t="s">
        <v>6</v>
      </c>
      <c r="AN314" s="74" t="s">
        <v>133</v>
      </c>
      <c r="AO314" s="80" t="s">
        <v>2377</v>
      </c>
      <c r="AP314" s="79" t="s">
        <v>133</v>
      </c>
      <c r="AQ314" s="81">
        <v>0</v>
      </c>
      <c r="AR314" s="76">
        <v>0</v>
      </c>
      <c r="AS314" s="79" t="s">
        <v>116</v>
      </c>
      <c r="AT314" s="82" t="s">
        <v>90</v>
      </c>
      <c r="AU314" s="83" t="s">
        <v>91</v>
      </c>
      <c r="AV314" s="84" t="s">
        <v>641</v>
      </c>
      <c r="AW314" s="108">
        <v>44620</v>
      </c>
      <c r="AX314" s="110" t="s">
        <v>971</v>
      </c>
      <c r="AY314" s="86" t="s">
        <v>2031</v>
      </c>
      <c r="AZ314" s="122">
        <v>0</v>
      </c>
      <c r="BA314" s="77" t="s">
        <v>9</v>
      </c>
      <c r="BB314" s="78">
        <v>-44620</v>
      </c>
      <c r="BC314" s="79" t="s">
        <v>6</v>
      </c>
      <c r="BD314" s="84"/>
      <c r="BE314" s="84"/>
      <c r="BF314" s="84"/>
      <c r="BG314" s="84"/>
      <c r="BH314" s="79"/>
      <c r="BI314" s="84"/>
      <c r="BJ314" s="88" t="s">
        <v>19</v>
      </c>
      <c r="BK314" s="89" t="s">
        <v>2422</v>
      </c>
      <c r="BL314" s="90">
        <v>44712</v>
      </c>
      <c r="BM314" s="91" t="s">
        <v>209</v>
      </c>
      <c r="BN314" s="92">
        <v>1</v>
      </c>
      <c r="BO314" s="77" t="str">
        <f t="shared" si="23"/>
        <v>CUMPLIMIENTO TOTAL</v>
      </c>
      <c r="BP314" s="78">
        <f t="shared" si="21"/>
        <v>31</v>
      </c>
      <c r="BQ314" s="79" t="str">
        <f t="shared" si="22"/>
        <v>CON TIEMPO</v>
      </c>
      <c r="BR314" s="370">
        <v>44722</v>
      </c>
      <c r="BS314" s="363" t="s">
        <v>2423</v>
      </c>
      <c r="BT314" s="363" t="s">
        <v>95</v>
      </c>
      <c r="BU314" s="363">
        <v>1</v>
      </c>
      <c r="BV314" s="94" t="s">
        <v>20</v>
      </c>
      <c r="BW314" s="93"/>
      <c r="BX314" s="93"/>
      <c r="BY314" s="1">
        <f t="shared" si="24"/>
        <v>303</v>
      </c>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c r="KH314" s="1"/>
      <c r="KI314" s="1"/>
      <c r="KJ314" s="1"/>
      <c r="KK314" s="1"/>
      <c r="KL314" s="1"/>
      <c r="KM314" s="1"/>
      <c r="KN314" s="1"/>
      <c r="KO314" s="1"/>
      <c r="KP314" s="1"/>
      <c r="KQ314" s="1"/>
      <c r="KR314" s="1"/>
      <c r="KS314" s="1"/>
      <c r="KT314" s="1"/>
      <c r="KU314" s="1"/>
      <c r="KV314" s="1"/>
      <c r="KW314" s="1"/>
      <c r="KX314" s="1"/>
      <c r="KY314" s="1"/>
      <c r="KZ314" s="1"/>
      <c r="LA314" s="1"/>
      <c r="LB314" s="1"/>
      <c r="LC314" s="1"/>
      <c r="LD314" s="1"/>
      <c r="LE314" s="1"/>
      <c r="LF314" s="1"/>
      <c r="LG314" s="1"/>
      <c r="LH314" s="1"/>
      <c r="LI314" s="1"/>
      <c r="LJ314" s="1"/>
      <c r="LK314" s="1"/>
      <c r="LL314" s="1"/>
      <c r="LM314" s="1"/>
      <c r="LN314" s="1"/>
      <c r="LO314" s="1"/>
      <c r="LP314" s="1"/>
      <c r="LQ314" s="1"/>
      <c r="LR314" s="1"/>
      <c r="LS314" s="1"/>
      <c r="LT314" s="1"/>
      <c r="LU314" s="1"/>
      <c r="LV314" s="1"/>
      <c r="LW314" s="1"/>
      <c r="LX314" s="1"/>
      <c r="LY314" s="1"/>
      <c r="LZ314" s="1"/>
      <c r="MA314" s="1"/>
      <c r="MB314" s="1"/>
      <c r="MC314" s="1"/>
      <c r="MD314" s="1"/>
      <c r="ME314" s="1"/>
      <c r="MF314" s="1"/>
      <c r="MG314" s="1"/>
      <c r="MH314" s="1"/>
      <c r="MI314" s="1"/>
      <c r="MJ314" s="1"/>
      <c r="MK314" s="1"/>
      <c r="ML314" s="1"/>
      <c r="MM314" s="1"/>
      <c r="MN314" s="1"/>
      <c r="MO314" s="1"/>
      <c r="MP314" s="1"/>
      <c r="MQ314" s="1"/>
      <c r="MR314" s="1"/>
      <c r="MS314" s="1"/>
      <c r="MT314" s="1"/>
      <c r="MU314" s="1"/>
      <c r="MV314" s="1"/>
      <c r="MW314" s="1"/>
      <c r="MX314" s="1"/>
      <c r="MY314" s="1"/>
      <c r="MZ314" s="1"/>
      <c r="NA314" s="1"/>
      <c r="NB314" s="1"/>
      <c r="NC314" s="1"/>
      <c r="ND314" s="1"/>
      <c r="NE314" s="1"/>
      <c r="NF314" s="1"/>
      <c r="NG314" s="1"/>
      <c r="NH314" s="1"/>
      <c r="NI314" s="1"/>
      <c r="NJ314" s="1"/>
      <c r="NK314" s="1"/>
      <c r="NL314" s="1"/>
      <c r="NM314" s="1"/>
      <c r="NN314" s="1"/>
      <c r="NO314" s="1"/>
      <c r="NP314" s="1"/>
      <c r="NQ314" s="1"/>
      <c r="NR314" s="1"/>
      <c r="NS314" s="1"/>
      <c r="NT314" s="1"/>
      <c r="NU314" s="1"/>
      <c r="NV314" s="1"/>
      <c r="NW314" s="1"/>
      <c r="NX314" s="1"/>
      <c r="NY314" s="1"/>
      <c r="NZ314" s="1"/>
      <c r="OA314" s="1"/>
      <c r="OB314" s="1"/>
      <c r="OC314" s="1"/>
      <c r="OD314" s="1"/>
      <c r="OE314" s="1"/>
      <c r="OF314" s="1"/>
      <c r="OG314" s="1"/>
      <c r="OH314" s="1"/>
      <c r="OI314" s="1"/>
      <c r="OJ314" s="1"/>
      <c r="OK314" s="1"/>
      <c r="OL314" s="1"/>
      <c r="OM314" s="1"/>
      <c r="ON314" s="1"/>
      <c r="OO314" s="1"/>
      <c r="OP314" s="1"/>
      <c r="OQ314" s="1"/>
      <c r="OR314" s="1"/>
      <c r="OS314" s="1"/>
      <c r="OT314" s="1"/>
      <c r="OU314" s="1"/>
      <c r="OV314" s="1"/>
      <c r="OW314" s="1"/>
      <c r="OX314" s="1"/>
      <c r="OY314" s="1"/>
      <c r="OZ314" s="1"/>
      <c r="PA314" s="1"/>
      <c r="PB314" s="1"/>
      <c r="PC314" s="1"/>
      <c r="PD314" s="1"/>
      <c r="PE314" s="1"/>
      <c r="PF314" s="1"/>
      <c r="PG314" s="1"/>
      <c r="PH314" s="1"/>
      <c r="PI314" s="1"/>
      <c r="PJ314" s="1"/>
      <c r="PK314" s="1"/>
    </row>
    <row r="315" spans="1:427" s="7" customFormat="1" ht="60.75" customHeight="1" x14ac:dyDescent="0.25">
      <c r="A315" s="65">
        <v>304</v>
      </c>
      <c r="B315" s="69" t="s">
        <v>2365</v>
      </c>
      <c r="C315" s="69" t="s">
        <v>2366</v>
      </c>
      <c r="D315" s="67" t="s">
        <v>2367</v>
      </c>
      <c r="E315" s="275" t="s">
        <v>2424</v>
      </c>
      <c r="F315" s="117" t="s">
        <v>181</v>
      </c>
      <c r="G315" s="196" t="s">
        <v>99</v>
      </c>
      <c r="H315" s="67" t="s">
        <v>100</v>
      </c>
      <c r="I315" s="67" t="s">
        <v>181</v>
      </c>
      <c r="J315" s="67"/>
      <c r="K315" s="67"/>
      <c r="L315" s="67" t="s">
        <v>185</v>
      </c>
      <c r="M315" s="67" t="s">
        <v>105</v>
      </c>
      <c r="N315" s="66" t="s">
        <v>2425</v>
      </c>
      <c r="O315" s="145" t="s">
        <v>2426</v>
      </c>
      <c r="P315" s="66">
        <v>94</v>
      </c>
      <c r="Q315" s="66">
        <v>2021</v>
      </c>
      <c r="R315" s="67" t="s">
        <v>2427</v>
      </c>
      <c r="S315" s="67" t="s">
        <v>2428</v>
      </c>
      <c r="T315" s="67" t="s">
        <v>2429</v>
      </c>
      <c r="U315" s="66">
        <v>1</v>
      </c>
      <c r="V315" s="367" t="s">
        <v>2166</v>
      </c>
      <c r="W315" s="367" t="s">
        <v>2167</v>
      </c>
      <c r="X315" s="337">
        <v>1</v>
      </c>
      <c r="Y315" s="67" t="s">
        <v>2411</v>
      </c>
      <c r="Z315" s="357">
        <v>44564</v>
      </c>
      <c r="AA315" s="357">
        <v>44681</v>
      </c>
      <c r="AB315" s="357"/>
      <c r="AC315" s="71" t="s">
        <v>84</v>
      </c>
      <c r="AD315" s="71" t="s">
        <v>84</v>
      </c>
      <c r="AE315" s="72">
        <f t="shared" si="20"/>
        <v>-30</v>
      </c>
      <c r="AF315" s="80" t="s">
        <v>2377</v>
      </c>
      <c r="AG315" s="74"/>
      <c r="AH315" s="75"/>
      <c r="AI315" s="73"/>
      <c r="AJ315" s="76"/>
      <c r="AK315" s="67" t="s">
        <v>9</v>
      </c>
      <c r="AL315" s="78">
        <v>230</v>
      </c>
      <c r="AM315" s="79" t="s">
        <v>6</v>
      </c>
      <c r="AN315" s="74" t="s">
        <v>133</v>
      </c>
      <c r="AO315" s="80" t="s">
        <v>2377</v>
      </c>
      <c r="AP315" s="79" t="s">
        <v>133</v>
      </c>
      <c r="AQ315" s="81">
        <v>0</v>
      </c>
      <c r="AR315" s="76">
        <v>0</v>
      </c>
      <c r="AS315" s="79" t="s">
        <v>116</v>
      </c>
      <c r="AT315" s="82" t="s">
        <v>90</v>
      </c>
      <c r="AU315" s="83" t="s">
        <v>91</v>
      </c>
      <c r="AV315" s="121" t="s">
        <v>641</v>
      </c>
      <c r="AW315" s="85">
        <v>44620</v>
      </c>
      <c r="AX315" s="84" t="s">
        <v>119</v>
      </c>
      <c r="AY315" s="86" t="s">
        <v>93</v>
      </c>
      <c r="AZ315" s="122">
        <v>0</v>
      </c>
      <c r="BA315" s="77" t="s">
        <v>9</v>
      </c>
      <c r="BB315" s="78">
        <v>-44620</v>
      </c>
      <c r="BC315" s="79" t="s">
        <v>6</v>
      </c>
      <c r="BD315" s="84"/>
      <c r="BE315" s="84"/>
      <c r="BF315" s="84"/>
      <c r="BG315" s="84"/>
      <c r="BH315" s="79"/>
      <c r="BI315" s="84"/>
      <c r="BJ315" s="88" t="s">
        <v>19</v>
      </c>
      <c r="BK315" s="89" t="s">
        <v>2170</v>
      </c>
      <c r="BL315" s="90">
        <v>44712</v>
      </c>
      <c r="BM315" s="91" t="s">
        <v>209</v>
      </c>
      <c r="BN315" s="92">
        <v>1</v>
      </c>
      <c r="BO315" s="77" t="str">
        <f t="shared" si="23"/>
        <v>CUMPLIMIENTO TOTAL</v>
      </c>
      <c r="BP315" s="78">
        <f t="shared" si="21"/>
        <v>-30</v>
      </c>
      <c r="BQ315" s="79" t="str">
        <f t="shared" si="22"/>
        <v>VENCIDO</v>
      </c>
      <c r="BR315" s="370">
        <v>44722</v>
      </c>
      <c r="BS315" s="363" t="s">
        <v>2430</v>
      </c>
      <c r="BT315" s="363" t="s">
        <v>95</v>
      </c>
      <c r="BU315" s="363">
        <v>1</v>
      </c>
      <c r="BV315" s="94" t="s">
        <v>20</v>
      </c>
      <c r="BW315" s="93"/>
      <c r="BX315" s="93"/>
      <c r="BY315" s="1">
        <f t="shared" si="24"/>
        <v>304</v>
      </c>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c r="LI315" s="1"/>
      <c r="LJ315" s="1"/>
      <c r="LK315" s="1"/>
      <c r="LL315" s="1"/>
      <c r="LM315" s="1"/>
      <c r="LN315" s="1"/>
      <c r="LO315" s="1"/>
      <c r="LP315" s="1"/>
      <c r="LQ315" s="1"/>
      <c r="LR315" s="1"/>
      <c r="LS315" s="1"/>
      <c r="LT315" s="1"/>
      <c r="LU315" s="1"/>
      <c r="LV315" s="1"/>
      <c r="LW315" s="1"/>
      <c r="LX315" s="1"/>
      <c r="LY315" s="1"/>
      <c r="LZ315" s="1"/>
      <c r="MA315" s="1"/>
      <c r="MB315" s="1"/>
      <c r="MC315" s="1"/>
      <c r="MD315" s="1"/>
      <c r="ME315" s="1"/>
      <c r="MF315" s="1"/>
      <c r="MG315" s="1"/>
      <c r="MH315" s="1"/>
      <c r="MI315" s="1"/>
      <c r="MJ315" s="1"/>
      <c r="MK315" s="1"/>
      <c r="ML315" s="1"/>
      <c r="MM315" s="1"/>
      <c r="MN315" s="1"/>
      <c r="MO315" s="1"/>
      <c r="MP315" s="1"/>
      <c r="MQ315" s="1"/>
      <c r="MR315" s="1"/>
      <c r="MS315" s="1"/>
      <c r="MT315" s="1"/>
      <c r="MU315" s="1"/>
      <c r="MV315" s="1"/>
      <c r="MW315" s="1"/>
      <c r="MX315" s="1"/>
      <c r="MY315" s="1"/>
      <c r="MZ315" s="1"/>
      <c r="NA315" s="1"/>
      <c r="NB315" s="1"/>
      <c r="NC315" s="1"/>
      <c r="ND315" s="1"/>
      <c r="NE315" s="1"/>
      <c r="NF315" s="1"/>
      <c r="NG315" s="1"/>
      <c r="NH315" s="1"/>
      <c r="NI315" s="1"/>
      <c r="NJ315" s="1"/>
      <c r="NK315" s="1"/>
      <c r="NL315" s="1"/>
      <c r="NM315" s="1"/>
      <c r="NN315" s="1"/>
      <c r="NO315" s="1"/>
      <c r="NP315" s="1"/>
      <c r="NQ315" s="1"/>
      <c r="NR315" s="1"/>
      <c r="NS315" s="1"/>
      <c r="NT315" s="1"/>
      <c r="NU315" s="1"/>
      <c r="NV315" s="1"/>
      <c r="NW315" s="1"/>
      <c r="NX315" s="1"/>
      <c r="NY315" s="1"/>
      <c r="NZ315" s="1"/>
      <c r="OA315" s="1"/>
      <c r="OB315" s="1"/>
      <c r="OC315" s="1"/>
      <c r="OD315" s="1"/>
      <c r="OE315" s="1"/>
      <c r="OF315" s="1"/>
      <c r="OG315" s="1"/>
      <c r="OH315" s="1"/>
      <c r="OI315" s="1"/>
      <c r="OJ315" s="1"/>
      <c r="OK315" s="1"/>
      <c r="OL315" s="1"/>
      <c r="OM315" s="1"/>
      <c r="ON315" s="1"/>
      <c r="OO315" s="1"/>
      <c r="OP315" s="1"/>
      <c r="OQ315" s="1"/>
      <c r="OR315" s="1"/>
      <c r="OS315" s="1"/>
      <c r="OT315" s="1"/>
      <c r="OU315" s="1"/>
      <c r="OV315" s="1"/>
      <c r="OW315" s="1"/>
      <c r="OX315" s="1"/>
      <c r="OY315" s="1"/>
      <c r="OZ315" s="1"/>
      <c r="PA315" s="1"/>
      <c r="PB315" s="1"/>
      <c r="PC315" s="1"/>
      <c r="PD315" s="1"/>
      <c r="PE315" s="1"/>
      <c r="PF315" s="1"/>
      <c r="PG315" s="1"/>
      <c r="PH315" s="1"/>
      <c r="PI315" s="1"/>
      <c r="PJ315" s="1"/>
      <c r="PK315" s="1"/>
    </row>
    <row r="316" spans="1:427" s="7" customFormat="1" ht="11.25" customHeight="1" thickBot="1" x14ac:dyDescent="0.3">
      <c r="A316" s="65">
        <v>305</v>
      </c>
      <c r="B316" s="69" t="s">
        <v>2365</v>
      </c>
      <c r="C316" s="69" t="s">
        <v>2366</v>
      </c>
      <c r="D316" s="67" t="s">
        <v>2367</v>
      </c>
      <c r="E316" s="275" t="s">
        <v>2404</v>
      </c>
      <c r="F316" s="145" t="s">
        <v>348</v>
      </c>
      <c r="G316" s="146" t="s">
        <v>349</v>
      </c>
      <c r="H316" s="146" t="s">
        <v>350</v>
      </c>
      <c r="I316" s="147" t="s">
        <v>351</v>
      </c>
      <c r="J316" s="67"/>
      <c r="K316" s="67"/>
      <c r="L316" s="67" t="s">
        <v>353</v>
      </c>
      <c r="M316" s="67" t="s">
        <v>105</v>
      </c>
      <c r="N316" s="66" t="s">
        <v>2431</v>
      </c>
      <c r="O316" s="145" t="s">
        <v>957</v>
      </c>
      <c r="P316" s="66">
        <v>94</v>
      </c>
      <c r="Q316" s="66">
        <v>2021</v>
      </c>
      <c r="R316" s="67" t="s">
        <v>2432</v>
      </c>
      <c r="S316" s="67" t="s">
        <v>2407</v>
      </c>
      <c r="T316" s="67" t="s">
        <v>2408</v>
      </c>
      <c r="U316" s="66">
        <v>1</v>
      </c>
      <c r="V316" s="367" t="s">
        <v>2409</v>
      </c>
      <c r="W316" s="367" t="s">
        <v>2433</v>
      </c>
      <c r="X316" s="337">
        <v>1</v>
      </c>
      <c r="Y316" s="67" t="s">
        <v>2411</v>
      </c>
      <c r="Z316" s="357">
        <v>44562</v>
      </c>
      <c r="AA316" s="357">
        <v>44760</v>
      </c>
      <c r="AB316" s="357"/>
      <c r="AC316" s="71" t="s">
        <v>84</v>
      </c>
      <c r="AD316" s="71" t="s">
        <v>84</v>
      </c>
      <c r="AE316" s="72">
        <f t="shared" si="20"/>
        <v>49</v>
      </c>
      <c r="AF316" s="80" t="s">
        <v>2377</v>
      </c>
      <c r="AG316" s="74"/>
      <c r="AH316" s="75"/>
      <c r="AI316" s="73"/>
      <c r="AJ316" s="76"/>
      <c r="AK316" s="67" t="s">
        <v>9</v>
      </c>
      <c r="AL316" s="78">
        <v>309</v>
      </c>
      <c r="AM316" s="79" t="s">
        <v>6</v>
      </c>
      <c r="AN316" s="74" t="s">
        <v>133</v>
      </c>
      <c r="AO316" s="80" t="s">
        <v>2377</v>
      </c>
      <c r="AP316" s="79" t="s">
        <v>133</v>
      </c>
      <c r="AQ316" s="81">
        <v>0</v>
      </c>
      <c r="AR316" s="76">
        <v>0</v>
      </c>
      <c r="AS316" s="79" t="s">
        <v>116</v>
      </c>
      <c r="AT316" s="82" t="s">
        <v>90</v>
      </c>
      <c r="AU316" s="83" t="s">
        <v>91</v>
      </c>
      <c r="AV316" s="110" t="s">
        <v>641</v>
      </c>
      <c r="AW316" s="155">
        <v>44620</v>
      </c>
      <c r="AX316" s="156" t="s">
        <v>389</v>
      </c>
      <c r="AY316" s="100" t="s">
        <v>93</v>
      </c>
      <c r="AZ316" s="157">
        <v>0</v>
      </c>
      <c r="BA316" s="77" t="s">
        <v>9</v>
      </c>
      <c r="BB316" s="78">
        <v>-44620</v>
      </c>
      <c r="BC316" s="79" t="s">
        <v>6</v>
      </c>
      <c r="BD316" s="84"/>
      <c r="BE316" s="84"/>
      <c r="BF316" s="84"/>
      <c r="BG316" s="84"/>
      <c r="BH316" s="79"/>
      <c r="BI316" s="84"/>
      <c r="BJ316" s="88" t="s">
        <v>19</v>
      </c>
      <c r="BK316" s="89" t="s">
        <v>2412</v>
      </c>
      <c r="BL316" s="90">
        <v>44712</v>
      </c>
      <c r="BM316" s="91" t="s">
        <v>480</v>
      </c>
      <c r="BN316" s="92">
        <v>1</v>
      </c>
      <c r="BO316" s="77" t="str">
        <f t="shared" si="23"/>
        <v>CUMPLIMIENTO TOTAL</v>
      </c>
      <c r="BP316" s="78">
        <f t="shared" si="21"/>
        <v>49</v>
      </c>
      <c r="BQ316" s="79" t="str">
        <f t="shared" si="22"/>
        <v>CON TIEMPO</v>
      </c>
      <c r="BR316" s="370">
        <v>44722</v>
      </c>
      <c r="BS316" s="372" t="s">
        <v>2434</v>
      </c>
      <c r="BT316" s="363" t="s">
        <v>95</v>
      </c>
      <c r="BU316" s="363">
        <v>1</v>
      </c>
      <c r="BV316" s="94" t="s">
        <v>20</v>
      </c>
      <c r="BW316" s="93"/>
      <c r="BX316" s="93"/>
      <c r="BY316" s="1">
        <f t="shared" si="24"/>
        <v>305</v>
      </c>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c r="LI316" s="1"/>
      <c r="LJ316" s="1"/>
      <c r="LK316" s="1"/>
      <c r="LL316" s="1"/>
      <c r="LM316" s="1"/>
      <c r="LN316" s="1"/>
      <c r="LO316" s="1"/>
      <c r="LP316" s="1"/>
      <c r="LQ316" s="1"/>
      <c r="LR316" s="1"/>
      <c r="LS316" s="1"/>
      <c r="LT316" s="1"/>
      <c r="LU316" s="1"/>
      <c r="LV316" s="1"/>
      <c r="LW316" s="1"/>
      <c r="LX316" s="1"/>
      <c r="LY316" s="1"/>
      <c r="LZ316" s="1"/>
      <c r="MA316" s="1"/>
      <c r="MB316" s="1"/>
      <c r="MC316" s="1"/>
      <c r="MD316" s="1"/>
      <c r="ME316" s="1"/>
      <c r="MF316" s="1"/>
      <c r="MG316" s="1"/>
      <c r="MH316" s="1"/>
      <c r="MI316" s="1"/>
      <c r="MJ316" s="1"/>
      <c r="MK316" s="1"/>
      <c r="ML316" s="1"/>
      <c r="MM316" s="1"/>
      <c r="MN316" s="1"/>
      <c r="MO316" s="1"/>
      <c r="MP316" s="1"/>
      <c r="MQ316" s="1"/>
      <c r="MR316" s="1"/>
      <c r="MS316" s="1"/>
      <c r="MT316" s="1"/>
      <c r="MU316" s="1"/>
      <c r="MV316" s="1"/>
      <c r="MW316" s="1"/>
      <c r="MX316" s="1"/>
      <c r="MY316" s="1"/>
      <c r="MZ316" s="1"/>
      <c r="NA316" s="1"/>
      <c r="NB316" s="1"/>
      <c r="NC316" s="1"/>
      <c r="ND316" s="1"/>
      <c r="NE316" s="1"/>
      <c r="NF316" s="1"/>
      <c r="NG316" s="1"/>
      <c r="NH316" s="1"/>
      <c r="NI316" s="1"/>
      <c r="NJ316" s="1"/>
      <c r="NK316" s="1"/>
      <c r="NL316" s="1"/>
      <c r="NM316" s="1"/>
      <c r="NN316" s="1"/>
      <c r="NO316" s="1"/>
      <c r="NP316" s="1"/>
      <c r="NQ316" s="1"/>
      <c r="NR316" s="1"/>
      <c r="NS316" s="1"/>
      <c r="NT316" s="1"/>
      <c r="NU316" s="1"/>
      <c r="NV316" s="1"/>
      <c r="NW316" s="1"/>
      <c r="NX316" s="1"/>
      <c r="NY316" s="1"/>
      <c r="NZ316" s="1"/>
      <c r="OA316" s="1"/>
      <c r="OB316" s="1"/>
      <c r="OC316" s="1"/>
      <c r="OD316" s="1"/>
      <c r="OE316" s="1"/>
      <c r="OF316" s="1"/>
      <c r="OG316" s="1"/>
      <c r="OH316" s="1"/>
      <c r="OI316" s="1"/>
      <c r="OJ316" s="1"/>
      <c r="OK316" s="1"/>
      <c r="OL316" s="1"/>
      <c r="OM316" s="1"/>
      <c r="ON316" s="1"/>
      <c r="OO316" s="1"/>
      <c r="OP316" s="1"/>
      <c r="OQ316" s="1"/>
      <c r="OR316" s="1"/>
      <c r="OS316" s="1"/>
      <c r="OT316" s="1"/>
      <c r="OU316" s="1"/>
      <c r="OV316" s="1"/>
      <c r="OW316" s="1"/>
      <c r="OX316" s="1"/>
      <c r="OY316" s="1"/>
      <c r="OZ316" s="1"/>
      <c r="PA316" s="1"/>
      <c r="PB316" s="1"/>
      <c r="PC316" s="1"/>
      <c r="PD316" s="1"/>
      <c r="PE316" s="1"/>
      <c r="PF316" s="1"/>
      <c r="PG316" s="1"/>
      <c r="PH316" s="1"/>
      <c r="PI316" s="1"/>
      <c r="PJ316" s="1"/>
      <c r="PK316" s="1"/>
    </row>
    <row r="317" spans="1:427" s="7" customFormat="1" ht="60.75" hidden="1" customHeight="1" x14ac:dyDescent="0.3">
      <c r="A317" s="65">
        <v>306</v>
      </c>
      <c r="B317" s="66" t="s">
        <v>899</v>
      </c>
      <c r="C317" s="66" t="s">
        <v>151</v>
      </c>
      <c r="D317" s="66" t="s">
        <v>152</v>
      </c>
      <c r="E317" s="143" t="s">
        <v>2435</v>
      </c>
      <c r="F317" s="105" t="s">
        <v>1142</v>
      </c>
      <c r="G317" s="196" t="s">
        <v>99</v>
      </c>
      <c r="H317" s="67" t="s">
        <v>100</v>
      </c>
      <c r="I317" s="135" t="s">
        <v>1143</v>
      </c>
      <c r="J317" s="67" t="s">
        <v>150</v>
      </c>
      <c r="K317" s="67" t="s">
        <v>428</v>
      </c>
      <c r="L317" s="67" t="s">
        <v>1145</v>
      </c>
      <c r="M317" s="67" t="s">
        <v>354</v>
      </c>
      <c r="N317" s="117" t="s">
        <v>2436</v>
      </c>
      <c r="O317" s="255" t="s">
        <v>2437</v>
      </c>
      <c r="P317" s="132" t="s">
        <v>2438</v>
      </c>
      <c r="Q317" s="66">
        <v>2021</v>
      </c>
      <c r="R317" s="339" t="s">
        <v>2439</v>
      </c>
      <c r="S317" s="77" t="s">
        <v>2440</v>
      </c>
      <c r="T317" s="339" t="s">
        <v>2441</v>
      </c>
      <c r="U317" s="255">
        <v>1</v>
      </c>
      <c r="V317" s="77" t="s">
        <v>2442</v>
      </c>
      <c r="W317" s="77" t="s">
        <v>2443</v>
      </c>
      <c r="X317" s="373">
        <v>1</v>
      </c>
      <c r="Y317" s="77" t="s">
        <v>2444</v>
      </c>
      <c r="Z317" s="374">
        <v>44564</v>
      </c>
      <c r="AA317" s="374">
        <v>44742</v>
      </c>
      <c r="AB317" s="374"/>
      <c r="AC317" s="71" t="s">
        <v>84</v>
      </c>
      <c r="AD317" s="71" t="s">
        <v>84</v>
      </c>
      <c r="AE317" s="72">
        <f t="shared" si="20"/>
        <v>31</v>
      </c>
      <c r="AF317" s="80" t="s">
        <v>1445</v>
      </c>
      <c r="AG317" s="74"/>
      <c r="AH317" s="75"/>
      <c r="AI317" s="73"/>
      <c r="AJ317" s="76"/>
      <c r="AK317" s="77" t="s">
        <v>9</v>
      </c>
      <c r="AL317" s="78">
        <v>291</v>
      </c>
      <c r="AM317" s="79" t="s">
        <v>6</v>
      </c>
      <c r="AN317" s="74" t="s">
        <v>133</v>
      </c>
      <c r="AO317" s="80" t="s">
        <v>1445</v>
      </c>
      <c r="AP317" s="204" t="s">
        <v>133</v>
      </c>
      <c r="AQ317" s="81">
        <v>0</v>
      </c>
      <c r="AR317" s="76">
        <v>0</v>
      </c>
      <c r="AS317" s="79" t="s">
        <v>116</v>
      </c>
      <c r="AT317" s="82" t="s">
        <v>90</v>
      </c>
      <c r="AU317" s="83" t="s">
        <v>91</v>
      </c>
      <c r="AV317" s="84" t="s">
        <v>641</v>
      </c>
      <c r="AW317" s="108">
        <v>44620</v>
      </c>
      <c r="AX317" s="110" t="s">
        <v>119</v>
      </c>
      <c r="AY317" s="124" t="s">
        <v>93</v>
      </c>
      <c r="AZ317" s="122">
        <v>0</v>
      </c>
      <c r="BA317" s="77" t="s">
        <v>9</v>
      </c>
      <c r="BB317" s="78">
        <v>-44620</v>
      </c>
      <c r="BC317" s="79" t="s">
        <v>6</v>
      </c>
      <c r="BD317" s="108">
        <v>44634</v>
      </c>
      <c r="BE317" s="124" t="s">
        <v>2445</v>
      </c>
      <c r="BF317" s="110" t="s">
        <v>95</v>
      </c>
      <c r="BG317" s="87">
        <v>0</v>
      </c>
      <c r="BH317" s="79" t="s">
        <v>19</v>
      </c>
      <c r="BI317" s="110" t="s">
        <v>90</v>
      </c>
      <c r="BJ317" s="88" t="s">
        <v>19</v>
      </c>
      <c r="BK317" s="89" t="s">
        <v>2446</v>
      </c>
      <c r="BL317" s="90">
        <v>44712</v>
      </c>
      <c r="BM317" s="91" t="s">
        <v>79</v>
      </c>
      <c r="BN317" s="92">
        <v>1</v>
      </c>
      <c r="BO317" s="77" t="str">
        <f t="shared" si="23"/>
        <v>CUMPLIMIENTO TOTAL</v>
      </c>
      <c r="BP317" s="78">
        <f t="shared" si="21"/>
        <v>31</v>
      </c>
      <c r="BQ317" s="79" t="str">
        <f t="shared" si="22"/>
        <v>CON TIEMPO</v>
      </c>
      <c r="BR317" s="93"/>
      <c r="BS317" s="93"/>
      <c r="BT317" s="93"/>
      <c r="BU317" s="93"/>
      <c r="BV317" s="94"/>
      <c r="BW317" s="93"/>
      <c r="BX317" s="93"/>
      <c r="BY317" s="1">
        <f t="shared" si="24"/>
        <v>306</v>
      </c>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c r="KH317" s="1"/>
      <c r="KI317" s="1"/>
      <c r="KJ317" s="1"/>
      <c r="KK317" s="1"/>
      <c r="KL317" s="1"/>
      <c r="KM317" s="1"/>
      <c r="KN317" s="1"/>
      <c r="KO317" s="1"/>
      <c r="KP317" s="1"/>
      <c r="KQ317" s="1"/>
      <c r="KR317" s="1"/>
      <c r="KS317" s="1"/>
      <c r="KT317" s="1"/>
      <c r="KU317" s="1"/>
      <c r="KV317" s="1"/>
      <c r="KW317" s="1"/>
      <c r="KX317" s="1"/>
      <c r="KY317" s="1"/>
      <c r="KZ317" s="1"/>
      <c r="LA317" s="1"/>
      <c r="LB317" s="1"/>
      <c r="LC317" s="1"/>
      <c r="LD317" s="1"/>
      <c r="LE317" s="1"/>
      <c r="LF317" s="1"/>
      <c r="LG317" s="1"/>
      <c r="LH317" s="1"/>
      <c r="LI317" s="1"/>
      <c r="LJ317" s="1"/>
      <c r="LK317" s="1"/>
      <c r="LL317" s="1"/>
      <c r="LM317" s="1"/>
      <c r="LN317" s="1"/>
      <c r="LO317" s="1"/>
      <c r="LP317" s="1"/>
      <c r="LQ317" s="1"/>
      <c r="LR317" s="1"/>
      <c r="LS317" s="1"/>
      <c r="LT317" s="1"/>
      <c r="LU317" s="1"/>
      <c r="LV317" s="1"/>
      <c r="LW317" s="1"/>
      <c r="LX317" s="1"/>
      <c r="LY317" s="1"/>
      <c r="LZ317" s="1"/>
      <c r="MA317" s="1"/>
      <c r="MB317" s="1"/>
      <c r="MC317" s="1"/>
      <c r="MD317" s="1"/>
      <c r="ME317" s="1"/>
      <c r="MF317" s="1"/>
      <c r="MG317" s="1"/>
      <c r="MH317" s="1"/>
      <c r="MI317" s="1"/>
      <c r="MJ317" s="1"/>
      <c r="MK317" s="1"/>
      <c r="ML317" s="1"/>
      <c r="MM317" s="1"/>
      <c r="MN317" s="1"/>
      <c r="MO317" s="1"/>
      <c r="MP317" s="1"/>
      <c r="MQ317" s="1"/>
      <c r="MR317" s="1"/>
      <c r="MS317" s="1"/>
      <c r="MT317" s="1"/>
      <c r="MU317" s="1"/>
      <c r="MV317" s="1"/>
      <c r="MW317" s="1"/>
      <c r="MX317" s="1"/>
      <c r="MY317" s="1"/>
      <c r="MZ317" s="1"/>
      <c r="NA317" s="1"/>
      <c r="NB317" s="1"/>
      <c r="NC317" s="1"/>
      <c r="ND317" s="1"/>
      <c r="NE317" s="1"/>
      <c r="NF317" s="1"/>
      <c r="NG317" s="1"/>
      <c r="NH317" s="1"/>
      <c r="NI317" s="1"/>
      <c r="NJ317" s="1"/>
      <c r="NK317" s="1"/>
      <c r="NL317" s="1"/>
      <c r="NM317" s="1"/>
      <c r="NN317" s="1"/>
      <c r="NO317" s="1"/>
      <c r="NP317" s="1"/>
      <c r="NQ317" s="1"/>
      <c r="NR317" s="1"/>
      <c r="NS317" s="1"/>
      <c r="NT317" s="1"/>
      <c r="NU317" s="1"/>
      <c r="NV317" s="1"/>
      <c r="NW317" s="1"/>
      <c r="NX317" s="1"/>
      <c r="NY317" s="1"/>
      <c r="NZ317" s="1"/>
      <c r="OA317" s="1"/>
      <c r="OB317" s="1"/>
      <c r="OC317" s="1"/>
      <c r="OD317" s="1"/>
      <c r="OE317" s="1"/>
      <c r="OF317" s="1"/>
      <c r="OG317" s="1"/>
      <c r="OH317" s="1"/>
      <c r="OI317" s="1"/>
      <c r="OJ317" s="1"/>
      <c r="OK317" s="1"/>
      <c r="OL317" s="1"/>
      <c r="OM317" s="1"/>
      <c r="ON317" s="1"/>
      <c r="OO317" s="1"/>
      <c r="OP317" s="1"/>
      <c r="OQ317" s="1"/>
      <c r="OR317" s="1"/>
      <c r="OS317" s="1"/>
      <c r="OT317" s="1"/>
      <c r="OU317" s="1"/>
      <c r="OV317" s="1"/>
      <c r="OW317" s="1"/>
      <c r="OX317" s="1"/>
      <c r="OY317" s="1"/>
      <c r="OZ317" s="1"/>
      <c r="PA317" s="1"/>
      <c r="PB317" s="1"/>
      <c r="PC317" s="1"/>
      <c r="PD317" s="1"/>
      <c r="PE317" s="1"/>
      <c r="PF317" s="1"/>
      <c r="PG317" s="1"/>
      <c r="PH317" s="1"/>
      <c r="PI317" s="1"/>
      <c r="PJ317" s="1"/>
      <c r="PK317" s="1"/>
    </row>
    <row r="318" spans="1:427" s="7" customFormat="1" ht="60.75" hidden="1" customHeight="1" x14ac:dyDescent="0.3">
      <c r="A318" s="65">
        <v>307</v>
      </c>
      <c r="B318" s="66" t="s">
        <v>899</v>
      </c>
      <c r="C318" s="66" t="s">
        <v>151</v>
      </c>
      <c r="D318" s="66" t="s">
        <v>152</v>
      </c>
      <c r="E318" s="143" t="s">
        <v>2447</v>
      </c>
      <c r="F318" s="66" t="s">
        <v>636</v>
      </c>
      <c r="G318" s="65" t="s">
        <v>99</v>
      </c>
      <c r="H318" s="67" t="s">
        <v>100</v>
      </c>
      <c r="I318" s="67" t="s">
        <v>637</v>
      </c>
      <c r="J318" s="67" t="s">
        <v>150</v>
      </c>
      <c r="K318" s="67" t="s">
        <v>428</v>
      </c>
      <c r="L318" s="67" t="s">
        <v>104</v>
      </c>
      <c r="M318" s="67" t="s">
        <v>354</v>
      </c>
      <c r="N318" s="117" t="s">
        <v>2448</v>
      </c>
      <c r="O318" s="255" t="s">
        <v>2437</v>
      </c>
      <c r="P318" s="132" t="s">
        <v>2449</v>
      </c>
      <c r="Q318" s="66">
        <v>2021</v>
      </c>
      <c r="R318" s="339" t="s">
        <v>2450</v>
      </c>
      <c r="S318" s="281" t="s">
        <v>2451</v>
      </c>
      <c r="T318" s="339" t="s">
        <v>2452</v>
      </c>
      <c r="U318" s="255">
        <v>1</v>
      </c>
      <c r="V318" s="77" t="s">
        <v>2453</v>
      </c>
      <c r="W318" s="77" t="s">
        <v>2454</v>
      </c>
      <c r="X318" s="373">
        <v>1</v>
      </c>
      <c r="Y318" s="77" t="s">
        <v>2455</v>
      </c>
      <c r="Z318" s="374">
        <v>44197</v>
      </c>
      <c r="AA318" s="374">
        <v>44925</v>
      </c>
      <c r="AB318" s="374"/>
      <c r="AC318" s="71" t="s">
        <v>84</v>
      </c>
      <c r="AD318" s="71" t="s">
        <v>84</v>
      </c>
      <c r="AE318" s="72">
        <f t="shared" si="20"/>
        <v>214</v>
      </c>
      <c r="AF318" s="80" t="s">
        <v>1445</v>
      </c>
      <c r="AG318" s="74"/>
      <c r="AH318" s="75"/>
      <c r="AI318" s="73"/>
      <c r="AJ318" s="76"/>
      <c r="AK318" s="77" t="s">
        <v>9</v>
      </c>
      <c r="AL318" s="78">
        <v>474</v>
      </c>
      <c r="AM318" s="79" t="s">
        <v>6</v>
      </c>
      <c r="AN318" s="74" t="s">
        <v>133</v>
      </c>
      <c r="AO318" s="80" t="s">
        <v>1445</v>
      </c>
      <c r="AP318" s="204" t="s">
        <v>133</v>
      </c>
      <c r="AQ318" s="81">
        <v>0</v>
      </c>
      <c r="AR318" s="76">
        <v>0</v>
      </c>
      <c r="AS318" s="79" t="s">
        <v>116</v>
      </c>
      <c r="AT318" s="82" t="s">
        <v>90</v>
      </c>
      <c r="AU318" s="83" t="s">
        <v>91</v>
      </c>
      <c r="AV318" s="110" t="s">
        <v>641</v>
      </c>
      <c r="AW318" s="108">
        <v>44620</v>
      </c>
      <c r="AX318" s="110" t="s">
        <v>119</v>
      </c>
      <c r="AY318" s="124" t="s">
        <v>93</v>
      </c>
      <c r="AZ318" s="122">
        <v>0</v>
      </c>
      <c r="BA318" s="77" t="s">
        <v>9</v>
      </c>
      <c r="BB318" s="78">
        <v>-44620</v>
      </c>
      <c r="BC318" s="79" t="s">
        <v>6</v>
      </c>
      <c r="BD318" s="108">
        <v>44634</v>
      </c>
      <c r="BE318" s="124" t="s">
        <v>2445</v>
      </c>
      <c r="BF318" s="110" t="s">
        <v>95</v>
      </c>
      <c r="BG318" s="87">
        <v>0</v>
      </c>
      <c r="BH318" s="79" t="s">
        <v>19</v>
      </c>
      <c r="BI318" s="110" t="s">
        <v>90</v>
      </c>
      <c r="BJ318" s="88" t="s">
        <v>19</v>
      </c>
      <c r="BK318" s="89" t="s">
        <v>2456</v>
      </c>
      <c r="BL318" s="90">
        <v>44712</v>
      </c>
      <c r="BM318" s="91" t="s">
        <v>2457</v>
      </c>
      <c r="BN318" s="92">
        <v>0.25</v>
      </c>
      <c r="BO318" s="77" t="str">
        <f t="shared" si="23"/>
        <v>AVANCE MINIMO</v>
      </c>
      <c r="BP318" s="78">
        <f t="shared" si="21"/>
        <v>214</v>
      </c>
      <c r="BQ318" s="79" t="str">
        <f t="shared" si="22"/>
        <v>CON TIEMPO</v>
      </c>
      <c r="BR318" s="93"/>
      <c r="BS318" s="93"/>
      <c r="BT318" s="93"/>
      <c r="BU318" s="93"/>
      <c r="BV318" s="94"/>
      <c r="BW318" s="93"/>
      <c r="BX318" s="93"/>
      <c r="BY318" s="1">
        <f t="shared" si="24"/>
        <v>307</v>
      </c>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c r="JT318" s="1"/>
      <c r="JU318" s="1"/>
      <c r="JV318" s="1"/>
      <c r="JW318" s="1"/>
      <c r="JX318" s="1"/>
      <c r="JY318" s="1"/>
      <c r="JZ318" s="1"/>
      <c r="KA318" s="1"/>
      <c r="KB318" s="1"/>
      <c r="KC318" s="1"/>
      <c r="KD318" s="1"/>
      <c r="KE318" s="1"/>
      <c r="KF318" s="1"/>
      <c r="KG318" s="1"/>
      <c r="KH318" s="1"/>
      <c r="KI318" s="1"/>
      <c r="KJ318" s="1"/>
      <c r="KK318" s="1"/>
      <c r="KL318" s="1"/>
      <c r="KM318" s="1"/>
      <c r="KN318" s="1"/>
      <c r="KO318" s="1"/>
      <c r="KP318" s="1"/>
      <c r="KQ318" s="1"/>
      <c r="KR318" s="1"/>
      <c r="KS318" s="1"/>
      <c r="KT318" s="1"/>
      <c r="KU318" s="1"/>
      <c r="KV318" s="1"/>
      <c r="KW318" s="1"/>
      <c r="KX318" s="1"/>
      <c r="KY318" s="1"/>
      <c r="KZ318" s="1"/>
      <c r="LA318" s="1"/>
      <c r="LB318" s="1"/>
      <c r="LC318" s="1"/>
      <c r="LD318" s="1"/>
      <c r="LE318" s="1"/>
      <c r="LF318" s="1"/>
      <c r="LG318" s="1"/>
      <c r="LH318" s="1"/>
      <c r="LI318" s="1"/>
      <c r="LJ318" s="1"/>
      <c r="LK318" s="1"/>
      <c r="LL318" s="1"/>
      <c r="LM318" s="1"/>
      <c r="LN318" s="1"/>
      <c r="LO318" s="1"/>
      <c r="LP318" s="1"/>
      <c r="LQ318" s="1"/>
      <c r="LR318" s="1"/>
      <c r="LS318" s="1"/>
      <c r="LT318" s="1"/>
      <c r="LU318" s="1"/>
      <c r="LV318" s="1"/>
      <c r="LW318" s="1"/>
      <c r="LX318" s="1"/>
      <c r="LY318" s="1"/>
      <c r="LZ318" s="1"/>
      <c r="MA318" s="1"/>
      <c r="MB318" s="1"/>
      <c r="MC318" s="1"/>
      <c r="MD318" s="1"/>
      <c r="ME318" s="1"/>
      <c r="MF318" s="1"/>
      <c r="MG318" s="1"/>
      <c r="MH318" s="1"/>
      <c r="MI318" s="1"/>
      <c r="MJ318" s="1"/>
      <c r="MK318" s="1"/>
      <c r="ML318" s="1"/>
      <c r="MM318" s="1"/>
      <c r="MN318" s="1"/>
      <c r="MO318" s="1"/>
      <c r="MP318" s="1"/>
      <c r="MQ318" s="1"/>
      <c r="MR318" s="1"/>
      <c r="MS318" s="1"/>
      <c r="MT318" s="1"/>
      <c r="MU318" s="1"/>
      <c r="MV318" s="1"/>
      <c r="MW318" s="1"/>
      <c r="MX318" s="1"/>
      <c r="MY318" s="1"/>
      <c r="MZ318" s="1"/>
      <c r="NA318" s="1"/>
      <c r="NB318" s="1"/>
      <c r="NC318" s="1"/>
      <c r="ND318" s="1"/>
      <c r="NE318" s="1"/>
      <c r="NF318" s="1"/>
      <c r="NG318" s="1"/>
      <c r="NH318" s="1"/>
      <c r="NI318" s="1"/>
      <c r="NJ318" s="1"/>
      <c r="NK318" s="1"/>
      <c r="NL318" s="1"/>
      <c r="NM318" s="1"/>
      <c r="NN318" s="1"/>
      <c r="NO318" s="1"/>
      <c r="NP318" s="1"/>
      <c r="NQ318" s="1"/>
      <c r="NR318" s="1"/>
      <c r="NS318" s="1"/>
      <c r="NT318" s="1"/>
      <c r="NU318" s="1"/>
      <c r="NV318" s="1"/>
      <c r="NW318" s="1"/>
      <c r="NX318" s="1"/>
      <c r="NY318" s="1"/>
      <c r="NZ318" s="1"/>
      <c r="OA318" s="1"/>
      <c r="OB318" s="1"/>
      <c r="OC318" s="1"/>
      <c r="OD318" s="1"/>
      <c r="OE318" s="1"/>
      <c r="OF318" s="1"/>
      <c r="OG318" s="1"/>
      <c r="OH318" s="1"/>
      <c r="OI318" s="1"/>
      <c r="OJ318" s="1"/>
      <c r="OK318" s="1"/>
      <c r="OL318" s="1"/>
      <c r="OM318" s="1"/>
      <c r="ON318" s="1"/>
      <c r="OO318" s="1"/>
      <c r="OP318" s="1"/>
      <c r="OQ318" s="1"/>
      <c r="OR318" s="1"/>
      <c r="OS318" s="1"/>
      <c r="OT318" s="1"/>
      <c r="OU318" s="1"/>
      <c r="OV318" s="1"/>
      <c r="OW318" s="1"/>
      <c r="OX318" s="1"/>
      <c r="OY318" s="1"/>
      <c r="OZ318" s="1"/>
      <c r="PA318" s="1"/>
      <c r="PB318" s="1"/>
      <c r="PC318" s="1"/>
      <c r="PD318" s="1"/>
      <c r="PE318" s="1"/>
      <c r="PF318" s="1"/>
      <c r="PG318" s="1"/>
      <c r="PH318" s="1"/>
      <c r="PI318" s="1"/>
      <c r="PJ318" s="1"/>
      <c r="PK318" s="1"/>
    </row>
    <row r="319" spans="1:427" s="7" customFormat="1" ht="60.75" hidden="1" customHeight="1" x14ac:dyDescent="0.3">
      <c r="A319" s="65">
        <v>308</v>
      </c>
      <c r="B319" s="66" t="s">
        <v>899</v>
      </c>
      <c r="C319" s="66" t="s">
        <v>151</v>
      </c>
      <c r="D319" s="66" t="s">
        <v>152</v>
      </c>
      <c r="E319" s="143" t="s">
        <v>2435</v>
      </c>
      <c r="F319" s="105" t="s">
        <v>1142</v>
      </c>
      <c r="G319" s="196" t="s">
        <v>99</v>
      </c>
      <c r="H319" s="67" t="s">
        <v>100</v>
      </c>
      <c r="I319" s="135" t="s">
        <v>1143</v>
      </c>
      <c r="J319" s="67" t="s">
        <v>150</v>
      </c>
      <c r="K319" s="67" t="s">
        <v>428</v>
      </c>
      <c r="L319" s="67" t="s">
        <v>1145</v>
      </c>
      <c r="M319" s="67" t="s">
        <v>354</v>
      </c>
      <c r="N319" s="117" t="s">
        <v>2458</v>
      </c>
      <c r="O319" s="255" t="s">
        <v>2437</v>
      </c>
      <c r="P319" s="132" t="s">
        <v>2438</v>
      </c>
      <c r="Q319" s="66">
        <v>2021</v>
      </c>
      <c r="R319" s="339" t="s">
        <v>2439</v>
      </c>
      <c r="S319" s="77" t="s">
        <v>2440</v>
      </c>
      <c r="T319" s="339" t="s">
        <v>2459</v>
      </c>
      <c r="U319" s="255">
        <v>2</v>
      </c>
      <c r="V319" s="255" t="s">
        <v>2460</v>
      </c>
      <c r="W319" s="77" t="s">
        <v>2461</v>
      </c>
      <c r="X319" s="373">
        <v>1</v>
      </c>
      <c r="Y319" s="77" t="s">
        <v>2462</v>
      </c>
      <c r="Z319" s="374">
        <v>44564</v>
      </c>
      <c r="AA319" s="374">
        <v>44773</v>
      </c>
      <c r="AB319" s="374"/>
      <c r="AC319" s="71" t="s">
        <v>84</v>
      </c>
      <c r="AD319" s="71" t="s">
        <v>84</v>
      </c>
      <c r="AE319" s="72">
        <f t="shared" si="20"/>
        <v>62</v>
      </c>
      <c r="AF319" s="80" t="s">
        <v>1445</v>
      </c>
      <c r="AG319" s="74"/>
      <c r="AH319" s="75"/>
      <c r="AI319" s="73"/>
      <c r="AJ319" s="76"/>
      <c r="AK319" s="77" t="s">
        <v>9</v>
      </c>
      <c r="AL319" s="78">
        <v>322</v>
      </c>
      <c r="AM319" s="79" t="s">
        <v>6</v>
      </c>
      <c r="AN319" s="74" t="s">
        <v>133</v>
      </c>
      <c r="AO319" s="80" t="s">
        <v>1445</v>
      </c>
      <c r="AP319" s="204" t="s">
        <v>133</v>
      </c>
      <c r="AQ319" s="81">
        <v>0</v>
      </c>
      <c r="AR319" s="76">
        <v>0</v>
      </c>
      <c r="AS319" s="79" t="s">
        <v>116</v>
      </c>
      <c r="AT319" s="82" t="s">
        <v>90</v>
      </c>
      <c r="AU319" s="83" t="s">
        <v>91</v>
      </c>
      <c r="AV319" s="84" t="s">
        <v>641</v>
      </c>
      <c r="AW319" s="108">
        <v>44620</v>
      </c>
      <c r="AX319" s="110" t="s">
        <v>119</v>
      </c>
      <c r="AY319" s="124" t="s">
        <v>93</v>
      </c>
      <c r="AZ319" s="122">
        <v>0</v>
      </c>
      <c r="BA319" s="77" t="s">
        <v>9</v>
      </c>
      <c r="BB319" s="78">
        <v>-44620</v>
      </c>
      <c r="BC319" s="79" t="s">
        <v>6</v>
      </c>
      <c r="BD319" s="108">
        <v>44634</v>
      </c>
      <c r="BE319" s="124" t="s">
        <v>2445</v>
      </c>
      <c r="BF319" s="110" t="s">
        <v>95</v>
      </c>
      <c r="BG319" s="87">
        <v>0</v>
      </c>
      <c r="BH319" s="79" t="s">
        <v>19</v>
      </c>
      <c r="BI319" s="110" t="s">
        <v>90</v>
      </c>
      <c r="BJ319" s="88" t="s">
        <v>19</v>
      </c>
      <c r="BK319" s="89" t="s">
        <v>2463</v>
      </c>
      <c r="BL319" s="90">
        <v>44712</v>
      </c>
      <c r="BM319" s="91" t="s">
        <v>2464</v>
      </c>
      <c r="BN319" s="92">
        <v>0</v>
      </c>
      <c r="BO319" s="77" t="str">
        <f t="shared" si="23"/>
        <v>SIN AVANCE</v>
      </c>
      <c r="BP319" s="78">
        <f t="shared" si="21"/>
        <v>62</v>
      </c>
      <c r="BQ319" s="79" t="str">
        <f t="shared" si="22"/>
        <v>CON TIEMPO</v>
      </c>
      <c r="BR319" s="93"/>
      <c r="BS319" s="93"/>
      <c r="BT319" s="93"/>
      <c r="BU319" s="93"/>
      <c r="BV319" s="94"/>
      <c r="BW319" s="93"/>
      <c r="BX319" s="93"/>
      <c r="BY319" s="1">
        <f t="shared" si="24"/>
        <v>308</v>
      </c>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c r="JT319" s="1"/>
      <c r="JU319" s="1"/>
      <c r="JV319" s="1"/>
      <c r="JW319" s="1"/>
      <c r="JX319" s="1"/>
      <c r="JY319" s="1"/>
      <c r="JZ319" s="1"/>
      <c r="KA319" s="1"/>
      <c r="KB319" s="1"/>
      <c r="KC319" s="1"/>
      <c r="KD319" s="1"/>
      <c r="KE319" s="1"/>
      <c r="KF319" s="1"/>
      <c r="KG319" s="1"/>
      <c r="KH319" s="1"/>
      <c r="KI319" s="1"/>
      <c r="KJ319" s="1"/>
      <c r="KK319" s="1"/>
      <c r="KL319" s="1"/>
      <c r="KM319" s="1"/>
      <c r="KN319" s="1"/>
      <c r="KO319" s="1"/>
      <c r="KP319" s="1"/>
      <c r="KQ319" s="1"/>
      <c r="KR319" s="1"/>
      <c r="KS319" s="1"/>
      <c r="KT319" s="1"/>
      <c r="KU319" s="1"/>
      <c r="KV319" s="1"/>
      <c r="KW319" s="1"/>
      <c r="KX319" s="1"/>
      <c r="KY319" s="1"/>
      <c r="KZ319" s="1"/>
      <c r="LA319" s="1"/>
      <c r="LB319" s="1"/>
      <c r="LC319" s="1"/>
      <c r="LD319" s="1"/>
      <c r="LE319" s="1"/>
      <c r="LF319" s="1"/>
      <c r="LG319" s="1"/>
      <c r="LH319" s="1"/>
      <c r="LI319" s="1"/>
      <c r="LJ319" s="1"/>
      <c r="LK319" s="1"/>
      <c r="LL319" s="1"/>
      <c r="LM319" s="1"/>
      <c r="LN319" s="1"/>
      <c r="LO319" s="1"/>
      <c r="LP319" s="1"/>
      <c r="LQ319" s="1"/>
      <c r="LR319" s="1"/>
      <c r="LS319" s="1"/>
      <c r="LT319" s="1"/>
      <c r="LU319" s="1"/>
      <c r="LV319" s="1"/>
      <c r="LW319" s="1"/>
      <c r="LX319" s="1"/>
      <c r="LY319" s="1"/>
      <c r="LZ319" s="1"/>
      <c r="MA319" s="1"/>
      <c r="MB319" s="1"/>
      <c r="MC319" s="1"/>
      <c r="MD319" s="1"/>
      <c r="ME319" s="1"/>
      <c r="MF319" s="1"/>
      <c r="MG319" s="1"/>
      <c r="MH319" s="1"/>
      <c r="MI319" s="1"/>
      <c r="MJ319" s="1"/>
      <c r="MK319" s="1"/>
      <c r="ML319" s="1"/>
      <c r="MM319" s="1"/>
      <c r="MN319" s="1"/>
      <c r="MO319" s="1"/>
      <c r="MP319" s="1"/>
      <c r="MQ319" s="1"/>
      <c r="MR319" s="1"/>
      <c r="MS319" s="1"/>
      <c r="MT319" s="1"/>
      <c r="MU319" s="1"/>
      <c r="MV319" s="1"/>
      <c r="MW319" s="1"/>
      <c r="MX319" s="1"/>
      <c r="MY319" s="1"/>
      <c r="MZ319" s="1"/>
      <c r="NA319" s="1"/>
      <c r="NB319" s="1"/>
      <c r="NC319" s="1"/>
      <c r="ND319" s="1"/>
      <c r="NE319" s="1"/>
      <c r="NF319" s="1"/>
      <c r="NG319" s="1"/>
      <c r="NH319" s="1"/>
      <c r="NI319" s="1"/>
      <c r="NJ319" s="1"/>
      <c r="NK319" s="1"/>
      <c r="NL319" s="1"/>
      <c r="NM319" s="1"/>
      <c r="NN319" s="1"/>
      <c r="NO319" s="1"/>
      <c r="NP319" s="1"/>
      <c r="NQ319" s="1"/>
      <c r="NR319" s="1"/>
      <c r="NS319" s="1"/>
      <c r="NT319" s="1"/>
      <c r="NU319" s="1"/>
      <c r="NV319" s="1"/>
      <c r="NW319" s="1"/>
      <c r="NX319" s="1"/>
      <c r="NY319" s="1"/>
      <c r="NZ319" s="1"/>
      <c r="OA319" s="1"/>
      <c r="OB319" s="1"/>
      <c r="OC319" s="1"/>
      <c r="OD319" s="1"/>
      <c r="OE319" s="1"/>
      <c r="OF319" s="1"/>
      <c r="OG319" s="1"/>
      <c r="OH319" s="1"/>
      <c r="OI319" s="1"/>
      <c r="OJ319" s="1"/>
      <c r="OK319" s="1"/>
      <c r="OL319" s="1"/>
      <c r="OM319" s="1"/>
      <c r="ON319" s="1"/>
      <c r="OO319" s="1"/>
      <c r="OP319" s="1"/>
      <c r="OQ319" s="1"/>
      <c r="OR319" s="1"/>
      <c r="OS319" s="1"/>
      <c r="OT319" s="1"/>
      <c r="OU319" s="1"/>
      <c r="OV319" s="1"/>
      <c r="OW319" s="1"/>
      <c r="OX319" s="1"/>
      <c r="OY319" s="1"/>
      <c r="OZ319" s="1"/>
      <c r="PA319" s="1"/>
      <c r="PB319" s="1"/>
      <c r="PC319" s="1"/>
      <c r="PD319" s="1"/>
      <c r="PE319" s="1"/>
      <c r="PF319" s="1"/>
      <c r="PG319" s="1"/>
      <c r="PH319" s="1"/>
      <c r="PI319" s="1"/>
      <c r="PJ319" s="1"/>
      <c r="PK319" s="1"/>
    </row>
    <row r="320" spans="1:427" s="7" customFormat="1" ht="60.75" hidden="1" customHeight="1" x14ac:dyDescent="0.3">
      <c r="A320" s="65">
        <v>309</v>
      </c>
      <c r="B320" s="66" t="s">
        <v>899</v>
      </c>
      <c r="C320" s="66" t="s">
        <v>151</v>
      </c>
      <c r="D320" s="66" t="s">
        <v>152</v>
      </c>
      <c r="E320" s="143" t="s">
        <v>2435</v>
      </c>
      <c r="F320" s="105" t="s">
        <v>1142</v>
      </c>
      <c r="G320" s="196" t="s">
        <v>99</v>
      </c>
      <c r="H320" s="67" t="s">
        <v>100</v>
      </c>
      <c r="I320" s="135" t="s">
        <v>1143</v>
      </c>
      <c r="J320" s="67" t="s">
        <v>150</v>
      </c>
      <c r="K320" s="67" t="s">
        <v>428</v>
      </c>
      <c r="L320" s="67" t="s">
        <v>1145</v>
      </c>
      <c r="M320" s="67" t="s">
        <v>354</v>
      </c>
      <c r="N320" s="117" t="s">
        <v>2465</v>
      </c>
      <c r="O320" s="255" t="s">
        <v>2437</v>
      </c>
      <c r="P320" s="132" t="s">
        <v>2438</v>
      </c>
      <c r="Q320" s="66">
        <v>2021</v>
      </c>
      <c r="R320" s="339" t="s">
        <v>2466</v>
      </c>
      <c r="S320" s="77" t="s">
        <v>2440</v>
      </c>
      <c r="T320" s="339" t="s">
        <v>2441</v>
      </c>
      <c r="U320" s="255">
        <v>1</v>
      </c>
      <c r="V320" s="77" t="s">
        <v>2442</v>
      </c>
      <c r="W320" s="77" t="s">
        <v>2443</v>
      </c>
      <c r="X320" s="373">
        <v>1</v>
      </c>
      <c r="Y320" s="77" t="s">
        <v>2444</v>
      </c>
      <c r="Z320" s="374">
        <v>44564</v>
      </c>
      <c r="AA320" s="374">
        <v>44742</v>
      </c>
      <c r="AB320" s="374"/>
      <c r="AC320" s="71" t="s">
        <v>84</v>
      </c>
      <c r="AD320" s="71" t="s">
        <v>84</v>
      </c>
      <c r="AE320" s="72">
        <f t="shared" si="20"/>
        <v>31</v>
      </c>
      <c r="AF320" s="80" t="s">
        <v>1445</v>
      </c>
      <c r="AG320" s="74"/>
      <c r="AH320" s="75"/>
      <c r="AI320" s="73"/>
      <c r="AJ320" s="76"/>
      <c r="AK320" s="77" t="s">
        <v>9</v>
      </c>
      <c r="AL320" s="78">
        <v>291</v>
      </c>
      <c r="AM320" s="79" t="s">
        <v>6</v>
      </c>
      <c r="AN320" s="74" t="s">
        <v>133</v>
      </c>
      <c r="AO320" s="80" t="s">
        <v>1445</v>
      </c>
      <c r="AP320" s="204" t="s">
        <v>133</v>
      </c>
      <c r="AQ320" s="81">
        <v>0</v>
      </c>
      <c r="AR320" s="76">
        <v>0</v>
      </c>
      <c r="AS320" s="79" t="s">
        <v>116</v>
      </c>
      <c r="AT320" s="82" t="s">
        <v>90</v>
      </c>
      <c r="AU320" s="83" t="s">
        <v>91</v>
      </c>
      <c r="AV320" s="84" t="s">
        <v>641</v>
      </c>
      <c r="AW320" s="108">
        <v>44620</v>
      </c>
      <c r="AX320" s="110" t="s">
        <v>119</v>
      </c>
      <c r="AY320" s="124" t="s">
        <v>93</v>
      </c>
      <c r="AZ320" s="122">
        <v>0</v>
      </c>
      <c r="BA320" s="77" t="s">
        <v>9</v>
      </c>
      <c r="BB320" s="78">
        <v>-44620</v>
      </c>
      <c r="BC320" s="79" t="s">
        <v>6</v>
      </c>
      <c r="BD320" s="108">
        <v>44634</v>
      </c>
      <c r="BE320" s="124" t="s">
        <v>2445</v>
      </c>
      <c r="BF320" s="110" t="s">
        <v>95</v>
      </c>
      <c r="BG320" s="87">
        <v>0</v>
      </c>
      <c r="BH320" s="79" t="s">
        <v>19</v>
      </c>
      <c r="BI320" s="110" t="s">
        <v>90</v>
      </c>
      <c r="BJ320" s="88" t="s">
        <v>19</v>
      </c>
      <c r="BK320" s="89" t="s">
        <v>2467</v>
      </c>
      <c r="BL320" s="90">
        <v>44712</v>
      </c>
      <c r="BM320" s="91" t="s">
        <v>79</v>
      </c>
      <c r="BN320" s="92">
        <v>1</v>
      </c>
      <c r="BO320" s="77" t="str">
        <f t="shared" si="23"/>
        <v>CUMPLIMIENTO TOTAL</v>
      </c>
      <c r="BP320" s="78">
        <f t="shared" si="21"/>
        <v>31</v>
      </c>
      <c r="BQ320" s="79" t="str">
        <f t="shared" si="22"/>
        <v>CON TIEMPO</v>
      </c>
      <c r="BR320" s="93"/>
      <c r="BS320" s="93"/>
      <c r="BT320" s="93"/>
      <c r="BU320" s="93"/>
      <c r="BV320" s="94"/>
      <c r="BW320" s="93"/>
      <c r="BX320" s="93"/>
      <c r="BY320" s="1">
        <f t="shared" si="24"/>
        <v>309</v>
      </c>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row>
    <row r="321" spans="1:427" s="7" customFormat="1" ht="60.75" hidden="1" customHeight="1" x14ac:dyDescent="0.3">
      <c r="A321" s="65">
        <v>310</v>
      </c>
      <c r="B321" s="66" t="s">
        <v>899</v>
      </c>
      <c r="C321" s="66" t="s">
        <v>151</v>
      </c>
      <c r="D321" s="66" t="s">
        <v>152</v>
      </c>
      <c r="E321" s="143" t="s">
        <v>2435</v>
      </c>
      <c r="F321" s="105" t="s">
        <v>1142</v>
      </c>
      <c r="G321" s="196" t="s">
        <v>99</v>
      </c>
      <c r="H321" s="67" t="s">
        <v>100</v>
      </c>
      <c r="I321" s="135" t="s">
        <v>1143</v>
      </c>
      <c r="J321" s="67" t="s">
        <v>150</v>
      </c>
      <c r="K321" s="67" t="s">
        <v>428</v>
      </c>
      <c r="L321" s="67" t="s">
        <v>1145</v>
      </c>
      <c r="M321" s="67" t="s">
        <v>354</v>
      </c>
      <c r="N321" s="117" t="s">
        <v>2468</v>
      </c>
      <c r="O321" s="255" t="s">
        <v>2437</v>
      </c>
      <c r="P321" s="132" t="s">
        <v>2438</v>
      </c>
      <c r="Q321" s="66">
        <v>2021</v>
      </c>
      <c r="R321" s="339" t="s">
        <v>2466</v>
      </c>
      <c r="S321" s="77" t="s">
        <v>2440</v>
      </c>
      <c r="T321" s="339" t="s">
        <v>2459</v>
      </c>
      <c r="U321" s="255">
        <v>2</v>
      </c>
      <c r="V321" s="255" t="s">
        <v>2460</v>
      </c>
      <c r="W321" s="77" t="s">
        <v>2461</v>
      </c>
      <c r="X321" s="373">
        <v>1</v>
      </c>
      <c r="Y321" s="77" t="s">
        <v>2462</v>
      </c>
      <c r="Z321" s="374">
        <v>44564</v>
      </c>
      <c r="AA321" s="374">
        <v>44773</v>
      </c>
      <c r="AB321" s="374"/>
      <c r="AC321" s="71" t="s">
        <v>84</v>
      </c>
      <c r="AD321" s="71" t="s">
        <v>84</v>
      </c>
      <c r="AE321" s="72">
        <f t="shared" si="20"/>
        <v>62</v>
      </c>
      <c r="AF321" s="80" t="s">
        <v>1445</v>
      </c>
      <c r="AG321" s="74"/>
      <c r="AH321" s="75"/>
      <c r="AI321" s="73"/>
      <c r="AJ321" s="76"/>
      <c r="AK321" s="77" t="s">
        <v>9</v>
      </c>
      <c r="AL321" s="78">
        <v>322</v>
      </c>
      <c r="AM321" s="79" t="s">
        <v>6</v>
      </c>
      <c r="AN321" s="74" t="s">
        <v>133</v>
      </c>
      <c r="AO321" s="80" t="s">
        <v>1445</v>
      </c>
      <c r="AP321" s="204" t="s">
        <v>133</v>
      </c>
      <c r="AQ321" s="81">
        <v>0</v>
      </c>
      <c r="AR321" s="76">
        <v>0</v>
      </c>
      <c r="AS321" s="79" t="s">
        <v>116</v>
      </c>
      <c r="AT321" s="82" t="s">
        <v>90</v>
      </c>
      <c r="AU321" s="83" t="s">
        <v>91</v>
      </c>
      <c r="AV321" s="84" t="s">
        <v>641</v>
      </c>
      <c r="AW321" s="108">
        <v>44620</v>
      </c>
      <c r="AX321" s="110" t="s">
        <v>119</v>
      </c>
      <c r="AY321" s="124" t="s">
        <v>93</v>
      </c>
      <c r="AZ321" s="122">
        <v>0</v>
      </c>
      <c r="BA321" s="77" t="s">
        <v>9</v>
      </c>
      <c r="BB321" s="78">
        <v>-44620</v>
      </c>
      <c r="BC321" s="79" t="s">
        <v>6</v>
      </c>
      <c r="BD321" s="108">
        <v>44634</v>
      </c>
      <c r="BE321" s="124" t="s">
        <v>2445</v>
      </c>
      <c r="BF321" s="110" t="s">
        <v>95</v>
      </c>
      <c r="BG321" s="87">
        <v>0</v>
      </c>
      <c r="BH321" s="79" t="s">
        <v>19</v>
      </c>
      <c r="BI321" s="110" t="s">
        <v>90</v>
      </c>
      <c r="BJ321" s="88" t="s">
        <v>19</v>
      </c>
      <c r="BK321" s="89" t="s">
        <v>2463</v>
      </c>
      <c r="BL321" s="90">
        <v>44712</v>
      </c>
      <c r="BM321" s="91" t="s">
        <v>2464</v>
      </c>
      <c r="BN321" s="92">
        <v>0</v>
      </c>
      <c r="BO321" s="77" t="str">
        <f t="shared" si="23"/>
        <v>SIN AVANCE</v>
      </c>
      <c r="BP321" s="78">
        <f t="shared" si="21"/>
        <v>62</v>
      </c>
      <c r="BQ321" s="79" t="str">
        <f t="shared" si="22"/>
        <v>CON TIEMPO</v>
      </c>
      <c r="BR321" s="93"/>
      <c r="BS321" s="93"/>
      <c r="BT321" s="93"/>
      <c r="BU321" s="93"/>
      <c r="BV321" s="94"/>
      <c r="BW321" s="93"/>
      <c r="BX321" s="93"/>
      <c r="BY321" s="1">
        <f t="shared" si="24"/>
        <v>310</v>
      </c>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row>
    <row r="322" spans="1:427" s="7" customFormat="1" ht="60.75" hidden="1" customHeight="1" x14ac:dyDescent="0.3">
      <c r="A322" s="65">
        <v>311</v>
      </c>
      <c r="B322" s="66" t="s">
        <v>899</v>
      </c>
      <c r="C322" s="66" t="s">
        <v>151</v>
      </c>
      <c r="D322" s="66" t="s">
        <v>152</v>
      </c>
      <c r="E322" s="143" t="s">
        <v>2469</v>
      </c>
      <c r="F322" s="66" t="s">
        <v>899</v>
      </c>
      <c r="G322" s="119" t="s">
        <v>151</v>
      </c>
      <c r="H322" s="119" t="s">
        <v>152</v>
      </c>
      <c r="I322" s="67" t="s">
        <v>900</v>
      </c>
      <c r="J322" s="67" t="s">
        <v>150</v>
      </c>
      <c r="K322" s="67" t="s">
        <v>428</v>
      </c>
      <c r="L322" s="67" t="s">
        <v>855</v>
      </c>
      <c r="M322" s="67" t="s">
        <v>354</v>
      </c>
      <c r="N322" s="117" t="s">
        <v>2470</v>
      </c>
      <c r="O322" s="255" t="s">
        <v>2437</v>
      </c>
      <c r="P322" s="132" t="s">
        <v>2438</v>
      </c>
      <c r="Q322" s="66">
        <v>2021</v>
      </c>
      <c r="R322" s="339" t="s">
        <v>2471</v>
      </c>
      <c r="S322" s="231" t="s">
        <v>2472</v>
      </c>
      <c r="T322" s="339" t="s">
        <v>2473</v>
      </c>
      <c r="U322" s="255">
        <v>1</v>
      </c>
      <c r="V322" s="339" t="s">
        <v>2474</v>
      </c>
      <c r="W322" s="339" t="s">
        <v>2475</v>
      </c>
      <c r="X322" s="373">
        <v>1</v>
      </c>
      <c r="Y322" s="77" t="s">
        <v>2476</v>
      </c>
      <c r="Z322" s="374">
        <v>44531</v>
      </c>
      <c r="AA322" s="374">
        <v>44651</v>
      </c>
      <c r="AB322" s="374"/>
      <c r="AC322" s="71" t="s">
        <v>84</v>
      </c>
      <c r="AD322" s="71" t="s">
        <v>84</v>
      </c>
      <c r="AE322" s="72">
        <f t="shared" si="20"/>
        <v>-60</v>
      </c>
      <c r="AF322" s="80" t="s">
        <v>1445</v>
      </c>
      <c r="AG322" s="74"/>
      <c r="AH322" s="75"/>
      <c r="AI322" s="73"/>
      <c r="AJ322" s="76"/>
      <c r="AK322" s="77" t="s">
        <v>9</v>
      </c>
      <c r="AL322" s="78">
        <v>200</v>
      </c>
      <c r="AM322" s="79" t="s">
        <v>6</v>
      </c>
      <c r="AN322" s="74" t="s">
        <v>133</v>
      </c>
      <c r="AO322" s="80" t="s">
        <v>1445</v>
      </c>
      <c r="AP322" s="204" t="s">
        <v>133</v>
      </c>
      <c r="AQ322" s="81">
        <v>0</v>
      </c>
      <c r="AR322" s="76">
        <v>0</v>
      </c>
      <c r="AS322" s="79" t="s">
        <v>116</v>
      </c>
      <c r="AT322" s="82" t="s">
        <v>90</v>
      </c>
      <c r="AU322" s="83" t="s">
        <v>91</v>
      </c>
      <c r="AV322" s="86" t="s">
        <v>2477</v>
      </c>
      <c r="AW322" s="133">
        <v>44620</v>
      </c>
      <c r="AX322" s="99" t="s">
        <v>912</v>
      </c>
      <c r="AY322" s="86" t="s">
        <v>2478</v>
      </c>
      <c r="AZ322" s="122">
        <v>0.5</v>
      </c>
      <c r="BA322" s="77" t="s">
        <v>11</v>
      </c>
      <c r="BB322" s="78">
        <v>-44620</v>
      </c>
      <c r="BC322" s="79" t="s">
        <v>6</v>
      </c>
      <c r="BD322" s="108">
        <v>44634</v>
      </c>
      <c r="BE322" s="375" t="s">
        <v>2479</v>
      </c>
      <c r="BF322" s="110" t="s">
        <v>95</v>
      </c>
      <c r="BG322" s="87">
        <v>0.5</v>
      </c>
      <c r="BH322" s="79" t="s">
        <v>19</v>
      </c>
      <c r="BI322" s="110" t="s">
        <v>90</v>
      </c>
      <c r="BJ322" s="88" t="s">
        <v>19</v>
      </c>
      <c r="BK322" s="89" t="s">
        <v>2480</v>
      </c>
      <c r="BL322" s="90">
        <v>44712</v>
      </c>
      <c r="BM322" s="91" t="s">
        <v>868</v>
      </c>
      <c r="BN322" s="92">
        <v>1</v>
      </c>
      <c r="BO322" s="77" t="str">
        <f t="shared" si="23"/>
        <v>CUMPLIMIENTO TOTAL</v>
      </c>
      <c r="BP322" s="78">
        <f t="shared" si="21"/>
        <v>-60</v>
      </c>
      <c r="BQ322" s="79" t="str">
        <f t="shared" si="22"/>
        <v>VENCIDO</v>
      </c>
      <c r="BR322" s="93"/>
      <c r="BS322" s="93"/>
      <c r="BT322" s="93"/>
      <c r="BU322" s="93"/>
      <c r="BV322" s="94"/>
      <c r="BW322" s="93"/>
      <c r="BX322" s="93"/>
      <c r="BY322" s="1">
        <f t="shared" si="24"/>
        <v>311</v>
      </c>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row>
    <row r="323" spans="1:427" s="7" customFormat="1" ht="60.75" hidden="1" customHeight="1" x14ac:dyDescent="0.3">
      <c r="A323" s="65">
        <v>312</v>
      </c>
      <c r="B323" s="66" t="s">
        <v>899</v>
      </c>
      <c r="C323" s="66" t="s">
        <v>151</v>
      </c>
      <c r="D323" s="66" t="s">
        <v>152</v>
      </c>
      <c r="E323" s="143" t="s">
        <v>2469</v>
      </c>
      <c r="F323" s="66" t="s">
        <v>899</v>
      </c>
      <c r="G323" s="119" t="s">
        <v>151</v>
      </c>
      <c r="H323" s="119" t="s">
        <v>152</v>
      </c>
      <c r="I323" s="67" t="s">
        <v>900</v>
      </c>
      <c r="J323" s="67" t="s">
        <v>150</v>
      </c>
      <c r="K323" s="67" t="s">
        <v>428</v>
      </c>
      <c r="L323" s="67" t="s">
        <v>855</v>
      </c>
      <c r="M323" s="67" t="s">
        <v>354</v>
      </c>
      <c r="N323" s="117" t="s">
        <v>2481</v>
      </c>
      <c r="O323" s="255" t="s">
        <v>2437</v>
      </c>
      <c r="P323" s="132" t="s">
        <v>2438</v>
      </c>
      <c r="Q323" s="66">
        <v>2021</v>
      </c>
      <c r="R323" s="339" t="s">
        <v>2482</v>
      </c>
      <c r="S323" s="231" t="s">
        <v>2483</v>
      </c>
      <c r="T323" s="339" t="s">
        <v>2473</v>
      </c>
      <c r="U323" s="255">
        <v>1</v>
      </c>
      <c r="V323" s="376" t="s">
        <v>2474</v>
      </c>
      <c r="W323" s="376" t="s">
        <v>2475</v>
      </c>
      <c r="X323" s="373">
        <v>1</v>
      </c>
      <c r="Y323" s="77" t="s">
        <v>2476</v>
      </c>
      <c r="Z323" s="374">
        <v>44531</v>
      </c>
      <c r="AA323" s="374">
        <v>44651</v>
      </c>
      <c r="AB323" s="374"/>
      <c r="AC323" s="71" t="s">
        <v>84</v>
      </c>
      <c r="AD323" s="71" t="s">
        <v>84</v>
      </c>
      <c r="AE323" s="72">
        <f t="shared" si="20"/>
        <v>-60</v>
      </c>
      <c r="AF323" s="80" t="s">
        <v>1445</v>
      </c>
      <c r="AG323" s="74"/>
      <c r="AH323" s="75"/>
      <c r="AI323" s="73"/>
      <c r="AJ323" s="76"/>
      <c r="AK323" s="77" t="s">
        <v>9</v>
      </c>
      <c r="AL323" s="78">
        <v>200</v>
      </c>
      <c r="AM323" s="79" t="s">
        <v>6</v>
      </c>
      <c r="AN323" s="74" t="s">
        <v>133</v>
      </c>
      <c r="AO323" s="80" t="s">
        <v>1445</v>
      </c>
      <c r="AP323" s="204" t="s">
        <v>133</v>
      </c>
      <c r="AQ323" s="81">
        <v>0</v>
      </c>
      <c r="AR323" s="76">
        <v>0</v>
      </c>
      <c r="AS323" s="79" t="s">
        <v>116</v>
      </c>
      <c r="AT323" s="82" t="s">
        <v>90</v>
      </c>
      <c r="AU323" s="83" t="s">
        <v>91</v>
      </c>
      <c r="AV323" s="86" t="s">
        <v>2477</v>
      </c>
      <c r="AW323" s="133">
        <v>44620</v>
      </c>
      <c r="AX323" s="99" t="s">
        <v>912</v>
      </c>
      <c r="AY323" s="86" t="s">
        <v>2478</v>
      </c>
      <c r="AZ323" s="122">
        <v>0.5</v>
      </c>
      <c r="BA323" s="77" t="s">
        <v>11</v>
      </c>
      <c r="BB323" s="78">
        <v>-44620</v>
      </c>
      <c r="BC323" s="79" t="s">
        <v>6</v>
      </c>
      <c r="BD323" s="108">
        <v>44634</v>
      </c>
      <c r="BE323" s="375" t="s">
        <v>2479</v>
      </c>
      <c r="BF323" s="110" t="s">
        <v>95</v>
      </c>
      <c r="BG323" s="87">
        <v>0.5</v>
      </c>
      <c r="BH323" s="79" t="s">
        <v>19</v>
      </c>
      <c r="BI323" s="110" t="s">
        <v>90</v>
      </c>
      <c r="BJ323" s="88" t="s">
        <v>19</v>
      </c>
      <c r="BK323" s="89" t="s">
        <v>2484</v>
      </c>
      <c r="BL323" s="90">
        <v>44712</v>
      </c>
      <c r="BM323" s="91" t="s">
        <v>2485</v>
      </c>
      <c r="BN323" s="92">
        <v>0.8</v>
      </c>
      <c r="BO323" s="77" t="str">
        <f t="shared" si="23"/>
        <v>AVANCE SIGNIFICATIVO</v>
      </c>
      <c r="BP323" s="78">
        <f t="shared" si="21"/>
        <v>-60</v>
      </c>
      <c r="BQ323" s="79" t="str">
        <f t="shared" si="22"/>
        <v>VENCIDO</v>
      </c>
      <c r="BR323" s="93"/>
      <c r="BS323" s="93"/>
      <c r="BT323" s="93"/>
      <c r="BU323" s="93"/>
      <c r="BV323" s="94"/>
      <c r="BW323" s="93"/>
      <c r="BX323" s="93"/>
      <c r="BY323" s="1">
        <f t="shared" si="24"/>
        <v>312</v>
      </c>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row>
    <row r="324" spans="1:427" s="7" customFormat="1" ht="60.75" hidden="1" customHeight="1" x14ac:dyDescent="0.3">
      <c r="A324" s="65">
        <v>313</v>
      </c>
      <c r="B324" s="66" t="s">
        <v>899</v>
      </c>
      <c r="C324" s="66" t="s">
        <v>151</v>
      </c>
      <c r="D324" s="66" t="s">
        <v>152</v>
      </c>
      <c r="E324" s="143" t="s">
        <v>2469</v>
      </c>
      <c r="F324" s="66" t="s">
        <v>899</v>
      </c>
      <c r="G324" s="119" t="s">
        <v>151</v>
      </c>
      <c r="H324" s="119" t="s">
        <v>152</v>
      </c>
      <c r="I324" s="67" t="s">
        <v>900</v>
      </c>
      <c r="J324" s="67" t="s">
        <v>150</v>
      </c>
      <c r="K324" s="67" t="s">
        <v>428</v>
      </c>
      <c r="L324" s="67" t="s">
        <v>855</v>
      </c>
      <c r="M324" s="67" t="s">
        <v>354</v>
      </c>
      <c r="N324" s="117" t="s">
        <v>2486</v>
      </c>
      <c r="O324" s="255" t="s">
        <v>2437</v>
      </c>
      <c r="P324" s="132" t="s">
        <v>2438</v>
      </c>
      <c r="Q324" s="66">
        <v>2021</v>
      </c>
      <c r="R324" s="339" t="s">
        <v>2487</v>
      </c>
      <c r="S324" s="231" t="s">
        <v>2472</v>
      </c>
      <c r="T324" s="339" t="s">
        <v>2473</v>
      </c>
      <c r="U324" s="255">
        <v>1</v>
      </c>
      <c r="V324" s="376" t="s">
        <v>2474</v>
      </c>
      <c r="W324" s="376" t="s">
        <v>2475</v>
      </c>
      <c r="X324" s="373">
        <v>1</v>
      </c>
      <c r="Y324" s="105" t="s">
        <v>2476</v>
      </c>
      <c r="Z324" s="374">
        <v>44531</v>
      </c>
      <c r="AA324" s="374">
        <v>44651</v>
      </c>
      <c r="AB324" s="374"/>
      <c r="AC324" s="71" t="s">
        <v>84</v>
      </c>
      <c r="AD324" s="71" t="s">
        <v>84</v>
      </c>
      <c r="AE324" s="72">
        <f t="shared" si="20"/>
        <v>-60</v>
      </c>
      <c r="AF324" s="80" t="s">
        <v>1445</v>
      </c>
      <c r="AG324" s="74"/>
      <c r="AH324" s="75"/>
      <c r="AI324" s="73"/>
      <c r="AJ324" s="76"/>
      <c r="AK324" s="77" t="s">
        <v>9</v>
      </c>
      <c r="AL324" s="78">
        <v>200</v>
      </c>
      <c r="AM324" s="79" t="s">
        <v>6</v>
      </c>
      <c r="AN324" s="74" t="s">
        <v>133</v>
      </c>
      <c r="AO324" s="80" t="s">
        <v>1445</v>
      </c>
      <c r="AP324" s="204" t="s">
        <v>133</v>
      </c>
      <c r="AQ324" s="81">
        <v>0</v>
      </c>
      <c r="AR324" s="76">
        <v>0</v>
      </c>
      <c r="AS324" s="79" t="s">
        <v>116</v>
      </c>
      <c r="AT324" s="82" t="s">
        <v>90</v>
      </c>
      <c r="AU324" s="83" t="s">
        <v>91</v>
      </c>
      <c r="AV324" s="86" t="s">
        <v>2477</v>
      </c>
      <c r="AW324" s="133">
        <v>44620</v>
      </c>
      <c r="AX324" s="99" t="s">
        <v>912</v>
      </c>
      <c r="AY324" s="86" t="s">
        <v>2478</v>
      </c>
      <c r="AZ324" s="122">
        <v>0.5</v>
      </c>
      <c r="BA324" s="77" t="s">
        <v>11</v>
      </c>
      <c r="BB324" s="78">
        <v>-44620</v>
      </c>
      <c r="BC324" s="79" t="s">
        <v>6</v>
      </c>
      <c r="BD324" s="108">
        <v>44634</v>
      </c>
      <c r="BE324" s="375" t="s">
        <v>2479</v>
      </c>
      <c r="BF324" s="110" t="s">
        <v>95</v>
      </c>
      <c r="BG324" s="87">
        <v>0.5</v>
      </c>
      <c r="BH324" s="79" t="s">
        <v>19</v>
      </c>
      <c r="BI324" s="110" t="s">
        <v>90</v>
      </c>
      <c r="BJ324" s="88" t="s">
        <v>19</v>
      </c>
      <c r="BK324" s="89" t="s">
        <v>2484</v>
      </c>
      <c r="BL324" s="90">
        <v>44712</v>
      </c>
      <c r="BM324" s="91" t="s">
        <v>2485</v>
      </c>
      <c r="BN324" s="92">
        <v>0.8</v>
      </c>
      <c r="BO324" s="77" t="str">
        <f t="shared" si="23"/>
        <v>AVANCE SIGNIFICATIVO</v>
      </c>
      <c r="BP324" s="78">
        <f t="shared" si="21"/>
        <v>-60</v>
      </c>
      <c r="BQ324" s="79" t="str">
        <f t="shared" si="22"/>
        <v>VENCIDO</v>
      </c>
      <c r="BR324" s="93"/>
      <c r="BS324" s="93"/>
      <c r="BT324" s="93"/>
      <c r="BU324" s="93"/>
      <c r="BV324" s="94"/>
      <c r="BW324" s="93"/>
      <c r="BX324" s="93"/>
      <c r="BY324" s="1">
        <f t="shared" si="24"/>
        <v>313</v>
      </c>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row>
    <row r="325" spans="1:427" s="7" customFormat="1" ht="60.75" hidden="1" customHeight="1" x14ac:dyDescent="0.3">
      <c r="A325" s="65">
        <v>314</v>
      </c>
      <c r="B325" s="66" t="s">
        <v>899</v>
      </c>
      <c r="C325" s="66" t="s">
        <v>151</v>
      </c>
      <c r="D325" s="66" t="s">
        <v>152</v>
      </c>
      <c r="E325" s="143" t="s">
        <v>2469</v>
      </c>
      <c r="F325" s="66" t="s">
        <v>899</v>
      </c>
      <c r="G325" s="119" t="s">
        <v>151</v>
      </c>
      <c r="H325" s="119" t="s">
        <v>152</v>
      </c>
      <c r="I325" s="67" t="s">
        <v>900</v>
      </c>
      <c r="J325" s="67" t="s">
        <v>150</v>
      </c>
      <c r="K325" s="67" t="s">
        <v>428</v>
      </c>
      <c r="L325" s="67" t="s">
        <v>855</v>
      </c>
      <c r="M325" s="67" t="s">
        <v>354</v>
      </c>
      <c r="N325" s="117" t="s">
        <v>2488</v>
      </c>
      <c r="O325" s="255" t="s">
        <v>2437</v>
      </c>
      <c r="P325" s="132" t="s">
        <v>2438</v>
      </c>
      <c r="Q325" s="66">
        <v>2021</v>
      </c>
      <c r="R325" s="339" t="s">
        <v>2489</v>
      </c>
      <c r="S325" s="231" t="s">
        <v>2472</v>
      </c>
      <c r="T325" s="339" t="s">
        <v>2473</v>
      </c>
      <c r="U325" s="255">
        <v>1</v>
      </c>
      <c r="V325" s="376" t="s">
        <v>2474</v>
      </c>
      <c r="W325" s="376" t="s">
        <v>2475</v>
      </c>
      <c r="X325" s="373">
        <v>1</v>
      </c>
      <c r="Y325" s="105" t="s">
        <v>2476</v>
      </c>
      <c r="Z325" s="374">
        <v>44531</v>
      </c>
      <c r="AA325" s="374">
        <v>44651</v>
      </c>
      <c r="AB325" s="374"/>
      <c r="AC325" s="71" t="s">
        <v>84</v>
      </c>
      <c r="AD325" s="71" t="s">
        <v>84</v>
      </c>
      <c r="AE325" s="72">
        <f t="shared" si="20"/>
        <v>-60</v>
      </c>
      <c r="AF325" s="80" t="s">
        <v>1445</v>
      </c>
      <c r="AG325" s="74"/>
      <c r="AH325" s="75"/>
      <c r="AI325" s="73"/>
      <c r="AJ325" s="76"/>
      <c r="AK325" s="77" t="s">
        <v>9</v>
      </c>
      <c r="AL325" s="78">
        <v>200</v>
      </c>
      <c r="AM325" s="79" t="s">
        <v>6</v>
      </c>
      <c r="AN325" s="74" t="s">
        <v>133</v>
      </c>
      <c r="AO325" s="80" t="s">
        <v>1445</v>
      </c>
      <c r="AP325" s="204" t="s">
        <v>133</v>
      </c>
      <c r="AQ325" s="81">
        <v>0</v>
      </c>
      <c r="AR325" s="76">
        <v>0</v>
      </c>
      <c r="AS325" s="79" t="s">
        <v>116</v>
      </c>
      <c r="AT325" s="82" t="s">
        <v>90</v>
      </c>
      <c r="AU325" s="83" t="s">
        <v>91</v>
      </c>
      <c r="AV325" s="86" t="s">
        <v>2477</v>
      </c>
      <c r="AW325" s="133">
        <v>44620</v>
      </c>
      <c r="AX325" s="99" t="s">
        <v>912</v>
      </c>
      <c r="AY325" s="86" t="s">
        <v>2478</v>
      </c>
      <c r="AZ325" s="122">
        <v>0.5</v>
      </c>
      <c r="BA325" s="77" t="s">
        <v>11</v>
      </c>
      <c r="BB325" s="78">
        <v>-44620</v>
      </c>
      <c r="BC325" s="79" t="s">
        <v>6</v>
      </c>
      <c r="BD325" s="108">
        <v>44634</v>
      </c>
      <c r="BE325" s="375" t="s">
        <v>2479</v>
      </c>
      <c r="BF325" s="110" t="s">
        <v>95</v>
      </c>
      <c r="BG325" s="87">
        <v>0.5</v>
      </c>
      <c r="BH325" s="79" t="s">
        <v>19</v>
      </c>
      <c r="BI325" s="110" t="s">
        <v>90</v>
      </c>
      <c r="BJ325" s="88" t="s">
        <v>19</v>
      </c>
      <c r="BK325" s="89" t="s">
        <v>2484</v>
      </c>
      <c r="BL325" s="90">
        <v>44712</v>
      </c>
      <c r="BM325" s="91" t="s">
        <v>2485</v>
      </c>
      <c r="BN325" s="92">
        <v>0.8</v>
      </c>
      <c r="BO325" s="77" t="str">
        <f t="shared" si="23"/>
        <v>AVANCE SIGNIFICATIVO</v>
      </c>
      <c r="BP325" s="78">
        <f t="shared" si="21"/>
        <v>-60</v>
      </c>
      <c r="BQ325" s="79" t="str">
        <f t="shared" si="22"/>
        <v>VENCIDO</v>
      </c>
      <c r="BR325" s="93"/>
      <c r="BS325" s="93"/>
      <c r="BT325" s="93"/>
      <c r="BU325" s="93"/>
      <c r="BV325" s="94"/>
      <c r="BW325" s="93"/>
      <c r="BX325" s="93"/>
      <c r="BY325" s="1">
        <f t="shared" si="24"/>
        <v>314</v>
      </c>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c r="JT325" s="1"/>
      <c r="JU325" s="1"/>
      <c r="JV325" s="1"/>
      <c r="JW325" s="1"/>
      <c r="JX325" s="1"/>
      <c r="JY325" s="1"/>
      <c r="JZ325" s="1"/>
      <c r="KA325" s="1"/>
      <c r="KB325" s="1"/>
      <c r="KC325" s="1"/>
      <c r="KD325" s="1"/>
      <c r="KE325" s="1"/>
      <c r="KF325" s="1"/>
      <c r="KG325" s="1"/>
      <c r="KH325" s="1"/>
      <c r="KI325" s="1"/>
      <c r="KJ325" s="1"/>
      <c r="KK325" s="1"/>
      <c r="KL325" s="1"/>
      <c r="KM325" s="1"/>
      <c r="KN325" s="1"/>
      <c r="KO325" s="1"/>
      <c r="KP325" s="1"/>
      <c r="KQ325" s="1"/>
      <c r="KR325" s="1"/>
      <c r="KS325" s="1"/>
      <c r="KT325" s="1"/>
      <c r="KU325" s="1"/>
      <c r="KV325" s="1"/>
      <c r="KW325" s="1"/>
      <c r="KX325" s="1"/>
      <c r="KY325" s="1"/>
      <c r="KZ325" s="1"/>
      <c r="LA325" s="1"/>
      <c r="LB325" s="1"/>
      <c r="LC325" s="1"/>
      <c r="LD325" s="1"/>
      <c r="LE325" s="1"/>
      <c r="LF325" s="1"/>
      <c r="LG325" s="1"/>
      <c r="LH325" s="1"/>
      <c r="LI325" s="1"/>
      <c r="LJ325" s="1"/>
      <c r="LK325" s="1"/>
      <c r="LL325" s="1"/>
      <c r="LM325" s="1"/>
      <c r="LN325" s="1"/>
      <c r="LO325" s="1"/>
      <c r="LP325" s="1"/>
      <c r="LQ325" s="1"/>
      <c r="LR325" s="1"/>
      <c r="LS325" s="1"/>
      <c r="LT325" s="1"/>
      <c r="LU325" s="1"/>
      <c r="LV325" s="1"/>
      <c r="LW325" s="1"/>
      <c r="LX325" s="1"/>
      <c r="LY325" s="1"/>
      <c r="LZ325" s="1"/>
      <c r="MA325" s="1"/>
      <c r="MB325" s="1"/>
      <c r="MC325" s="1"/>
      <c r="MD325" s="1"/>
      <c r="ME325" s="1"/>
      <c r="MF325" s="1"/>
      <c r="MG325" s="1"/>
      <c r="MH325" s="1"/>
      <c r="MI325" s="1"/>
      <c r="MJ325" s="1"/>
      <c r="MK325" s="1"/>
      <c r="ML325" s="1"/>
      <c r="MM325" s="1"/>
      <c r="MN325" s="1"/>
      <c r="MO325" s="1"/>
      <c r="MP325" s="1"/>
      <c r="MQ325" s="1"/>
      <c r="MR325" s="1"/>
      <c r="MS325" s="1"/>
      <c r="MT325" s="1"/>
      <c r="MU325" s="1"/>
      <c r="MV325" s="1"/>
      <c r="MW325" s="1"/>
      <c r="MX325" s="1"/>
      <c r="MY325" s="1"/>
      <c r="MZ325" s="1"/>
      <c r="NA325" s="1"/>
      <c r="NB325" s="1"/>
      <c r="NC325" s="1"/>
      <c r="ND325" s="1"/>
      <c r="NE325" s="1"/>
      <c r="NF325" s="1"/>
      <c r="NG325" s="1"/>
      <c r="NH325" s="1"/>
      <c r="NI325" s="1"/>
      <c r="NJ325" s="1"/>
      <c r="NK325" s="1"/>
      <c r="NL325" s="1"/>
      <c r="NM325" s="1"/>
      <c r="NN325" s="1"/>
      <c r="NO325" s="1"/>
      <c r="NP325" s="1"/>
      <c r="NQ325" s="1"/>
      <c r="NR325" s="1"/>
      <c r="NS325" s="1"/>
      <c r="NT325" s="1"/>
      <c r="NU325" s="1"/>
      <c r="NV325" s="1"/>
      <c r="NW325" s="1"/>
      <c r="NX325" s="1"/>
      <c r="NY325" s="1"/>
      <c r="NZ325" s="1"/>
      <c r="OA325" s="1"/>
      <c r="OB325" s="1"/>
      <c r="OC325" s="1"/>
      <c r="OD325" s="1"/>
      <c r="OE325" s="1"/>
      <c r="OF325" s="1"/>
      <c r="OG325" s="1"/>
      <c r="OH325" s="1"/>
      <c r="OI325" s="1"/>
      <c r="OJ325" s="1"/>
      <c r="OK325" s="1"/>
      <c r="OL325" s="1"/>
      <c r="OM325" s="1"/>
      <c r="ON325" s="1"/>
      <c r="OO325" s="1"/>
      <c r="OP325" s="1"/>
      <c r="OQ325" s="1"/>
      <c r="OR325" s="1"/>
      <c r="OS325" s="1"/>
      <c r="OT325" s="1"/>
      <c r="OU325" s="1"/>
      <c r="OV325" s="1"/>
      <c r="OW325" s="1"/>
      <c r="OX325" s="1"/>
      <c r="OY325" s="1"/>
      <c r="OZ325" s="1"/>
      <c r="PA325" s="1"/>
      <c r="PB325" s="1"/>
      <c r="PC325" s="1"/>
      <c r="PD325" s="1"/>
      <c r="PE325" s="1"/>
      <c r="PF325" s="1"/>
      <c r="PG325" s="1"/>
      <c r="PH325" s="1"/>
      <c r="PI325" s="1"/>
      <c r="PJ325" s="1"/>
      <c r="PK325" s="1"/>
    </row>
    <row r="326" spans="1:427" s="7" customFormat="1" ht="60.75" hidden="1" customHeight="1" x14ac:dyDescent="0.3">
      <c r="A326" s="65">
        <v>315</v>
      </c>
      <c r="B326" s="66" t="s">
        <v>899</v>
      </c>
      <c r="C326" s="66" t="s">
        <v>151</v>
      </c>
      <c r="D326" s="66" t="s">
        <v>152</v>
      </c>
      <c r="E326" s="143" t="s">
        <v>2469</v>
      </c>
      <c r="F326" s="66" t="s">
        <v>899</v>
      </c>
      <c r="G326" s="119" t="s">
        <v>151</v>
      </c>
      <c r="H326" s="119" t="s">
        <v>152</v>
      </c>
      <c r="I326" s="67" t="s">
        <v>900</v>
      </c>
      <c r="J326" s="67" t="s">
        <v>150</v>
      </c>
      <c r="K326" s="67" t="s">
        <v>428</v>
      </c>
      <c r="L326" s="67" t="s">
        <v>855</v>
      </c>
      <c r="M326" s="67" t="s">
        <v>354</v>
      </c>
      <c r="N326" s="117" t="s">
        <v>2490</v>
      </c>
      <c r="O326" s="255" t="s">
        <v>2437</v>
      </c>
      <c r="P326" s="132" t="s">
        <v>2438</v>
      </c>
      <c r="Q326" s="66">
        <v>2021</v>
      </c>
      <c r="R326" s="339" t="s">
        <v>2491</v>
      </c>
      <c r="S326" s="231" t="s">
        <v>2472</v>
      </c>
      <c r="T326" s="339" t="s">
        <v>2473</v>
      </c>
      <c r="U326" s="255">
        <v>1</v>
      </c>
      <c r="V326" s="376" t="s">
        <v>2474</v>
      </c>
      <c r="W326" s="376" t="s">
        <v>2475</v>
      </c>
      <c r="X326" s="373">
        <v>1</v>
      </c>
      <c r="Y326" s="105" t="s">
        <v>2476</v>
      </c>
      <c r="Z326" s="374">
        <v>44531</v>
      </c>
      <c r="AA326" s="374">
        <v>44651</v>
      </c>
      <c r="AB326" s="374"/>
      <c r="AC326" s="71" t="s">
        <v>84</v>
      </c>
      <c r="AD326" s="71" t="s">
        <v>84</v>
      </c>
      <c r="AE326" s="72">
        <f t="shared" si="20"/>
        <v>-60</v>
      </c>
      <c r="AF326" s="80" t="s">
        <v>1445</v>
      </c>
      <c r="AG326" s="74"/>
      <c r="AH326" s="75"/>
      <c r="AI326" s="73"/>
      <c r="AJ326" s="76"/>
      <c r="AK326" s="77" t="s">
        <v>9</v>
      </c>
      <c r="AL326" s="78">
        <v>200</v>
      </c>
      <c r="AM326" s="79" t="s">
        <v>6</v>
      </c>
      <c r="AN326" s="74" t="s">
        <v>133</v>
      </c>
      <c r="AO326" s="80" t="s">
        <v>1445</v>
      </c>
      <c r="AP326" s="204" t="s">
        <v>133</v>
      </c>
      <c r="AQ326" s="81">
        <v>0</v>
      </c>
      <c r="AR326" s="76">
        <v>0</v>
      </c>
      <c r="AS326" s="79" t="s">
        <v>116</v>
      </c>
      <c r="AT326" s="82" t="s">
        <v>90</v>
      </c>
      <c r="AU326" s="83" t="s">
        <v>91</v>
      </c>
      <c r="AV326" s="86" t="s">
        <v>2477</v>
      </c>
      <c r="AW326" s="133">
        <v>44620</v>
      </c>
      <c r="AX326" s="99" t="s">
        <v>912</v>
      </c>
      <c r="AY326" s="86" t="s">
        <v>2478</v>
      </c>
      <c r="AZ326" s="122">
        <v>0.5</v>
      </c>
      <c r="BA326" s="77" t="s">
        <v>11</v>
      </c>
      <c r="BB326" s="78">
        <v>-44620</v>
      </c>
      <c r="BC326" s="79" t="s">
        <v>6</v>
      </c>
      <c r="BD326" s="108">
        <v>44634</v>
      </c>
      <c r="BE326" s="375" t="s">
        <v>2479</v>
      </c>
      <c r="BF326" s="110" t="s">
        <v>95</v>
      </c>
      <c r="BG326" s="87">
        <v>0.5</v>
      </c>
      <c r="BH326" s="79" t="s">
        <v>19</v>
      </c>
      <c r="BI326" s="110" t="s">
        <v>90</v>
      </c>
      <c r="BJ326" s="88" t="s">
        <v>19</v>
      </c>
      <c r="BK326" s="89" t="s">
        <v>2484</v>
      </c>
      <c r="BL326" s="90">
        <v>44712</v>
      </c>
      <c r="BM326" s="91" t="s">
        <v>2485</v>
      </c>
      <c r="BN326" s="92">
        <v>0.8</v>
      </c>
      <c r="BO326" s="77" t="str">
        <f t="shared" si="23"/>
        <v>AVANCE SIGNIFICATIVO</v>
      </c>
      <c r="BP326" s="78">
        <f t="shared" si="21"/>
        <v>-60</v>
      </c>
      <c r="BQ326" s="79" t="str">
        <f t="shared" si="22"/>
        <v>VENCIDO</v>
      </c>
      <c r="BR326" s="93"/>
      <c r="BS326" s="93"/>
      <c r="BT326" s="93"/>
      <c r="BU326" s="93"/>
      <c r="BV326" s="94"/>
      <c r="BW326" s="93"/>
      <c r="BX326" s="93"/>
      <c r="BY326" s="1">
        <f t="shared" si="24"/>
        <v>315</v>
      </c>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c r="JT326" s="1"/>
      <c r="JU326" s="1"/>
      <c r="JV326" s="1"/>
      <c r="JW326" s="1"/>
      <c r="JX326" s="1"/>
      <c r="JY326" s="1"/>
      <c r="JZ326" s="1"/>
      <c r="KA326" s="1"/>
      <c r="KB326" s="1"/>
      <c r="KC326" s="1"/>
      <c r="KD326" s="1"/>
      <c r="KE326" s="1"/>
      <c r="KF326" s="1"/>
      <c r="KG326" s="1"/>
      <c r="KH326" s="1"/>
      <c r="KI326" s="1"/>
      <c r="KJ326" s="1"/>
      <c r="KK326" s="1"/>
      <c r="KL326" s="1"/>
      <c r="KM326" s="1"/>
      <c r="KN326" s="1"/>
      <c r="KO326" s="1"/>
      <c r="KP326" s="1"/>
      <c r="KQ326" s="1"/>
      <c r="KR326" s="1"/>
      <c r="KS326" s="1"/>
      <c r="KT326" s="1"/>
      <c r="KU326" s="1"/>
      <c r="KV326" s="1"/>
      <c r="KW326" s="1"/>
      <c r="KX326" s="1"/>
      <c r="KY326" s="1"/>
      <c r="KZ326" s="1"/>
      <c r="LA326" s="1"/>
      <c r="LB326" s="1"/>
      <c r="LC326" s="1"/>
      <c r="LD326" s="1"/>
      <c r="LE326" s="1"/>
      <c r="LF326" s="1"/>
      <c r="LG326" s="1"/>
      <c r="LH326" s="1"/>
      <c r="LI326" s="1"/>
      <c r="LJ326" s="1"/>
      <c r="LK326" s="1"/>
      <c r="LL326" s="1"/>
      <c r="LM326" s="1"/>
      <c r="LN326" s="1"/>
      <c r="LO326" s="1"/>
      <c r="LP326" s="1"/>
      <c r="LQ326" s="1"/>
      <c r="LR326" s="1"/>
      <c r="LS326" s="1"/>
      <c r="LT326" s="1"/>
      <c r="LU326" s="1"/>
      <c r="LV326" s="1"/>
      <c r="LW326" s="1"/>
      <c r="LX326" s="1"/>
      <c r="LY326" s="1"/>
      <c r="LZ326" s="1"/>
      <c r="MA326" s="1"/>
      <c r="MB326" s="1"/>
      <c r="MC326" s="1"/>
      <c r="MD326" s="1"/>
      <c r="ME326" s="1"/>
      <c r="MF326" s="1"/>
      <c r="MG326" s="1"/>
      <c r="MH326" s="1"/>
      <c r="MI326" s="1"/>
      <c r="MJ326" s="1"/>
      <c r="MK326" s="1"/>
      <c r="ML326" s="1"/>
      <c r="MM326" s="1"/>
      <c r="MN326" s="1"/>
      <c r="MO326" s="1"/>
      <c r="MP326" s="1"/>
      <c r="MQ326" s="1"/>
      <c r="MR326" s="1"/>
      <c r="MS326" s="1"/>
      <c r="MT326" s="1"/>
      <c r="MU326" s="1"/>
      <c r="MV326" s="1"/>
      <c r="MW326" s="1"/>
      <c r="MX326" s="1"/>
      <c r="MY326" s="1"/>
      <c r="MZ326" s="1"/>
      <c r="NA326" s="1"/>
      <c r="NB326" s="1"/>
      <c r="NC326" s="1"/>
      <c r="ND326" s="1"/>
      <c r="NE326" s="1"/>
      <c r="NF326" s="1"/>
      <c r="NG326" s="1"/>
      <c r="NH326" s="1"/>
      <c r="NI326" s="1"/>
      <c r="NJ326" s="1"/>
      <c r="NK326" s="1"/>
      <c r="NL326" s="1"/>
      <c r="NM326" s="1"/>
      <c r="NN326" s="1"/>
      <c r="NO326" s="1"/>
      <c r="NP326" s="1"/>
      <c r="NQ326" s="1"/>
      <c r="NR326" s="1"/>
      <c r="NS326" s="1"/>
      <c r="NT326" s="1"/>
      <c r="NU326" s="1"/>
      <c r="NV326" s="1"/>
      <c r="NW326" s="1"/>
      <c r="NX326" s="1"/>
      <c r="NY326" s="1"/>
      <c r="NZ326" s="1"/>
      <c r="OA326" s="1"/>
      <c r="OB326" s="1"/>
      <c r="OC326" s="1"/>
      <c r="OD326" s="1"/>
      <c r="OE326" s="1"/>
      <c r="OF326" s="1"/>
      <c r="OG326" s="1"/>
      <c r="OH326" s="1"/>
      <c r="OI326" s="1"/>
      <c r="OJ326" s="1"/>
      <c r="OK326" s="1"/>
      <c r="OL326" s="1"/>
      <c r="OM326" s="1"/>
      <c r="ON326" s="1"/>
      <c r="OO326" s="1"/>
      <c r="OP326" s="1"/>
      <c r="OQ326" s="1"/>
      <c r="OR326" s="1"/>
      <c r="OS326" s="1"/>
      <c r="OT326" s="1"/>
      <c r="OU326" s="1"/>
      <c r="OV326" s="1"/>
      <c r="OW326" s="1"/>
      <c r="OX326" s="1"/>
      <c r="OY326" s="1"/>
      <c r="OZ326" s="1"/>
      <c r="PA326" s="1"/>
      <c r="PB326" s="1"/>
      <c r="PC326" s="1"/>
      <c r="PD326" s="1"/>
      <c r="PE326" s="1"/>
      <c r="PF326" s="1"/>
      <c r="PG326" s="1"/>
      <c r="PH326" s="1"/>
      <c r="PI326" s="1"/>
      <c r="PJ326" s="1"/>
      <c r="PK326" s="1"/>
    </row>
    <row r="327" spans="1:427" s="7" customFormat="1" ht="115.5" hidden="1" customHeight="1" x14ac:dyDescent="0.3">
      <c r="A327" s="65">
        <v>316</v>
      </c>
      <c r="B327" s="66" t="s">
        <v>348</v>
      </c>
      <c r="C327" s="66" t="s">
        <v>349</v>
      </c>
      <c r="D327" s="66" t="s">
        <v>350</v>
      </c>
      <c r="E327" s="78" t="s">
        <v>2492</v>
      </c>
      <c r="F327" s="145" t="s">
        <v>348</v>
      </c>
      <c r="G327" s="146" t="s">
        <v>349</v>
      </c>
      <c r="H327" s="146" t="s">
        <v>350</v>
      </c>
      <c r="I327" s="147" t="s">
        <v>351</v>
      </c>
      <c r="J327" s="67" t="s">
        <v>183</v>
      </c>
      <c r="K327" s="67" t="s">
        <v>377</v>
      </c>
      <c r="L327" s="67" t="s">
        <v>353</v>
      </c>
      <c r="M327" s="67" t="s">
        <v>354</v>
      </c>
      <c r="N327" s="117" t="s">
        <v>2493</v>
      </c>
      <c r="O327" s="255">
        <v>1</v>
      </c>
      <c r="P327" s="132" t="s">
        <v>2494</v>
      </c>
      <c r="Q327" s="66">
        <v>2021</v>
      </c>
      <c r="R327" s="339" t="s">
        <v>2495</v>
      </c>
      <c r="S327" s="231" t="s">
        <v>2496</v>
      </c>
      <c r="T327" s="339" t="s">
        <v>2497</v>
      </c>
      <c r="U327" s="255">
        <v>1</v>
      </c>
      <c r="V327" s="105" t="s">
        <v>79</v>
      </c>
      <c r="W327" s="377" t="s">
        <v>2498</v>
      </c>
      <c r="X327" s="378" t="s">
        <v>2499</v>
      </c>
      <c r="Y327" s="105" t="s">
        <v>79</v>
      </c>
      <c r="Z327" s="374">
        <v>44417</v>
      </c>
      <c r="AA327" s="374">
        <v>44601</v>
      </c>
      <c r="AB327" s="374"/>
      <c r="AC327" s="71" t="s">
        <v>84</v>
      </c>
      <c r="AD327" s="71" t="s">
        <v>84</v>
      </c>
      <c r="AE327" s="72">
        <f t="shared" si="20"/>
        <v>-110</v>
      </c>
      <c r="AF327" s="80" t="s">
        <v>1445</v>
      </c>
      <c r="AG327" s="74"/>
      <c r="AH327" s="75"/>
      <c r="AI327" s="73"/>
      <c r="AJ327" s="76"/>
      <c r="AK327" s="77" t="s">
        <v>9</v>
      </c>
      <c r="AL327" s="78">
        <v>150</v>
      </c>
      <c r="AM327" s="79" t="s">
        <v>6</v>
      </c>
      <c r="AN327" s="74" t="s">
        <v>133</v>
      </c>
      <c r="AO327" s="80" t="s">
        <v>1445</v>
      </c>
      <c r="AP327" s="204" t="s">
        <v>133</v>
      </c>
      <c r="AQ327" s="81">
        <v>0</v>
      </c>
      <c r="AR327" s="76">
        <v>0</v>
      </c>
      <c r="AS327" s="79" t="s">
        <v>116</v>
      </c>
      <c r="AT327" s="82" t="s">
        <v>90</v>
      </c>
      <c r="AU327" s="83" t="s">
        <v>91</v>
      </c>
      <c r="AV327" s="154" t="s">
        <v>388</v>
      </c>
      <c r="AW327" s="155">
        <v>44620</v>
      </c>
      <c r="AX327" s="156" t="s">
        <v>389</v>
      </c>
      <c r="AY327" s="100" t="s">
        <v>93</v>
      </c>
      <c r="AZ327" s="157">
        <v>0</v>
      </c>
      <c r="BA327" s="77" t="s">
        <v>9</v>
      </c>
      <c r="BB327" s="78">
        <v>-44620</v>
      </c>
      <c r="BC327" s="79" t="s">
        <v>4</v>
      </c>
      <c r="BD327" s="130">
        <v>44638</v>
      </c>
      <c r="BE327" s="379" t="s">
        <v>2500</v>
      </c>
      <c r="BF327" s="110" t="s">
        <v>1506</v>
      </c>
      <c r="BG327" s="87">
        <v>0</v>
      </c>
      <c r="BH327" s="79" t="s">
        <v>4</v>
      </c>
      <c r="BI327" s="84"/>
      <c r="BJ327" s="88" t="s">
        <v>19</v>
      </c>
      <c r="BK327" s="89" t="s">
        <v>2501</v>
      </c>
      <c r="BL327" s="90">
        <v>44712</v>
      </c>
      <c r="BM327" s="91" t="s">
        <v>480</v>
      </c>
      <c r="BN327" s="92">
        <v>1</v>
      </c>
      <c r="BO327" s="77" t="str">
        <f t="shared" si="23"/>
        <v>CUMPLIMIENTO TOTAL</v>
      </c>
      <c r="BP327" s="78">
        <f t="shared" si="21"/>
        <v>-110</v>
      </c>
      <c r="BQ327" s="79" t="str">
        <f t="shared" si="22"/>
        <v>VENCIDO</v>
      </c>
      <c r="BR327" s="93"/>
      <c r="BS327" s="93"/>
      <c r="BT327" s="93"/>
      <c r="BU327" s="93"/>
      <c r="BV327" s="94"/>
      <c r="BW327" s="93"/>
      <c r="BX327" s="93"/>
      <c r="BY327" s="1">
        <f t="shared" si="24"/>
        <v>316</v>
      </c>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c r="JX327" s="1"/>
      <c r="JY327" s="1"/>
      <c r="JZ327" s="1"/>
      <c r="KA327" s="1"/>
      <c r="KB327" s="1"/>
      <c r="KC327" s="1"/>
      <c r="KD327" s="1"/>
      <c r="KE327" s="1"/>
      <c r="KF327" s="1"/>
      <c r="KG327" s="1"/>
      <c r="KH327" s="1"/>
      <c r="KI327" s="1"/>
      <c r="KJ327" s="1"/>
      <c r="KK327" s="1"/>
      <c r="KL327" s="1"/>
      <c r="KM327" s="1"/>
      <c r="KN327" s="1"/>
      <c r="KO327" s="1"/>
      <c r="KP327" s="1"/>
      <c r="KQ327" s="1"/>
      <c r="KR327" s="1"/>
      <c r="KS327" s="1"/>
      <c r="KT327" s="1"/>
      <c r="KU327" s="1"/>
      <c r="KV327" s="1"/>
      <c r="KW327" s="1"/>
      <c r="KX327" s="1"/>
      <c r="KY327" s="1"/>
      <c r="KZ327" s="1"/>
      <c r="LA327" s="1"/>
      <c r="LB327" s="1"/>
      <c r="LC327" s="1"/>
      <c r="LD327" s="1"/>
      <c r="LE327" s="1"/>
      <c r="LF327" s="1"/>
      <c r="LG327" s="1"/>
      <c r="LH327" s="1"/>
      <c r="LI327" s="1"/>
      <c r="LJ327" s="1"/>
      <c r="LK327" s="1"/>
      <c r="LL327" s="1"/>
      <c r="LM327" s="1"/>
      <c r="LN327" s="1"/>
      <c r="LO327" s="1"/>
      <c r="LP327" s="1"/>
      <c r="LQ327" s="1"/>
      <c r="LR327" s="1"/>
      <c r="LS327" s="1"/>
      <c r="LT327" s="1"/>
      <c r="LU327" s="1"/>
      <c r="LV327" s="1"/>
      <c r="LW327" s="1"/>
      <c r="LX327" s="1"/>
      <c r="LY327" s="1"/>
      <c r="LZ327" s="1"/>
      <c r="MA327" s="1"/>
      <c r="MB327" s="1"/>
      <c r="MC327" s="1"/>
      <c r="MD327" s="1"/>
      <c r="ME327" s="1"/>
      <c r="MF327" s="1"/>
      <c r="MG327" s="1"/>
      <c r="MH327" s="1"/>
      <c r="MI327" s="1"/>
      <c r="MJ327" s="1"/>
      <c r="MK327" s="1"/>
      <c r="ML327" s="1"/>
      <c r="MM327" s="1"/>
      <c r="MN327" s="1"/>
      <c r="MO327" s="1"/>
      <c r="MP327" s="1"/>
      <c r="MQ327" s="1"/>
      <c r="MR327" s="1"/>
      <c r="MS327" s="1"/>
      <c r="MT327" s="1"/>
      <c r="MU327" s="1"/>
      <c r="MV327" s="1"/>
      <c r="MW327" s="1"/>
      <c r="MX327" s="1"/>
      <c r="MY327" s="1"/>
      <c r="MZ327" s="1"/>
      <c r="NA327" s="1"/>
      <c r="NB327" s="1"/>
      <c r="NC327" s="1"/>
      <c r="ND327" s="1"/>
      <c r="NE327" s="1"/>
      <c r="NF327" s="1"/>
      <c r="NG327" s="1"/>
      <c r="NH327" s="1"/>
      <c r="NI327" s="1"/>
      <c r="NJ327" s="1"/>
      <c r="NK327" s="1"/>
      <c r="NL327" s="1"/>
      <c r="NM327" s="1"/>
      <c r="NN327" s="1"/>
      <c r="NO327" s="1"/>
      <c r="NP327" s="1"/>
      <c r="NQ327" s="1"/>
      <c r="NR327" s="1"/>
      <c r="NS327" s="1"/>
      <c r="NT327" s="1"/>
      <c r="NU327" s="1"/>
      <c r="NV327" s="1"/>
      <c r="NW327" s="1"/>
      <c r="NX327" s="1"/>
      <c r="NY327" s="1"/>
      <c r="NZ327" s="1"/>
      <c r="OA327" s="1"/>
      <c r="OB327" s="1"/>
      <c r="OC327" s="1"/>
      <c r="OD327" s="1"/>
      <c r="OE327" s="1"/>
      <c r="OF327" s="1"/>
      <c r="OG327" s="1"/>
      <c r="OH327" s="1"/>
      <c r="OI327" s="1"/>
      <c r="OJ327" s="1"/>
      <c r="OK327" s="1"/>
      <c r="OL327" s="1"/>
      <c r="OM327" s="1"/>
      <c r="ON327" s="1"/>
      <c r="OO327" s="1"/>
      <c r="OP327" s="1"/>
      <c r="OQ327" s="1"/>
      <c r="OR327" s="1"/>
      <c r="OS327" s="1"/>
      <c r="OT327" s="1"/>
      <c r="OU327" s="1"/>
      <c r="OV327" s="1"/>
      <c r="OW327" s="1"/>
      <c r="OX327" s="1"/>
      <c r="OY327" s="1"/>
      <c r="OZ327" s="1"/>
      <c r="PA327" s="1"/>
      <c r="PB327" s="1"/>
      <c r="PC327" s="1"/>
      <c r="PD327" s="1"/>
      <c r="PE327" s="1"/>
      <c r="PF327" s="1"/>
      <c r="PG327" s="1"/>
      <c r="PH327" s="1"/>
      <c r="PI327" s="1"/>
      <c r="PJ327" s="1"/>
      <c r="PK327" s="1"/>
    </row>
    <row r="328" spans="1:427" s="7" customFormat="1" ht="115.5" hidden="1" customHeight="1" x14ac:dyDescent="0.3">
      <c r="A328" s="65">
        <v>317</v>
      </c>
      <c r="B328" s="66" t="s">
        <v>348</v>
      </c>
      <c r="C328" s="66" t="s">
        <v>349</v>
      </c>
      <c r="D328" s="66" t="s">
        <v>350</v>
      </c>
      <c r="E328" s="78" t="s">
        <v>2492</v>
      </c>
      <c r="F328" s="150" t="s">
        <v>348</v>
      </c>
      <c r="G328" s="151" t="s">
        <v>349</v>
      </c>
      <c r="H328" s="151" t="s">
        <v>350</v>
      </c>
      <c r="I328" s="152" t="s">
        <v>1010</v>
      </c>
      <c r="J328" s="67" t="s">
        <v>183</v>
      </c>
      <c r="K328" s="67" t="s">
        <v>377</v>
      </c>
      <c r="L328" s="67" t="s">
        <v>353</v>
      </c>
      <c r="M328" s="67" t="s">
        <v>354</v>
      </c>
      <c r="N328" s="117" t="s">
        <v>2502</v>
      </c>
      <c r="O328" s="255">
        <v>1</v>
      </c>
      <c r="P328" s="132" t="s">
        <v>2494</v>
      </c>
      <c r="Q328" s="66">
        <v>2021</v>
      </c>
      <c r="R328" s="339" t="s">
        <v>2495</v>
      </c>
      <c r="S328" s="231" t="s">
        <v>2496</v>
      </c>
      <c r="T328" s="339" t="s">
        <v>2503</v>
      </c>
      <c r="U328" s="255">
        <v>2</v>
      </c>
      <c r="V328" s="105" t="s">
        <v>79</v>
      </c>
      <c r="W328" s="377" t="s">
        <v>2498</v>
      </c>
      <c r="X328" s="378" t="s">
        <v>2504</v>
      </c>
      <c r="Y328" s="105" t="s">
        <v>79</v>
      </c>
      <c r="Z328" s="374">
        <v>44424</v>
      </c>
      <c r="AA328" s="374">
        <v>44636</v>
      </c>
      <c r="AB328" s="374"/>
      <c r="AC328" s="71" t="s">
        <v>84</v>
      </c>
      <c r="AD328" s="71" t="s">
        <v>84</v>
      </c>
      <c r="AE328" s="72">
        <f t="shared" si="20"/>
        <v>-75</v>
      </c>
      <c r="AF328" s="80" t="s">
        <v>1445</v>
      </c>
      <c r="AG328" s="74"/>
      <c r="AH328" s="75"/>
      <c r="AI328" s="73"/>
      <c r="AJ328" s="76"/>
      <c r="AK328" s="77" t="s">
        <v>9</v>
      </c>
      <c r="AL328" s="78">
        <v>185</v>
      </c>
      <c r="AM328" s="79" t="s">
        <v>6</v>
      </c>
      <c r="AN328" s="74" t="s">
        <v>133</v>
      </c>
      <c r="AO328" s="80" t="s">
        <v>1445</v>
      </c>
      <c r="AP328" s="204" t="s">
        <v>133</v>
      </c>
      <c r="AQ328" s="81">
        <v>0</v>
      </c>
      <c r="AR328" s="76">
        <v>0</v>
      </c>
      <c r="AS328" s="79" t="s">
        <v>116</v>
      </c>
      <c r="AT328" s="82" t="s">
        <v>90</v>
      </c>
      <c r="AU328" s="83" t="s">
        <v>91</v>
      </c>
      <c r="AV328" s="154" t="s">
        <v>641</v>
      </c>
      <c r="AW328" s="155">
        <v>44620</v>
      </c>
      <c r="AX328" s="156" t="s">
        <v>389</v>
      </c>
      <c r="AY328" s="100" t="s">
        <v>93</v>
      </c>
      <c r="AZ328" s="157">
        <v>0</v>
      </c>
      <c r="BA328" s="77" t="s">
        <v>9</v>
      </c>
      <c r="BB328" s="78">
        <v>-44620</v>
      </c>
      <c r="BC328" s="79" t="s">
        <v>6</v>
      </c>
      <c r="BD328" s="130">
        <v>44637</v>
      </c>
      <c r="BE328" s="121" t="s">
        <v>2505</v>
      </c>
      <c r="BF328" s="115" t="s">
        <v>215</v>
      </c>
      <c r="BG328" s="122">
        <v>0</v>
      </c>
      <c r="BH328" s="79" t="s">
        <v>4</v>
      </c>
      <c r="BI328" s="84"/>
      <c r="BJ328" s="88" t="s">
        <v>19</v>
      </c>
      <c r="BK328" s="89" t="s">
        <v>2501</v>
      </c>
      <c r="BL328" s="90">
        <v>44712</v>
      </c>
      <c r="BM328" s="91" t="s">
        <v>480</v>
      </c>
      <c r="BN328" s="92">
        <v>1</v>
      </c>
      <c r="BO328" s="77" t="str">
        <f t="shared" si="23"/>
        <v>CUMPLIMIENTO TOTAL</v>
      </c>
      <c r="BP328" s="78">
        <f t="shared" si="21"/>
        <v>-75</v>
      </c>
      <c r="BQ328" s="79" t="str">
        <f t="shared" si="22"/>
        <v>VENCIDO</v>
      </c>
      <c r="BR328" s="93"/>
      <c r="BS328" s="93"/>
      <c r="BT328" s="93"/>
      <c r="BU328" s="93"/>
      <c r="BV328" s="94"/>
      <c r="BW328" s="93"/>
      <c r="BX328" s="93"/>
      <c r="BY328" s="1">
        <f t="shared" si="24"/>
        <v>317</v>
      </c>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c r="JX328" s="1"/>
      <c r="JY328" s="1"/>
      <c r="JZ328" s="1"/>
      <c r="KA328" s="1"/>
      <c r="KB328" s="1"/>
      <c r="KC328" s="1"/>
      <c r="KD328" s="1"/>
      <c r="KE328" s="1"/>
      <c r="KF328" s="1"/>
      <c r="KG328" s="1"/>
      <c r="KH328" s="1"/>
      <c r="KI328" s="1"/>
      <c r="KJ328" s="1"/>
      <c r="KK328" s="1"/>
      <c r="KL328" s="1"/>
      <c r="KM328" s="1"/>
      <c r="KN328" s="1"/>
      <c r="KO328" s="1"/>
      <c r="KP328" s="1"/>
      <c r="KQ328" s="1"/>
      <c r="KR328" s="1"/>
      <c r="KS328" s="1"/>
      <c r="KT328" s="1"/>
      <c r="KU328" s="1"/>
      <c r="KV328" s="1"/>
      <c r="KW328" s="1"/>
      <c r="KX328" s="1"/>
      <c r="KY328" s="1"/>
      <c r="KZ328" s="1"/>
      <c r="LA328" s="1"/>
      <c r="LB328" s="1"/>
      <c r="LC328" s="1"/>
      <c r="LD328" s="1"/>
      <c r="LE328" s="1"/>
      <c r="LF328" s="1"/>
      <c r="LG328" s="1"/>
      <c r="LH328" s="1"/>
      <c r="LI328" s="1"/>
      <c r="LJ328" s="1"/>
      <c r="LK328" s="1"/>
      <c r="LL328" s="1"/>
      <c r="LM328" s="1"/>
      <c r="LN328" s="1"/>
      <c r="LO328" s="1"/>
      <c r="LP328" s="1"/>
      <c r="LQ328" s="1"/>
      <c r="LR328" s="1"/>
      <c r="LS328" s="1"/>
      <c r="LT328" s="1"/>
      <c r="LU328" s="1"/>
      <c r="LV328" s="1"/>
      <c r="LW328" s="1"/>
      <c r="LX328" s="1"/>
      <c r="LY328" s="1"/>
      <c r="LZ328" s="1"/>
      <c r="MA328" s="1"/>
      <c r="MB328" s="1"/>
      <c r="MC328" s="1"/>
      <c r="MD328" s="1"/>
      <c r="ME328" s="1"/>
      <c r="MF328" s="1"/>
      <c r="MG328" s="1"/>
      <c r="MH328" s="1"/>
      <c r="MI328" s="1"/>
      <c r="MJ328" s="1"/>
      <c r="MK328" s="1"/>
      <c r="ML328" s="1"/>
      <c r="MM328" s="1"/>
      <c r="MN328" s="1"/>
      <c r="MO328" s="1"/>
      <c r="MP328" s="1"/>
      <c r="MQ328" s="1"/>
      <c r="MR328" s="1"/>
      <c r="MS328" s="1"/>
      <c r="MT328" s="1"/>
      <c r="MU328" s="1"/>
      <c r="MV328" s="1"/>
      <c r="MW328" s="1"/>
      <c r="MX328" s="1"/>
      <c r="MY328" s="1"/>
      <c r="MZ328" s="1"/>
      <c r="NA328" s="1"/>
      <c r="NB328" s="1"/>
      <c r="NC328" s="1"/>
      <c r="ND328" s="1"/>
      <c r="NE328" s="1"/>
      <c r="NF328" s="1"/>
      <c r="NG328" s="1"/>
      <c r="NH328" s="1"/>
      <c r="NI328" s="1"/>
      <c r="NJ328" s="1"/>
      <c r="NK328" s="1"/>
      <c r="NL328" s="1"/>
      <c r="NM328" s="1"/>
      <c r="NN328" s="1"/>
      <c r="NO328" s="1"/>
      <c r="NP328" s="1"/>
      <c r="NQ328" s="1"/>
      <c r="NR328" s="1"/>
      <c r="NS328" s="1"/>
      <c r="NT328" s="1"/>
      <c r="NU328" s="1"/>
      <c r="NV328" s="1"/>
      <c r="NW328" s="1"/>
      <c r="NX328" s="1"/>
      <c r="NY328" s="1"/>
      <c r="NZ328" s="1"/>
      <c r="OA328" s="1"/>
      <c r="OB328" s="1"/>
      <c r="OC328" s="1"/>
      <c r="OD328" s="1"/>
      <c r="OE328" s="1"/>
      <c r="OF328" s="1"/>
      <c r="OG328" s="1"/>
      <c r="OH328" s="1"/>
      <c r="OI328" s="1"/>
      <c r="OJ328" s="1"/>
      <c r="OK328" s="1"/>
      <c r="OL328" s="1"/>
      <c r="OM328" s="1"/>
      <c r="ON328" s="1"/>
      <c r="OO328" s="1"/>
      <c r="OP328" s="1"/>
      <c r="OQ328" s="1"/>
      <c r="OR328" s="1"/>
      <c r="OS328" s="1"/>
      <c r="OT328" s="1"/>
      <c r="OU328" s="1"/>
      <c r="OV328" s="1"/>
      <c r="OW328" s="1"/>
      <c r="OX328" s="1"/>
      <c r="OY328" s="1"/>
      <c r="OZ328" s="1"/>
      <c r="PA328" s="1"/>
      <c r="PB328" s="1"/>
      <c r="PC328" s="1"/>
      <c r="PD328" s="1"/>
      <c r="PE328" s="1"/>
      <c r="PF328" s="1"/>
      <c r="PG328" s="1"/>
      <c r="PH328" s="1"/>
      <c r="PI328" s="1"/>
      <c r="PJ328" s="1"/>
      <c r="PK328" s="1"/>
    </row>
    <row r="329" spans="1:427" s="7" customFormat="1" ht="115.5" hidden="1" customHeight="1" x14ac:dyDescent="0.3">
      <c r="A329" s="65">
        <v>318</v>
      </c>
      <c r="B329" s="66" t="s">
        <v>348</v>
      </c>
      <c r="C329" s="66" t="s">
        <v>349</v>
      </c>
      <c r="D329" s="66" t="s">
        <v>350</v>
      </c>
      <c r="E329" s="78" t="s">
        <v>2506</v>
      </c>
      <c r="F329" s="150" t="s">
        <v>348</v>
      </c>
      <c r="G329" s="151" t="s">
        <v>349</v>
      </c>
      <c r="H329" s="151" t="s">
        <v>350</v>
      </c>
      <c r="I329" s="152" t="s">
        <v>1010</v>
      </c>
      <c r="J329" s="67" t="s">
        <v>183</v>
      </c>
      <c r="K329" s="67" t="s">
        <v>377</v>
      </c>
      <c r="L329" s="67" t="s">
        <v>353</v>
      </c>
      <c r="M329" s="67" t="s">
        <v>354</v>
      </c>
      <c r="N329" s="117" t="s">
        <v>2507</v>
      </c>
      <c r="O329" s="255">
        <v>2</v>
      </c>
      <c r="P329" s="132" t="s">
        <v>2494</v>
      </c>
      <c r="Q329" s="66">
        <v>2021</v>
      </c>
      <c r="R329" s="339" t="s">
        <v>2508</v>
      </c>
      <c r="S329" s="231" t="s">
        <v>2509</v>
      </c>
      <c r="T329" s="73" t="s">
        <v>2510</v>
      </c>
      <c r="U329" s="255">
        <v>1</v>
      </c>
      <c r="V329" s="105" t="s">
        <v>79</v>
      </c>
      <c r="W329" s="132" t="s">
        <v>2511</v>
      </c>
      <c r="X329" s="378" t="s">
        <v>2512</v>
      </c>
      <c r="Y329" s="105" t="s">
        <v>79</v>
      </c>
      <c r="Z329" s="374">
        <v>44440</v>
      </c>
      <c r="AA329" s="374">
        <v>44449</v>
      </c>
      <c r="AB329" s="374"/>
      <c r="AC329" s="71" t="s">
        <v>84</v>
      </c>
      <c r="AD329" s="71" t="s">
        <v>84</v>
      </c>
      <c r="AE329" s="72">
        <f t="shared" si="20"/>
        <v>-262</v>
      </c>
      <c r="AF329" s="80" t="s">
        <v>1445</v>
      </c>
      <c r="AG329" s="74"/>
      <c r="AH329" s="75"/>
      <c r="AI329" s="73"/>
      <c r="AJ329" s="76"/>
      <c r="AK329" s="77" t="s">
        <v>9</v>
      </c>
      <c r="AL329" s="78">
        <v>-2</v>
      </c>
      <c r="AM329" s="79" t="s">
        <v>4</v>
      </c>
      <c r="AN329" s="74" t="s">
        <v>133</v>
      </c>
      <c r="AO329" s="80" t="s">
        <v>1445</v>
      </c>
      <c r="AP329" s="204" t="s">
        <v>133</v>
      </c>
      <c r="AQ329" s="81">
        <v>0</v>
      </c>
      <c r="AR329" s="76">
        <v>0</v>
      </c>
      <c r="AS329" s="79" t="s">
        <v>89</v>
      </c>
      <c r="AT329" s="82" t="s">
        <v>90</v>
      </c>
      <c r="AU329" s="83" t="s">
        <v>91</v>
      </c>
      <c r="AV329" s="154" t="s">
        <v>388</v>
      </c>
      <c r="AW329" s="155">
        <v>44620</v>
      </c>
      <c r="AX329" s="156" t="s">
        <v>389</v>
      </c>
      <c r="AY329" s="100" t="s">
        <v>93</v>
      </c>
      <c r="AZ329" s="157">
        <v>0</v>
      </c>
      <c r="BA329" s="77" t="s">
        <v>9</v>
      </c>
      <c r="BB329" s="78">
        <v>-44620</v>
      </c>
      <c r="BC329" s="79" t="s">
        <v>4</v>
      </c>
      <c r="BD329" s="130">
        <v>44637</v>
      </c>
      <c r="BE329" s="121" t="s">
        <v>2513</v>
      </c>
      <c r="BF329" s="115" t="s">
        <v>215</v>
      </c>
      <c r="BG329" s="122">
        <v>0</v>
      </c>
      <c r="BH329" s="79" t="s">
        <v>4</v>
      </c>
      <c r="BI329" s="84"/>
      <c r="BJ329" s="88" t="s">
        <v>19</v>
      </c>
      <c r="BK329" s="89" t="s">
        <v>2514</v>
      </c>
      <c r="BL329" s="90">
        <v>44712</v>
      </c>
      <c r="BM329" s="91" t="s">
        <v>480</v>
      </c>
      <c r="BN329" s="92">
        <v>1</v>
      </c>
      <c r="BO329" s="77" t="str">
        <f t="shared" si="23"/>
        <v>CUMPLIMIENTO TOTAL</v>
      </c>
      <c r="BP329" s="78">
        <f t="shared" si="21"/>
        <v>-262</v>
      </c>
      <c r="BQ329" s="79" t="str">
        <f t="shared" si="22"/>
        <v>VENCIDO</v>
      </c>
      <c r="BR329" s="93"/>
      <c r="BS329" s="93"/>
      <c r="BT329" s="93"/>
      <c r="BU329" s="93"/>
      <c r="BV329" s="94"/>
      <c r="BW329" s="93"/>
      <c r="BX329" s="93"/>
      <c r="BY329" s="1">
        <f t="shared" si="24"/>
        <v>318</v>
      </c>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c r="LI329" s="1"/>
      <c r="LJ329" s="1"/>
      <c r="LK329" s="1"/>
      <c r="LL329" s="1"/>
      <c r="LM329" s="1"/>
      <c r="LN329" s="1"/>
      <c r="LO329" s="1"/>
      <c r="LP329" s="1"/>
      <c r="LQ329" s="1"/>
      <c r="LR329" s="1"/>
      <c r="LS329" s="1"/>
      <c r="LT329" s="1"/>
      <c r="LU329" s="1"/>
      <c r="LV329" s="1"/>
      <c r="LW329" s="1"/>
      <c r="LX329" s="1"/>
      <c r="LY329" s="1"/>
      <c r="LZ329" s="1"/>
      <c r="MA329" s="1"/>
      <c r="MB329" s="1"/>
      <c r="MC329" s="1"/>
      <c r="MD329" s="1"/>
      <c r="ME329" s="1"/>
      <c r="MF329" s="1"/>
      <c r="MG329" s="1"/>
      <c r="MH329" s="1"/>
      <c r="MI329" s="1"/>
      <c r="MJ329" s="1"/>
      <c r="MK329" s="1"/>
      <c r="ML329" s="1"/>
      <c r="MM329" s="1"/>
      <c r="MN329" s="1"/>
      <c r="MO329" s="1"/>
      <c r="MP329" s="1"/>
      <c r="MQ329" s="1"/>
      <c r="MR329" s="1"/>
      <c r="MS329" s="1"/>
      <c r="MT329" s="1"/>
      <c r="MU329" s="1"/>
      <c r="MV329" s="1"/>
      <c r="MW329" s="1"/>
      <c r="MX329" s="1"/>
      <c r="MY329" s="1"/>
      <c r="MZ329" s="1"/>
      <c r="NA329" s="1"/>
      <c r="NB329" s="1"/>
      <c r="NC329" s="1"/>
      <c r="ND329" s="1"/>
      <c r="NE329" s="1"/>
      <c r="NF329" s="1"/>
      <c r="NG329" s="1"/>
      <c r="NH329" s="1"/>
      <c r="NI329" s="1"/>
      <c r="NJ329" s="1"/>
      <c r="NK329" s="1"/>
      <c r="NL329" s="1"/>
      <c r="NM329" s="1"/>
      <c r="NN329" s="1"/>
      <c r="NO329" s="1"/>
      <c r="NP329" s="1"/>
      <c r="NQ329" s="1"/>
      <c r="NR329" s="1"/>
      <c r="NS329" s="1"/>
      <c r="NT329" s="1"/>
      <c r="NU329" s="1"/>
      <c r="NV329" s="1"/>
      <c r="NW329" s="1"/>
      <c r="NX329" s="1"/>
      <c r="NY329" s="1"/>
      <c r="NZ329" s="1"/>
      <c r="OA329" s="1"/>
      <c r="OB329" s="1"/>
      <c r="OC329" s="1"/>
      <c r="OD329" s="1"/>
      <c r="OE329" s="1"/>
      <c r="OF329" s="1"/>
      <c r="OG329" s="1"/>
      <c r="OH329" s="1"/>
      <c r="OI329" s="1"/>
      <c r="OJ329" s="1"/>
      <c r="OK329" s="1"/>
      <c r="OL329" s="1"/>
      <c r="OM329" s="1"/>
      <c r="ON329" s="1"/>
      <c r="OO329" s="1"/>
      <c r="OP329" s="1"/>
      <c r="OQ329" s="1"/>
      <c r="OR329" s="1"/>
      <c r="OS329" s="1"/>
      <c r="OT329" s="1"/>
      <c r="OU329" s="1"/>
      <c r="OV329" s="1"/>
      <c r="OW329" s="1"/>
      <c r="OX329" s="1"/>
      <c r="OY329" s="1"/>
      <c r="OZ329" s="1"/>
      <c r="PA329" s="1"/>
      <c r="PB329" s="1"/>
      <c r="PC329" s="1"/>
      <c r="PD329" s="1"/>
      <c r="PE329" s="1"/>
      <c r="PF329" s="1"/>
      <c r="PG329" s="1"/>
      <c r="PH329" s="1"/>
      <c r="PI329" s="1"/>
      <c r="PJ329" s="1"/>
      <c r="PK329" s="1"/>
    </row>
    <row r="330" spans="1:427" s="7" customFormat="1" ht="121.5" hidden="1" customHeight="1" x14ac:dyDescent="0.3">
      <c r="A330" s="65">
        <v>319</v>
      </c>
      <c r="B330" s="66" t="s">
        <v>348</v>
      </c>
      <c r="C330" s="66" t="s">
        <v>349</v>
      </c>
      <c r="D330" s="66" t="s">
        <v>350</v>
      </c>
      <c r="E330" s="78" t="s">
        <v>2492</v>
      </c>
      <c r="F330" s="145" t="s">
        <v>348</v>
      </c>
      <c r="G330" s="146" t="s">
        <v>349</v>
      </c>
      <c r="H330" s="146" t="s">
        <v>350</v>
      </c>
      <c r="I330" s="147" t="s">
        <v>1010</v>
      </c>
      <c r="J330" s="67" t="s">
        <v>183</v>
      </c>
      <c r="K330" s="67" t="s">
        <v>2515</v>
      </c>
      <c r="L330" s="67" t="s">
        <v>353</v>
      </c>
      <c r="M330" s="67" t="s">
        <v>354</v>
      </c>
      <c r="N330" s="117" t="s">
        <v>2516</v>
      </c>
      <c r="O330" s="255">
        <v>3</v>
      </c>
      <c r="P330" s="132" t="s">
        <v>2494</v>
      </c>
      <c r="Q330" s="66">
        <v>2021</v>
      </c>
      <c r="R330" s="339" t="s">
        <v>2517</v>
      </c>
      <c r="S330" s="231" t="s">
        <v>2518</v>
      </c>
      <c r="T330" s="73" t="s">
        <v>2519</v>
      </c>
      <c r="U330" s="255">
        <v>2</v>
      </c>
      <c r="V330" s="105" t="s">
        <v>79</v>
      </c>
      <c r="W330" s="132" t="s">
        <v>2520</v>
      </c>
      <c r="X330" s="378" t="s">
        <v>2521</v>
      </c>
      <c r="Y330" s="105" t="s">
        <v>79</v>
      </c>
      <c r="Z330" s="374">
        <v>44440</v>
      </c>
      <c r="AA330" s="374">
        <v>44594</v>
      </c>
      <c r="AB330" s="374"/>
      <c r="AC330" s="71" t="s">
        <v>84</v>
      </c>
      <c r="AD330" s="71" t="s">
        <v>84</v>
      </c>
      <c r="AE330" s="72">
        <f t="shared" si="20"/>
        <v>-117</v>
      </c>
      <c r="AF330" s="80" t="s">
        <v>1445</v>
      </c>
      <c r="AG330" s="74"/>
      <c r="AH330" s="75"/>
      <c r="AI330" s="73"/>
      <c r="AJ330" s="76"/>
      <c r="AK330" s="77" t="s">
        <v>9</v>
      </c>
      <c r="AL330" s="78">
        <v>143</v>
      </c>
      <c r="AM330" s="79" t="s">
        <v>6</v>
      </c>
      <c r="AN330" s="74" t="s">
        <v>133</v>
      </c>
      <c r="AO330" s="80" t="s">
        <v>1445</v>
      </c>
      <c r="AP330" s="204" t="s">
        <v>133</v>
      </c>
      <c r="AQ330" s="81">
        <v>0</v>
      </c>
      <c r="AR330" s="76">
        <v>0</v>
      </c>
      <c r="AS330" s="79" t="s">
        <v>116</v>
      </c>
      <c r="AT330" s="82" t="s">
        <v>90</v>
      </c>
      <c r="AU330" s="83" t="s">
        <v>91</v>
      </c>
      <c r="AV330" s="154" t="s">
        <v>388</v>
      </c>
      <c r="AW330" s="155">
        <v>44620</v>
      </c>
      <c r="AX330" s="156" t="s">
        <v>389</v>
      </c>
      <c r="AY330" s="100" t="s">
        <v>93</v>
      </c>
      <c r="AZ330" s="157">
        <v>0</v>
      </c>
      <c r="BA330" s="77" t="s">
        <v>9</v>
      </c>
      <c r="BB330" s="78">
        <v>-44620</v>
      </c>
      <c r="BC330" s="79" t="s">
        <v>4</v>
      </c>
      <c r="BD330" s="108">
        <v>44638</v>
      </c>
      <c r="BE330" s="313" t="s">
        <v>2522</v>
      </c>
      <c r="BF330" s="110" t="s">
        <v>1506</v>
      </c>
      <c r="BG330" s="87">
        <v>0</v>
      </c>
      <c r="BH330" s="79" t="s">
        <v>4</v>
      </c>
      <c r="BI330" s="84"/>
      <c r="BJ330" s="88" t="s">
        <v>19</v>
      </c>
      <c r="BK330" s="89" t="s">
        <v>2523</v>
      </c>
      <c r="BL330" s="90">
        <v>44712</v>
      </c>
      <c r="BM330" s="91" t="s">
        <v>480</v>
      </c>
      <c r="BN330" s="92">
        <v>1</v>
      </c>
      <c r="BO330" s="77" t="str">
        <f t="shared" si="23"/>
        <v>CUMPLIMIENTO TOTAL</v>
      </c>
      <c r="BP330" s="78">
        <f t="shared" si="21"/>
        <v>-117</v>
      </c>
      <c r="BQ330" s="79" t="str">
        <f t="shared" si="22"/>
        <v>VENCIDO</v>
      </c>
      <c r="BR330" s="93"/>
      <c r="BS330" s="93"/>
      <c r="BT330" s="93"/>
      <c r="BU330" s="93"/>
      <c r="BV330" s="94"/>
      <c r="BW330" s="93"/>
      <c r="BX330" s="93"/>
      <c r="BY330" s="1">
        <f t="shared" si="24"/>
        <v>319</v>
      </c>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c r="LI330" s="1"/>
      <c r="LJ330" s="1"/>
      <c r="LK330" s="1"/>
      <c r="LL330" s="1"/>
      <c r="LM330" s="1"/>
      <c r="LN330" s="1"/>
      <c r="LO330" s="1"/>
      <c r="LP330" s="1"/>
      <c r="LQ330" s="1"/>
      <c r="LR330" s="1"/>
      <c r="LS330" s="1"/>
      <c r="LT330" s="1"/>
      <c r="LU330" s="1"/>
      <c r="LV330" s="1"/>
      <c r="LW330" s="1"/>
      <c r="LX330" s="1"/>
      <c r="LY330" s="1"/>
      <c r="LZ330" s="1"/>
      <c r="MA330" s="1"/>
      <c r="MB330" s="1"/>
      <c r="MC330" s="1"/>
      <c r="MD330" s="1"/>
      <c r="ME330" s="1"/>
      <c r="MF330" s="1"/>
      <c r="MG330" s="1"/>
      <c r="MH330" s="1"/>
      <c r="MI330" s="1"/>
      <c r="MJ330" s="1"/>
      <c r="MK330" s="1"/>
      <c r="ML330" s="1"/>
      <c r="MM330" s="1"/>
      <c r="MN330" s="1"/>
      <c r="MO330" s="1"/>
      <c r="MP330" s="1"/>
      <c r="MQ330" s="1"/>
      <c r="MR330" s="1"/>
      <c r="MS330" s="1"/>
      <c r="MT330" s="1"/>
      <c r="MU330" s="1"/>
      <c r="MV330" s="1"/>
      <c r="MW330" s="1"/>
      <c r="MX330" s="1"/>
      <c r="MY330" s="1"/>
      <c r="MZ330" s="1"/>
      <c r="NA330" s="1"/>
      <c r="NB330" s="1"/>
      <c r="NC330" s="1"/>
      <c r="ND330" s="1"/>
      <c r="NE330" s="1"/>
      <c r="NF330" s="1"/>
      <c r="NG330" s="1"/>
      <c r="NH330" s="1"/>
      <c r="NI330" s="1"/>
      <c r="NJ330" s="1"/>
      <c r="NK330" s="1"/>
      <c r="NL330" s="1"/>
      <c r="NM330" s="1"/>
      <c r="NN330" s="1"/>
      <c r="NO330" s="1"/>
      <c r="NP330" s="1"/>
      <c r="NQ330" s="1"/>
      <c r="NR330" s="1"/>
      <c r="NS330" s="1"/>
      <c r="NT330" s="1"/>
      <c r="NU330" s="1"/>
      <c r="NV330" s="1"/>
      <c r="NW330" s="1"/>
      <c r="NX330" s="1"/>
      <c r="NY330" s="1"/>
      <c r="NZ330" s="1"/>
      <c r="OA330" s="1"/>
      <c r="OB330" s="1"/>
      <c r="OC330" s="1"/>
      <c r="OD330" s="1"/>
      <c r="OE330" s="1"/>
      <c r="OF330" s="1"/>
      <c r="OG330" s="1"/>
      <c r="OH330" s="1"/>
      <c r="OI330" s="1"/>
      <c r="OJ330" s="1"/>
      <c r="OK330" s="1"/>
      <c r="OL330" s="1"/>
      <c r="OM330" s="1"/>
      <c r="ON330" s="1"/>
      <c r="OO330" s="1"/>
      <c r="OP330" s="1"/>
      <c r="OQ330" s="1"/>
      <c r="OR330" s="1"/>
      <c r="OS330" s="1"/>
      <c r="OT330" s="1"/>
      <c r="OU330" s="1"/>
      <c r="OV330" s="1"/>
      <c r="OW330" s="1"/>
      <c r="OX330" s="1"/>
      <c r="OY330" s="1"/>
      <c r="OZ330" s="1"/>
      <c r="PA330" s="1"/>
      <c r="PB330" s="1"/>
      <c r="PC330" s="1"/>
      <c r="PD330" s="1"/>
      <c r="PE330" s="1"/>
      <c r="PF330" s="1"/>
      <c r="PG330" s="1"/>
      <c r="PH330" s="1"/>
      <c r="PI330" s="1"/>
      <c r="PJ330" s="1"/>
      <c r="PK330" s="1"/>
    </row>
    <row r="331" spans="1:427" s="7" customFormat="1" ht="60.75" hidden="1" customHeight="1" x14ac:dyDescent="0.3">
      <c r="A331" s="65">
        <v>320</v>
      </c>
      <c r="B331" s="66" t="s">
        <v>348</v>
      </c>
      <c r="C331" s="66" t="s">
        <v>349</v>
      </c>
      <c r="D331" s="66" t="s">
        <v>350</v>
      </c>
      <c r="E331" s="143" t="s">
        <v>2506</v>
      </c>
      <c r="F331" s="150" t="s">
        <v>348</v>
      </c>
      <c r="G331" s="151" t="s">
        <v>349</v>
      </c>
      <c r="H331" s="151" t="s">
        <v>350</v>
      </c>
      <c r="I331" s="152" t="s">
        <v>1010</v>
      </c>
      <c r="J331" s="67" t="s">
        <v>183</v>
      </c>
      <c r="K331" s="67" t="s">
        <v>417</v>
      </c>
      <c r="L331" s="67" t="s">
        <v>353</v>
      </c>
      <c r="M331" s="67" t="s">
        <v>354</v>
      </c>
      <c r="N331" s="117" t="s">
        <v>2524</v>
      </c>
      <c r="O331" s="77">
        <v>4</v>
      </c>
      <c r="P331" s="132" t="s">
        <v>2494</v>
      </c>
      <c r="Q331" s="66">
        <v>2021</v>
      </c>
      <c r="R331" s="231" t="s">
        <v>2525</v>
      </c>
      <c r="S331" s="339" t="s">
        <v>2526</v>
      </c>
      <c r="T331" s="339" t="s">
        <v>2527</v>
      </c>
      <c r="U331" s="255">
        <v>4</v>
      </c>
      <c r="V331" s="105" t="s">
        <v>79</v>
      </c>
      <c r="W331" s="361" t="s">
        <v>2528</v>
      </c>
      <c r="X331" s="380" t="s">
        <v>2529</v>
      </c>
      <c r="Y331" s="105" t="s">
        <v>79</v>
      </c>
      <c r="Z331" s="374">
        <v>44623</v>
      </c>
      <c r="AA331" s="374">
        <v>44680</v>
      </c>
      <c r="AB331" s="374"/>
      <c r="AC331" s="71" t="s">
        <v>84</v>
      </c>
      <c r="AD331" s="71" t="s">
        <v>84</v>
      </c>
      <c r="AE331" s="72">
        <f t="shared" si="20"/>
        <v>-31</v>
      </c>
      <c r="AF331" s="80" t="s">
        <v>1445</v>
      </c>
      <c r="AG331" s="74"/>
      <c r="AH331" s="75"/>
      <c r="AI331" s="73"/>
      <c r="AJ331" s="76"/>
      <c r="AK331" s="77" t="s">
        <v>9</v>
      </c>
      <c r="AL331" s="78">
        <v>229</v>
      </c>
      <c r="AM331" s="79" t="s">
        <v>6</v>
      </c>
      <c r="AN331" s="74" t="s">
        <v>133</v>
      </c>
      <c r="AO331" s="80" t="s">
        <v>1445</v>
      </c>
      <c r="AP331" s="204" t="s">
        <v>133</v>
      </c>
      <c r="AQ331" s="81">
        <v>0</v>
      </c>
      <c r="AR331" s="76">
        <v>0</v>
      </c>
      <c r="AS331" s="79" t="s">
        <v>116</v>
      </c>
      <c r="AT331" s="82" t="s">
        <v>90</v>
      </c>
      <c r="AU331" s="83" t="s">
        <v>91</v>
      </c>
      <c r="AV331" s="154" t="s">
        <v>641</v>
      </c>
      <c r="AW331" s="155">
        <v>44620</v>
      </c>
      <c r="AX331" s="156" t="s">
        <v>389</v>
      </c>
      <c r="AY331" s="100" t="s">
        <v>93</v>
      </c>
      <c r="AZ331" s="157">
        <v>0</v>
      </c>
      <c r="BA331" s="77" t="s">
        <v>9</v>
      </c>
      <c r="BB331" s="78">
        <v>-44620</v>
      </c>
      <c r="BC331" s="79" t="s">
        <v>6</v>
      </c>
      <c r="BD331" s="84"/>
      <c r="BE331" s="84"/>
      <c r="BF331" s="84"/>
      <c r="BG331" s="84"/>
      <c r="BH331" s="79"/>
      <c r="BI331" s="84"/>
      <c r="BJ331" s="88" t="s">
        <v>19</v>
      </c>
      <c r="BK331" s="89" t="s">
        <v>2530</v>
      </c>
      <c r="BL331" s="90">
        <v>44712</v>
      </c>
      <c r="BM331" s="91" t="s">
        <v>480</v>
      </c>
      <c r="BN331" s="92">
        <v>1</v>
      </c>
      <c r="BO331" s="77" t="str">
        <f t="shared" si="23"/>
        <v>CUMPLIMIENTO TOTAL</v>
      </c>
      <c r="BP331" s="78">
        <f t="shared" si="21"/>
        <v>-31</v>
      </c>
      <c r="BQ331" s="79" t="str">
        <f t="shared" si="22"/>
        <v>VENCIDO</v>
      </c>
      <c r="BR331" s="93"/>
      <c r="BS331" s="93"/>
      <c r="BT331" s="93"/>
      <c r="BU331" s="93"/>
      <c r="BV331" s="94"/>
      <c r="BW331" s="93"/>
      <c r="BX331" s="93"/>
      <c r="BY331" s="1">
        <f t="shared" si="24"/>
        <v>320</v>
      </c>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row>
    <row r="332" spans="1:427" s="7" customFormat="1" ht="60.75" hidden="1" customHeight="1" x14ac:dyDescent="0.3">
      <c r="A332" s="65">
        <v>321</v>
      </c>
      <c r="B332" s="66" t="s">
        <v>348</v>
      </c>
      <c r="C332" s="66" t="s">
        <v>349</v>
      </c>
      <c r="D332" s="66" t="s">
        <v>350</v>
      </c>
      <c r="E332" s="78" t="s">
        <v>2506</v>
      </c>
      <c r="F332" s="150" t="s">
        <v>348</v>
      </c>
      <c r="G332" s="151" t="s">
        <v>349</v>
      </c>
      <c r="H332" s="151" t="s">
        <v>350</v>
      </c>
      <c r="I332" s="152" t="s">
        <v>1010</v>
      </c>
      <c r="J332" s="67" t="s">
        <v>183</v>
      </c>
      <c r="K332" s="67" t="s">
        <v>417</v>
      </c>
      <c r="L332" s="67" t="s">
        <v>353</v>
      </c>
      <c r="M332" s="67" t="s">
        <v>354</v>
      </c>
      <c r="N332" s="117" t="s">
        <v>2516</v>
      </c>
      <c r="O332" s="281">
        <v>5</v>
      </c>
      <c r="P332" s="132" t="s">
        <v>2494</v>
      </c>
      <c r="Q332" s="66">
        <v>2021</v>
      </c>
      <c r="R332" s="221" t="s">
        <v>2531</v>
      </c>
      <c r="S332" s="339" t="s">
        <v>2532</v>
      </c>
      <c r="T332" s="339" t="s">
        <v>2533</v>
      </c>
      <c r="U332" s="255">
        <v>5</v>
      </c>
      <c r="V332" s="105" t="s">
        <v>79</v>
      </c>
      <c r="W332" s="132" t="s">
        <v>2534</v>
      </c>
      <c r="X332" s="378" t="s">
        <v>2535</v>
      </c>
      <c r="Y332" s="105" t="s">
        <v>79</v>
      </c>
      <c r="Z332" s="374">
        <v>44440</v>
      </c>
      <c r="AA332" s="374">
        <v>44594</v>
      </c>
      <c r="AB332" s="374"/>
      <c r="AC332" s="71" t="s">
        <v>84</v>
      </c>
      <c r="AD332" s="71" t="s">
        <v>84</v>
      </c>
      <c r="AE332" s="72">
        <f t="shared" ref="AE332:AE395" si="25">(IF(AU332=$U$8,$V$5,AA332-$L$5))</f>
        <v>-117</v>
      </c>
      <c r="AF332" s="80" t="s">
        <v>1445</v>
      </c>
      <c r="AG332" s="74"/>
      <c r="AH332" s="75"/>
      <c r="AI332" s="73"/>
      <c r="AJ332" s="76"/>
      <c r="AK332" s="77" t="s">
        <v>9</v>
      </c>
      <c r="AL332" s="78">
        <v>143</v>
      </c>
      <c r="AM332" s="79" t="s">
        <v>6</v>
      </c>
      <c r="AN332" s="74" t="s">
        <v>133</v>
      </c>
      <c r="AO332" s="80" t="s">
        <v>1445</v>
      </c>
      <c r="AP332" s="204" t="s">
        <v>133</v>
      </c>
      <c r="AQ332" s="81">
        <v>0</v>
      </c>
      <c r="AR332" s="76">
        <v>0</v>
      </c>
      <c r="AS332" s="79" t="s">
        <v>116</v>
      </c>
      <c r="AT332" s="82" t="s">
        <v>90</v>
      </c>
      <c r="AU332" s="83" t="s">
        <v>91</v>
      </c>
      <c r="AV332" s="154" t="s">
        <v>388</v>
      </c>
      <c r="AW332" s="155">
        <v>44620</v>
      </c>
      <c r="AX332" s="156" t="s">
        <v>389</v>
      </c>
      <c r="AY332" s="100" t="s">
        <v>93</v>
      </c>
      <c r="AZ332" s="157">
        <v>0</v>
      </c>
      <c r="BA332" s="77" t="s">
        <v>9</v>
      </c>
      <c r="BB332" s="78">
        <v>-44620</v>
      </c>
      <c r="BC332" s="79" t="s">
        <v>4</v>
      </c>
      <c r="BD332" s="108">
        <v>44638</v>
      </c>
      <c r="BE332" s="313" t="s">
        <v>2536</v>
      </c>
      <c r="BF332" s="110" t="s">
        <v>1506</v>
      </c>
      <c r="BG332" s="87">
        <v>0</v>
      </c>
      <c r="BH332" s="79" t="s">
        <v>4</v>
      </c>
      <c r="BI332" s="84"/>
      <c r="BJ332" s="88" t="s">
        <v>19</v>
      </c>
      <c r="BK332" s="89" t="s">
        <v>2523</v>
      </c>
      <c r="BL332" s="90">
        <v>44712</v>
      </c>
      <c r="BM332" s="91" t="s">
        <v>480</v>
      </c>
      <c r="BN332" s="92">
        <v>1</v>
      </c>
      <c r="BO332" s="77" t="str">
        <f t="shared" si="23"/>
        <v>CUMPLIMIENTO TOTAL</v>
      </c>
      <c r="BP332" s="78">
        <f t="shared" ref="BP332:BP395" si="26">(IF(BJ332="CERRADO","NO APLICA ACCION CERRADA",AA332-$L$6))</f>
        <v>-117</v>
      </c>
      <c r="BQ332" s="79" t="str">
        <f t="shared" ref="BQ332:BQ395" si="27">(IF(BJ332="CERRADO","NO APLICA ACCION CERRADA",IF(AE332&lt;=0,"VENCIDO",IF(AE332&lt;=$Q$5,"POR VENCER","CON TIEMPO"))))</f>
        <v>VENCIDO</v>
      </c>
      <c r="BR332" s="93"/>
      <c r="BS332" s="93"/>
      <c r="BT332" s="93"/>
      <c r="BU332" s="93"/>
      <c r="BV332" s="94"/>
      <c r="BW332" s="93"/>
      <c r="BX332" s="93"/>
      <c r="BY332" s="1">
        <f t="shared" si="24"/>
        <v>321</v>
      </c>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row>
    <row r="333" spans="1:427" s="7" customFormat="1" ht="60.75" hidden="1" customHeight="1" x14ac:dyDescent="0.3">
      <c r="A333" s="65">
        <v>322</v>
      </c>
      <c r="B333" s="117" t="s">
        <v>851</v>
      </c>
      <c r="C333" s="196" t="s">
        <v>99</v>
      </c>
      <c r="D333" s="66" t="s">
        <v>100</v>
      </c>
      <c r="E333" s="67" t="s">
        <v>2537</v>
      </c>
      <c r="F333" s="66" t="s">
        <v>197</v>
      </c>
      <c r="G333" s="65" t="s">
        <v>99</v>
      </c>
      <c r="H333" s="67" t="s">
        <v>100</v>
      </c>
      <c r="I333" s="66" t="s">
        <v>197</v>
      </c>
      <c r="J333" s="67" t="s">
        <v>198</v>
      </c>
      <c r="K333" s="67" t="s">
        <v>2538</v>
      </c>
      <c r="L333" s="67" t="s">
        <v>185</v>
      </c>
      <c r="M333" s="67" t="s">
        <v>354</v>
      </c>
      <c r="N333" s="117" t="s">
        <v>2490</v>
      </c>
      <c r="O333" s="281">
        <v>5</v>
      </c>
      <c r="P333" s="132" t="s">
        <v>2539</v>
      </c>
      <c r="Q333" s="66">
        <v>2021</v>
      </c>
      <c r="R333" s="381" t="s">
        <v>2540</v>
      </c>
      <c r="S333" s="77" t="s">
        <v>2541</v>
      </c>
      <c r="T333" s="376" t="s">
        <v>2542</v>
      </c>
      <c r="U333" s="255">
        <v>1</v>
      </c>
      <c r="V333" s="67" t="s">
        <v>79</v>
      </c>
      <c r="W333" s="67" t="s">
        <v>79</v>
      </c>
      <c r="X333" s="67" t="s">
        <v>79</v>
      </c>
      <c r="Y333" s="67" t="s">
        <v>79</v>
      </c>
      <c r="Z333" s="350">
        <v>44378</v>
      </c>
      <c r="AA333" s="350">
        <v>44438</v>
      </c>
      <c r="AB333" s="350"/>
      <c r="AC333" s="71" t="s">
        <v>84</v>
      </c>
      <c r="AD333" s="71" t="s">
        <v>84</v>
      </c>
      <c r="AE333" s="72">
        <f t="shared" si="25"/>
        <v>-273</v>
      </c>
      <c r="AF333" s="80" t="s">
        <v>1445</v>
      </c>
      <c r="AG333" s="74"/>
      <c r="AH333" s="75"/>
      <c r="AI333" s="73"/>
      <c r="AJ333" s="76"/>
      <c r="AK333" s="77" t="s">
        <v>9</v>
      </c>
      <c r="AL333" s="78">
        <v>-13</v>
      </c>
      <c r="AM333" s="79" t="s">
        <v>4</v>
      </c>
      <c r="AN333" s="74" t="s">
        <v>133</v>
      </c>
      <c r="AO333" s="80" t="s">
        <v>1445</v>
      </c>
      <c r="AP333" s="204" t="s">
        <v>133</v>
      </c>
      <c r="AQ333" s="81">
        <v>0</v>
      </c>
      <c r="AR333" s="76">
        <v>0</v>
      </c>
      <c r="AS333" s="79" t="s">
        <v>89</v>
      </c>
      <c r="AT333" s="82" t="s">
        <v>90</v>
      </c>
      <c r="AU333" s="83" t="s">
        <v>91</v>
      </c>
      <c r="AV333" s="149" t="s">
        <v>2543</v>
      </c>
      <c r="AW333" s="98">
        <v>44620</v>
      </c>
      <c r="AX333" s="99" t="s">
        <v>113</v>
      </c>
      <c r="AY333" s="107" t="s">
        <v>79</v>
      </c>
      <c r="AZ333" s="101">
        <v>1</v>
      </c>
      <c r="BA333" s="77" t="s">
        <v>13</v>
      </c>
      <c r="BB333" s="78">
        <v>-44620</v>
      </c>
      <c r="BC333" s="79" t="s">
        <v>4</v>
      </c>
      <c r="BD333" s="85">
        <v>44637</v>
      </c>
      <c r="BE333" s="84" t="s">
        <v>2544</v>
      </c>
      <c r="BF333" s="115" t="s">
        <v>215</v>
      </c>
      <c r="BG333" s="122">
        <v>0</v>
      </c>
      <c r="BH333" s="79" t="s">
        <v>4</v>
      </c>
      <c r="BI333" s="84"/>
      <c r="BJ333" s="88" t="s">
        <v>19</v>
      </c>
      <c r="BK333" s="89" t="s">
        <v>2484</v>
      </c>
      <c r="BL333" s="90">
        <v>44712</v>
      </c>
      <c r="BM333" s="91" t="s">
        <v>2485</v>
      </c>
      <c r="BN333" s="92">
        <v>0.8</v>
      </c>
      <c r="BO333" s="77" t="str">
        <f t="shared" ref="BO333:BO396" si="28">IF(BN333&lt;=0%,"SIN AVANCE",IF(BN333&lt;33%,"AVANCE MINIMO",IF(BN333&lt;66%,"AVANCE PARCIAL",IF(BN333&lt;=99.9%,"AVANCE SIGNIFICATIVO",IF(BN333=100%,"CUMPLIMIENTO TOTAL","ERROR")))))</f>
        <v>AVANCE SIGNIFICATIVO</v>
      </c>
      <c r="BP333" s="78">
        <f t="shared" si="26"/>
        <v>-273</v>
      </c>
      <c r="BQ333" s="79" t="str">
        <f t="shared" si="27"/>
        <v>VENCIDO</v>
      </c>
      <c r="BR333" s="93"/>
      <c r="BS333" s="93"/>
      <c r="BT333" s="93"/>
      <c r="BU333" s="93"/>
      <c r="BV333" s="94"/>
      <c r="BW333" s="93"/>
      <c r="BX333" s="93"/>
      <c r="BY333" s="1">
        <f t="shared" si="24"/>
        <v>322</v>
      </c>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row>
    <row r="334" spans="1:427" s="7" customFormat="1" ht="60.75" hidden="1" customHeight="1" x14ac:dyDescent="0.3">
      <c r="A334" s="65">
        <v>323</v>
      </c>
      <c r="B334" s="117" t="s">
        <v>851</v>
      </c>
      <c r="C334" s="196" t="s">
        <v>99</v>
      </c>
      <c r="D334" s="66" t="s">
        <v>100</v>
      </c>
      <c r="E334" s="67" t="s">
        <v>2545</v>
      </c>
      <c r="F334" s="66" t="s">
        <v>197</v>
      </c>
      <c r="G334" s="65" t="s">
        <v>99</v>
      </c>
      <c r="H334" s="67" t="s">
        <v>100</v>
      </c>
      <c r="I334" s="66" t="s">
        <v>197</v>
      </c>
      <c r="J334" s="67" t="s">
        <v>198</v>
      </c>
      <c r="K334" s="67" t="s">
        <v>2546</v>
      </c>
      <c r="L334" s="67" t="s">
        <v>185</v>
      </c>
      <c r="M334" s="67" t="s">
        <v>354</v>
      </c>
      <c r="N334" s="117" t="s">
        <v>2488</v>
      </c>
      <c r="O334" s="281">
        <v>6</v>
      </c>
      <c r="P334" s="132" t="s">
        <v>2539</v>
      </c>
      <c r="Q334" s="66">
        <v>2021</v>
      </c>
      <c r="R334" s="371" t="s">
        <v>2547</v>
      </c>
      <c r="S334" s="77" t="s">
        <v>2548</v>
      </c>
      <c r="T334" s="339" t="s">
        <v>2549</v>
      </c>
      <c r="U334" s="255">
        <v>1</v>
      </c>
      <c r="V334" s="67" t="s">
        <v>79</v>
      </c>
      <c r="W334" s="67" t="s">
        <v>79</v>
      </c>
      <c r="X334" s="67" t="s">
        <v>79</v>
      </c>
      <c r="Y334" s="67" t="s">
        <v>79</v>
      </c>
      <c r="Z334" s="350">
        <v>44378</v>
      </c>
      <c r="AA334" s="350">
        <v>44560</v>
      </c>
      <c r="AB334" s="350"/>
      <c r="AC334" s="71" t="s">
        <v>84</v>
      </c>
      <c r="AD334" s="71" t="s">
        <v>84</v>
      </c>
      <c r="AE334" s="72">
        <f t="shared" si="25"/>
        <v>-151</v>
      </c>
      <c r="AF334" s="80" t="s">
        <v>1445</v>
      </c>
      <c r="AG334" s="74"/>
      <c r="AH334" s="75"/>
      <c r="AI334" s="73"/>
      <c r="AJ334" s="76"/>
      <c r="AK334" s="77" t="s">
        <v>9</v>
      </c>
      <c r="AL334" s="78">
        <v>109</v>
      </c>
      <c r="AM334" s="79" t="s">
        <v>6</v>
      </c>
      <c r="AN334" s="74" t="s">
        <v>133</v>
      </c>
      <c r="AO334" s="80" t="s">
        <v>1445</v>
      </c>
      <c r="AP334" s="204" t="s">
        <v>133</v>
      </c>
      <c r="AQ334" s="81">
        <v>0</v>
      </c>
      <c r="AR334" s="76">
        <v>0</v>
      </c>
      <c r="AS334" s="79" t="s">
        <v>116</v>
      </c>
      <c r="AT334" s="82" t="s">
        <v>90</v>
      </c>
      <c r="AU334" s="83" t="s">
        <v>91</v>
      </c>
      <c r="AV334" s="149" t="s">
        <v>2550</v>
      </c>
      <c r="AW334" s="98">
        <v>44620</v>
      </c>
      <c r="AX334" s="99" t="s">
        <v>113</v>
      </c>
      <c r="AY334" s="107" t="s">
        <v>279</v>
      </c>
      <c r="AZ334" s="101">
        <v>0</v>
      </c>
      <c r="BA334" s="77" t="s">
        <v>9</v>
      </c>
      <c r="BB334" s="78">
        <v>-44620</v>
      </c>
      <c r="BC334" s="79" t="s">
        <v>4</v>
      </c>
      <c r="BD334" s="85">
        <v>44637</v>
      </c>
      <c r="BE334" s="84" t="s">
        <v>2551</v>
      </c>
      <c r="BF334" s="115" t="s">
        <v>215</v>
      </c>
      <c r="BG334" s="122">
        <v>0</v>
      </c>
      <c r="BH334" s="79" t="s">
        <v>4</v>
      </c>
      <c r="BI334" s="84"/>
      <c r="BJ334" s="88" t="s">
        <v>19</v>
      </c>
      <c r="BK334" s="89" t="s">
        <v>2484</v>
      </c>
      <c r="BL334" s="90">
        <v>44712</v>
      </c>
      <c r="BM334" s="91" t="s">
        <v>2485</v>
      </c>
      <c r="BN334" s="92">
        <v>0.8</v>
      </c>
      <c r="BO334" s="77" t="str">
        <f t="shared" si="28"/>
        <v>AVANCE SIGNIFICATIVO</v>
      </c>
      <c r="BP334" s="78">
        <f t="shared" si="26"/>
        <v>-151</v>
      </c>
      <c r="BQ334" s="79" t="str">
        <f t="shared" si="27"/>
        <v>VENCIDO</v>
      </c>
      <c r="BR334" s="93"/>
      <c r="BS334" s="93"/>
      <c r="BT334" s="93"/>
      <c r="BU334" s="93"/>
      <c r="BV334" s="94"/>
      <c r="BW334" s="93"/>
      <c r="BX334" s="93"/>
      <c r="BY334" s="1">
        <f t="shared" ref="BY334:BY397" si="29">BY333+1</f>
        <v>323</v>
      </c>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row>
    <row r="335" spans="1:427" s="7" customFormat="1" ht="60.75" hidden="1" customHeight="1" x14ac:dyDescent="0.3">
      <c r="A335" s="65">
        <v>324</v>
      </c>
      <c r="B335" s="117" t="s">
        <v>851</v>
      </c>
      <c r="C335" s="196" t="s">
        <v>99</v>
      </c>
      <c r="D335" s="66" t="s">
        <v>100</v>
      </c>
      <c r="E335" s="67" t="s">
        <v>2545</v>
      </c>
      <c r="F335" s="66" t="s">
        <v>197</v>
      </c>
      <c r="G335" s="65" t="s">
        <v>99</v>
      </c>
      <c r="H335" s="67" t="s">
        <v>100</v>
      </c>
      <c r="I335" s="66" t="s">
        <v>197</v>
      </c>
      <c r="J335" s="67" t="s">
        <v>198</v>
      </c>
      <c r="K335" s="67" t="s">
        <v>2546</v>
      </c>
      <c r="L335" s="67" t="s">
        <v>185</v>
      </c>
      <c r="M335" s="67" t="s">
        <v>354</v>
      </c>
      <c r="N335" s="117" t="s">
        <v>2481</v>
      </c>
      <c r="O335" s="281">
        <v>8</v>
      </c>
      <c r="P335" s="132" t="s">
        <v>2539</v>
      </c>
      <c r="Q335" s="66">
        <v>2021</v>
      </c>
      <c r="R335" s="371" t="s">
        <v>2552</v>
      </c>
      <c r="S335" s="77" t="s">
        <v>2553</v>
      </c>
      <c r="T335" s="339" t="s">
        <v>2549</v>
      </c>
      <c r="U335" s="255">
        <v>1</v>
      </c>
      <c r="V335" s="67" t="s">
        <v>79</v>
      </c>
      <c r="W335" s="67" t="s">
        <v>79</v>
      </c>
      <c r="X335" s="67" t="s">
        <v>79</v>
      </c>
      <c r="Y335" s="67" t="s">
        <v>79</v>
      </c>
      <c r="Z335" s="350">
        <v>44378</v>
      </c>
      <c r="AA335" s="350">
        <v>44560</v>
      </c>
      <c r="AB335" s="350"/>
      <c r="AC335" s="71" t="s">
        <v>84</v>
      </c>
      <c r="AD335" s="71" t="s">
        <v>84</v>
      </c>
      <c r="AE335" s="72">
        <f t="shared" si="25"/>
        <v>-151</v>
      </c>
      <c r="AF335" s="80" t="s">
        <v>1445</v>
      </c>
      <c r="AG335" s="74"/>
      <c r="AH335" s="75"/>
      <c r="AI335" s="73"/>
      <c r="AJ335" s="76"/>
      <c r="AK335" s="77" t="s">
        <v>9</v>
      </c>
      <c r="AL335" s="78">
        <v>109</v>
      </c>
      <c r="AM335" s="79" t="s">
        <v>6</v>
      </c>
      <c r="AN335" s="74" t="s">
        <v>133</v>
      </c>
      <c r="AO335" s="80" t="s">
        <v>1445</v>
      </c>
      <c r="AP335" s="204" t="s">
        <v>133</v>
      </c>
      <c r="AQ335" s="81">
        <v>0</v>
      </c>
      <c r="AR335" s="76">
        <v>0</v>
      </c>
      <c r="AS335" s="79" t="s">
        <v>116</v>
      </c>
      <c r="AT335" s="82" t="s">
        <v>90</v>
      </c>
      <c r="AU335" s="83" t="s">
        <v>91</v>
      </c>
      <c r="AV335" s="149" t="s">
        <v>2554</v>
      </c>
      <c r="AW335" s="98">
        <v>44620</v>
      </c>
      <c r="AX335" s="99" t="s">
        <v>113</v>
      </c>
      <c r="AY335" s="107" t="s">
        <v>79</v>
      </c>
      <c r="AZ335" s="101">
        <v>1</v>
      </c>
      <c r="BA335" s="77" t="s">
        <v>13</v>
      </c>
      <c r="BB335" s="78">
        <v>-44620</v>
      </c>
      <c r="BC335" s="79" t="s">
        <v>4</v>
      </c>
      <c r="BD335" s="85">
        <v>44637</v>
      </c>
      <c r="BE335" s="84" t="s">
        <v>2551</v>
      </c>
      <c r="BF335" s="115" t="s">
        <v>215</v>
      </c>
      <c r="BG335" s="122">
        <v>0</v>
      </c>
      <c r="BH335" s="79" t="s">
        <v>4</v>
      </c>
      <c r="BI335" s="84"/>
      <c r="BJ335" s="88" t="s">
        <v>19</v>
      </c>
      <c r="BK335" s="89" t="s">
        <v>2484</v>
      </c>
      <c r="BL335" s="90">
        <v>44712</v>
      </c>
      <c r="BM335" s="91" t="s">
        <v>2485</v>
      </c>
      <c r="BN335" s="92">
        <v>0.8</v>
      </c>
      <c r="BO335" s="77" t="str">
        <f t="shared" si="28"/>
        <v>AVANCE SIGNIFICATIVO</v>
      </c>
      <c r="BP335" s="78">
        <f t="shared" si="26"/>
        <v>-151</v>
      </c>
      <c r="BQ335" s="79" t="str">
        <f t="shared" si="27"/>
        <v>VENCIDO</v>
      </c>
      <c r="BR335" s="93"/>
      <c r="BS335" s="93"/>
      <c r="BT335" s="93"/>
      <c r="BU335" s="93"/>
      <c r="BV335" s="94"/>
      <c r="BW335" s="93"/>
      <c r="BX335" s="93"/>
      <c r="BY335" s="1">
        <f t="shared" si="29"/>
        <v>324</v>
      </c>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row>
    <row r="336" spans="1:427" s="7" customFormat="1" ht="60.75" hidden="1" customHeight="1" x14ac:dyDescent="0.3">
      <c r="A336" s="65">
        <v>325</v>
      </c>
      <c r="B336" s="117" t="s">
        <v>851</v>
      </c>
      <c r="C336" s="196" t="s">
        <v>99</v>
      </c>
      <c r="D336" s="66" t="s">
        <v>100</v>
      </c>
      <c r="E336" s="67" t="s">
        <v>2555</v>
      </c>
      <c r="F336" s="66" t="s">
        <v>851</v>
      </c>
      <c r="G336" s="65" t="s">
        <v>99</v>
      </c>
      <c r="H336" s="67" t="s">
        <v>100</v>
      </c>
      <c r="I336" s="67" t="s">
        <v>852</v>
      </c>
      <c r="J336" s="67" t="s">
        <v>198</v>
      </c>
      <c r="K336" s="67" t="s">
        <v>2546</v>
      </c>
      <c r="L336" s="67" t="s">
        <v>855</v>
      </c>
      <c r="M336" s="67" t="s">
        <v>354</v>
      </c>
      <c r="N336" s="117" t="s">
        <v>2470</v>
      </c>
      <c r="O336" s="281">
        <v>9</v>
      </c>
      <c r="P336" s="132" t="s">
        <v>2539</v>
      </c>
      <c r="Q336" s="66">
        <v>2021</v>
      </c>
      <c r="R336" s="381" t="s">
        <v>2556</v>
      </c>
      <c r="S336" s="77" t="s">
        <v>2557</v>
      </c>
      <c r="T336" s="376" t="s">
        <v>2558</v>
      </c>
      <c r="U336" s="255">
        <v>1</v>
      </c>
      <c r="V336" s="67" t="s">
        <v>79</v>
      </c>
      <c r="W336" s="67" t="s">
        <v>79</v>
      </c>
      <c r="X336" s="67" t="s">
        <v>79</v>
      </c>
      <c r="Y336" s="67" t="s">
        <v>79</v>
      </c>
      <c r="Z336" s="350">
        <v>44378</v>
      </c>
      <c r="AA336" s="350">
        <v>44560</v>
      </c>
      <c r="AB336" s="350"/>
      <c r="AC336" s="71" t="s">
        <v>84</v>
      </c>
      <c r="AD336" s="71" t="s">
        <v>84</v>
      </c>
      <c r="AE336" s="72">
        <f t="shared" si="25"/>
        <v>-151</v>
      </c>
      <c r="AF336" s="80" t="s">
        <v>1445</v>
      </c>
      <c r="AG336" s="74"/>
      <c r="AH336" s="75"/>
      <c r="AI336" s="73"/>
      <c r="AJ336" s="76"/>
      <c r="AK336" s="77" t="s">
        <v>9</v>
      </c>
      <c r="AL336" s="78">
        <v>109</v>
      </c>
      <c r="AM336" s="79" t="s">
        <v>6</v>
      </c>
      <c r="AN336" s="74" t="s">
        <v>133</v>
      </c>
      <c r="AO336" s="80" t="s">
        <v>1445</v>
      </c>
      <c r="AP336" s="204" t="s">
        <v>133</v>
      </c>
      <c r="AQ336" s="81">
        <v>0</v>
      </c>
      <c r="AR336" s="76">
        <v>0</v>
      </c>
      <c r="AS336" s="79" t="s">
        <v>116</v>
      </c>
      <c r="AT336" s="82" t="s">
        <v>90</v>
      </c>
      <c r="AU336" s="83" t="s">
        <v>91</v>
      </c>
      <c r="AV336" s="382" t="s">
        <v>2559</v>
      </c>
      <c r="AW336" s="130">
        <v>44613</v>
      </c>
      <c r="AX336" s="110" t="s">
        <v>113</v>
      </c>
      <c r="AY336" s="383" t="s">
        <v>2560</v>
      </c>
      <c r="AZ336" s="171">
        <v>0.05</v>
      </c>
      <c r="BA336" s="77" t="s">
        <v>10</v>
      </c>
      <c r="BB336" s="78">
        <v>-44620</v>
      </c>
      <c r="BC336" s="79" t="s">
        <v>4</v>
      </c>
      <c r="BD336" s="85">
        <v>44637</v>
      </c>
      <c r="BE336" s="84" t="s">
        <v>2561</v>
      </c>
      <c r="BF336" s="115" t="s">
        <v>215</v>
      </c>
      <c r="BG336" s="122">
        <v>0</v>
      </c>
      <c r="BH336" s="79" t="s">
        <v>4</v>
      </c>
      <c r="BI336" s="84"/>
      <c r="BJ336" s="88" t="s">
        <v>19</v>
      </c>
      <c r="BK336" s="89" t="s">
        <v>2480</v>
      </c>
      <c r="BL336" s="90">
        <v>44712</v>
      </c>
      <c r="BM336" s="91" t="s">
        <v>868</v>
      </c>
      <c r="BN336" s="92">
        <v>1</v>
      </c>
      <c r="BO336" s="77" t="str">
        <f>IF(BN336&lt;=0%,"SIN AVANCE",IF(BN336&lt;33%,"AVANCE MINIMO",IF(BN336&lt;66%,"AVANCE PARCIAL",IF(BN336&lt;=99.9%,"AVANCE SIGNIFICATIVO",IF(BN336=100%,"CUMPLIMIENTO TOTAL","ERROR")))))</f>
        <v>CUMPLIMIENTO TOTAL</v>
      </c>
      <c r="BP336" s="78">
        <f t="shared" si="26"/>
        <v>-151</v>
      </c>
      <c r="BQ336" s="79" t="str">
        <f t="shared" si="27"/>
        <v>VENCIDO</v>
      </c>
      <c r="BR336" s="93"/>
      <c r="BS336" s="93"/>
      <c r="BT336" s="93"/>
      <c r="BU336" s="93"/>
      <c r="BV336" s="94"/>
      <c r="BW336" s="93"/>
      <c r="BX336" s="93"/>
      <c r="BY336" s="1">
        <f t="shared" si="29"/>
        <v>325</v>
      </c>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row>
    <row r="337" spans="1:427" s="7" customFormat="1" ht="89.25" hidden="1" customHeight="1" x14ac:dyDescent="0.3">
      <c r="A337" s="65">
        <v>326</v>
      </c>
      <c r="B337" s="117" t="s">
        <v>851</v>
      </c>
      <c r="C337" s="196" t="s">
        <v>99</v>
      </c>
      <c r="D337" s="66" t="s">
        <v>100</v>
      </c>
      <c r="E337" s="67" t="s">
        <v>2562</v>
      </c>
      <c r="F337" s="66" t="s">
        <v>851</v>
      </c>
      <c r="G337" s="65" t="s">
        <v>99</v>
      </c>
      <c r="H337" s="67" t="s">
        <v>100</v>
      </c>
      <c r="I337" s="67" t="s">
        <v>852</v>
      </c>
      <c r="J337" s="67" t="s">
        <v>853</v>
      </c>
      <c r="K337" s="67" t="s">
        <v>2563</v>
      </c>
      <c r="L337" s="67" t="s">
        <v>855</v>
      </c>
      <c r="M337" s="67" t="s">
        <v>77</v>
      </c>
      <c r="N337" s="134" t="s">
        <v>2564</v>
      </c>
      <c r="O337" s="66" t="s">
        <v>79</v>
      </c>
      <c r="P337" s="67" t="s">
        <v>2565</v>
      </c>
      <c r="Q337" s="66">
        <v>2021</v>
      </c>
      <c r="R337" s="69" t="s">
        <v>2566</v>
      </c>
      <c r="S337" s="371" t="s">
        <v>2567</v>
      </c>
      <c r="T337" s="371" t="s">
        <v>2568</v>
      </c>
      <c r="U337" s="66" t="s">
        <v>79</v>
      </c>
      <c r="V337" s="67" t="s">
        <v>79</v>
      </c>
      <c r="W337" s="67" t="s">
        <v>79</v>
      </c>
      <c r="X337" s="66" t="s">
        <v>79</v>
      </c>
      <c r="Y337" s="66" t="s">
        <v>79</v>
      </c>
      <c r="Z337" s="71">
        <v>44270</v>
      </c>
      <c r="AA337" s="71">
        <v>44377</v>
      </c>
      <c r="AB337" s="71"/>
      <c r="AC337" s="71" t="s">
        <v>84</v>
      </c>
      <c r="AD337" s="71" t="s">
        <v>84</v>
      </c>
      <c r="AE337" s="72">
        <f t="shared" si="25"/>
        <v>-334</v>
      </c>
      <c r="AF337" s="281" t="s">
        <v>2569</v>
      </c>
      <c r="AG337" s="74">
        <v>44372</v>
      </c>
      <c r="AH337" s="75" t="s">
        <v>119</v>
      </c>
      <c r="AI337" s="384" t="s">
        <v>2570</v>
      </c>
      <c r="AJ337" s="76">
        <v>1</v>
      </c>
      <c r="AK337" s="77" t="s">
        <v>13</v>
      </c>
      <c r="AL337" s="78">
        <v>-74</v>
      </c>
      <c r="AM337" s="79" t="s">
        <v>4</v>
      </c>
      <c r="AN337" s="80">
        <v>44512</v>
      </c>
      <c r="AO337" s="281" t="s">
        <v>2571</v>
      </c>
      <c r="AP337" s="385" t="s">
        <v>88</v>
      </c>
      <c r="AQ337" s="76">
        <v>0</v>
      </c>
      <c r="AR337" s="81">
        <v>1</v>
      </c>
      <c r="AS337" s="79" t="s">
        <v>116</v>
      </c>
      <c r="AT337" s="82" t="s">
        <v>90</v>
      </c>
      <c r="AU337" s="242" t="s">
        <v>117</v>
      </c>
      <c r="AV337" s="386" t="s">
        <v>2572</v>
      </c>
      <c r="AW337" s="234">
        <v>44613</v>
      </c>
      <c r="AX337" s="156" t="s">
        <v>113</v>
      </c>
      <c r="AY337" s="387" t="s">
        <v>2573</v>
      </c>
      <c r="AZ337" s="116">
        <v>1</v>
      </c>
      <c r="BA337" s="77" t="s">
        <v>13</v>
      </c>
      <c r="BB337" s="78">
        <v>-44619</v>
      </c>
      <c r="BC337" s="79" t="s">
        <v>4</v>
      </c>
      <c r="BD337" s="130">
        <v>44638</v>
      </c>
      <c r="BE337" s="279" t="s">
        <v>2574</v>
      </c>
      <c r="BF337" s="115" t="s">
        <v>215</v>
      </c>
      <c r="BG337" s="388">
        <v>0</v>
      </c>
      <c r="BH337" s="79" t="s">
        <v>4</v>
      </c>
      <c r="BI337" s="84"/>
      <c r="BJ337" s="88" t="s">
        <v>19</v>
      </c>
      <c r="BK337" s="89" t="s">
        <v>2575</v>
      </c>
      <c r="BL337" s="90">
        <v>44712</v>
      </c>
      <c r="BM337" s="91" t="s">
        <v>868</v>
      </c>
      <c r="BN337" s="92">
        <v>1</v>
      </c>
      <c r="BO337" s="77" t="str">
        <f>IF(BN337&lt;=0%,"SIN AVANCE",IF(BN337&lt;33%,"AVANCE MINIMO",IF(BN337&lt;66%,"AVANCE PARCIAL",IF(BN337&lt;=99.9%,"AVANCE SIGNIFICATIVO",IF(BN337=100%,"CUMPLIMIENTO TOTAL","ERROR")))))</f>
        <v>CUMPLIMIENTO TOTAL</v>
      </c>
      <c r="BP337" s="78">
        <f t="shared" si="26"/>
        <v>-334</v>
      </c>
      <c r="BQ337" s="79" t="str">
        <f t="shared" si="27"/>
        <v>VENCIDO</v>
      </c>
      <c r="BR337" s="102">
        <v>44726</v>
      </c>
      <c r="BS337" s="93" t="s">
        <v>2576</v>
      </c>
      <c r="BT337" s="93" t="s">
        <v>2577</v>
      </c>
      <c r="BU337" s="104">
        <v>0.5</v>
      </c>
      <c r="BV337" s="94" t="s">
        <v>4</v>
      </c>
      <c r="BW337" s="93"/>
      <c r="BX337" s="93"/>
      <c r="BY337" s="1">
        <f t="shared" si="29"/>
        <v>326</v>
      </c>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row>
    <row r="338" spans="1:427" s="7" customFormat="1" ht="162" hidden="1" customHeight="1" x14ac:dyDescent="0.3">
      <c r="A338" s="65">
        <v>327</v>
      </c>
      <c r="B338" s="117" t="s">
        <v>851</v>
      </c>
      <c r="C338" s="196" t="s">
        <v>99</v>
      </c>
      <c r="D338" s="66" t="s">
        <v>100</v>
      </c>
      <c r="E338" s="67" t="s">
        <v>2578</v>
      </c>
      <c r="F338" s="105" t="s">
        <v>1404</v>
      </c>
      <c r="G338" s="334" t="s">
        <v>1405</v>
      </c>
      <c r="H338" s="66" t="s">
        <v>1406</v>
      </c>
      <c r="I338" s="67" t="s">
        <v>102</v>
      </c>
      <c r="J338" s="67" t="s">
        <v>198</v>
      </c>
      <c r="K338" s="67" t="s">
        <v>2546</v>
      </c>
      <c r="L338" s="67" t="s">
        <v>185</v>
      </c>
      <c r="M338" s="67" t="s">
        <v>77</v>
      </c>
      <c r="N338" s="66" t="s">
        <v>2579</v>
      </c>
      <c r="O338" s="66" t="s">
        <v>79</v>
      </c>
      <c r="P338" s="67" t="s">
        <v>2565</v>
      </c>
      <c r="Q338" s="66">
        <v>2021</v>
      </c>
      <c r="R338" s="69" t="s">
        <v>2580</v>
      </c>
      <c r="S338" s="371" t="s">
        <v>2581</v>
      </c>
      <c r="T338" s="371" t="s">
        <v>2582</v>
      </c>
      <c r="U338" s="66" t="s">
        <v>79</v>
      </c>
      <c r="V338" s="67" t="s">
        <v>79</v>
      </c>
      <c r="W338" s="67" t="s">
        <v>79</v>
      </c>
      <c r="X338" s="66" t="s">
        <v>79</v>
      </c>
      <c r="Y338" s="66" t="s">
        <v>79</v>
      </c>
      <c r="Z338" s="71">
        <v>44270</v>
      </c>
      <c r="AA338" s="71">
        <v>44377</v>
      </c>
      <c r="AB338" s="71"/>
      <c r="AC338" s="71" t="s">
        <v>84</v>
      </c>
      <c r="AD338" s="71" t="s">
        <v>84</v>
      </c>
      <c r="AE338" s="72">
        <f t="shared" si="25"/>
        <v>-334</v>
      </c>
      <c r="AF338" s="221" t="s">
        <v>2583</v>
      </c>
      <c r="AG338" s="74">
        <v>44372</v>
      </c>
      <c r="AH338" s="75" t="s">
        <v>84</v>
      </c>
      <c r="AI338" s="191" t="s">
        <v>2584</v>
      </c>
      <c r="AJ338" s="76">
        <v>0</v>
      </c>
      <c r="AK338" s="77" t="s">
        <v>9</v>
      </c>
      <c r="AL338" s="78">
        <v>-74</v>
      </c>
      <c r="AM338" s="79" t="s">
        <v>4</v>
      </c>
      <c r="AN338" s="74">
        <v>44512</v>
      </c>
      <c r="AO338" s="79" t="s">
        <v>2585</v>
      </c>
      <c r="AP338" s="79" t="s">
        <v>88</v>
      </c>
      <c r="AQ338" s="81">
        <v>0</v>
      </c>
      <c r="AR338" s="81">
        <v>0</v>
      </c>
      <c r="AS338" s="79" t="s">
        <v>89</v>
      </c>
      <c r="AT338" s="82" t="s">
        <v>90</v>
      </c>
      <c r="AU338" s="83" t="s">
        <v>91</v>
      </c>
      <c r="AV338" s="86" t="s">
        <v>2586</v>
      </c>
      <c r="AW338" s="335">
        <v>44620</v>
      </c>
      <c r="AX338" s="156" t="s">
        <v>971</v>
      </c>
      <c r="AY338" s="121" t="s">
        <v>2587</v>
      </c>
      <c r="AZ338" s="87">
        <v>0.5</v>
      </c>
      <c r="BA338" s="77" t="s">
        <v>11</v>
      </c>
      <c r="BB338" s="78">
        <v>-44620</v>
      </c>
      <c r="BC338" s="79" t="s">
        <v>4</v>
      </c>
      <c r="BD338" s="130">
        <v>44638</v>
      </c>
      <c r="BE338" s="121" t="s">
        <v>2588</v>
      </c>
      <c r="BF338" s="115" t="s">
        <v>215</v>
      </c>
      <c r="BG338" s="388">
        <v>0</v>
      </c>
      <c r="BH338" s="79" t="s">
        <v>4</v>
      </c>
      <c r="BI338" s="84"/>
      <c r="BJ338" s="88" t="s">
        <v>19</v>
      </c>
      <c r="BK338" s="89" t="s">
        <v>2589</v>
      </c>
      <c r="BL338" s="90">
        <v>44712</v>
      </c>
      <c r="BM338" s="91" t="s">
        <v>2590</v>
      </c>
      <c r="BN338" s="92">
        <v>0.7</v>
      </c>
      <c r="BO338" s="77" t="str">
        <f t="shared" si="28"/>
        <v>AVANCE SIGNIFICATIVO</v>
      </c>
      <c r="BP338" s="78">
        <f t="shared" si="26"/>
        <v>-334</v>
      </c>
      <c r="BQ338" s="79" t="str">
        <f t="shared" si="27"/>
        <v>VENCIDO</v>
      </c>
      <c r="BR338" s="93"/>
      <c r="BS338" s="93"/>
      <c r="BT338" s="93"/>
      <c r="BU338" s="93"/>
      <c r="BV338" s="94"/>
      <c r="BW338" s="93"/>
      <c r="BX338" s="93"/>
      <c r="BY338" s="1">
        <f t="shared" si="29"/>
        <v>327</v>
      </c>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row>
    <row r="339" spans="1:427" s="327" customFormat="1" ht="409.6" hidden="1" thickBot="1" x14ac:dyDescent="0.3">
      <c r="A339" s="65">
        <v>328</v>
      </c>
      <c r="B339" s="117" t="s">
        <v>715</v>
      </c>
      <c r="C339" s="135" t="s">
        <v>71</v>
      </c>
      <c r="D339" s="67" t="s">
        <v>72</v>
      </c>
      <c r="E339" s="67" t="s">
        <v>2591</v>
      </c>
      <c r="F339" s="105" t="s">
        <v>70</v>
      </c>
      <c r="G339" s="135" t="s">
        <v>71</v>
      </c>
      <c r="H339" s="67" t="s">
        <v>72</v>
      </c>
      <c r="I339" s="70"/>
      <c r="J339" s="127" t="s">
        <v>150</v>
      </c>
      <c r="K339" s="127" t="s">
        <v>428</v>
      </c>
      <c r="L339" s="67" t="s">
        <v>1211</v>
      </c>
      <c r="M339" s="127" t="s">
        <v>77</v>
      </c>
      <c r="N339" s="129" t="s">
        <v>2592</v>
      </c>
      <c r="O339" s="129" t="s">
        <v>79</v>
      </c>
      <c r="P339" s="127" t="s">
        <v>2593</v>
      </c>
      <c r="Q339" s="129">
        <v>2021</v>
      </c>
      <c r="R339" s="252" t="s">
        <v>2594</v>
      </c>
      <c r="S339" s="252" t="s">
        <v>2595</v>
      </c>
      <c r="T339" s="252" t="s">
        <v>2596</v>
      </c>
      <c r="U339" s="66" t="s">
        <v>79</v>
      </c>
      <c r="V339" s="127" t="s">
        <v>79</v>
      </c>
      <c r="W339" s="127" t="s">
        <v>79</v>
      </c>
      <c r="X339" s="66" t="s">
        <v>79</v>
      </c>
      <c r="Y339" s="66" t="s">
        <v>79</v>
      </c>
      <c r="Z339" s="322">
        <v>44287</v>
      </c>
      <c r="AA339" s="322">
        <v>44652</v>
      </c>
      <c r="AB339" s="322"/>
      <c r="AC339" s="322" t="s">
        <v>84</v>
      </c>
      <c r="AD339" s="322" t="s">
        <v>84</v>
      </c>
      <c r="AE339" s="72">
        <f t="shared" si="25"/>
        <v>-59</v>
      </c>
      <c r="AF339" s="158" t="s">
        <v>2597</v>
      </c>
      <c r="AG339" s="324"/>
      <c r="AH339" s="324"/>
      <c r="AI339" s="324"/>
      <c r="AJ339" s="325"/>
      <c r="AK339" s="77" t="s">
        <v>9</v>
      </c>
      <c r="AL339" s="78">
        <v>201</v>
      </c>
      <c r="AM339" s="79" t="s">
        <v>6</v>
      </c>
      <c r="AN339" s="389">
        <v>44519</v>
      </c>
      <c r="AO339" s="158" t="s">
        <v>2598</v>
      </c>
      <c r="AP339" s="79" t="s">
        <v>88</v>
      </c>
      <c r="AQ339" s="390">
        <v>0</v>
      </c>
      <c r="AR339" s="325">
        <v>0</v>
      </c>
      <c r="AS339" s="79" t="s">
        <v>116</v>
      </c>
      <c r="AT339" s="82" t="s">
        <v>90</v>
      </c>
      <c r="AU339" s="83" t="s">
        <v>91</v>
      </c>
      <c r="AV339" s="84" t="s">
        <v>641</v>
      </c>
      <c r="AW339" s="85">
        <v>44620</v>
      </c>
      <c r="AX339" s="84" t="s">
        <v>119</v>
      </c>
      <c r="AY339" s="124" t="s">
        <v>93</v>
      </c>
      <c r="AZ339" s="122">
        <v>0</v>
      </c>
      <c r="BA339" s="77" t="s">
        <v>9</v>
      </c>
      <c r="BB339" s="78">
        <v>-44620</v>
      </c>
      <c r="BC339" s="79" t="s">
        <v>6</v>
      </c>
      <c r="BD339" s="391">
        <v>44638</v>
      </c>
      <c r="BE339" s="392" t="s">
        <v>2599</v>
      </c>
      <c r="BF339" s="392" t="s">
        <v>135</v>
      </c>
      <c r="BG339" s="393">
        <v>0</v>
      </c>
      <c r="BH339" s="75" t="s">
        <v>19</v>
      </c>
      <c r="BI339" s="326"/>
      <c r="BJ339" s="88" t="s">
        <v>19</v>
      </c>
      <c r="BK339" s="89" t="s">
        <v>2600</v>
      </c>
      <c r="BL339" s="90">
        <v>44712</v>
      </c>
      <c r="BM339" s="91" t="s">
        <v>2601</v>
      </c>
      <c r="BN339" s="92">
        <v>0.5</v>
      </c>
      <c r="BO339" s="77" t="str">
        <f t="shared" si="28"/>
        <v>AVANCE PARCIAL</v>
      </c>
      <c r="BP339" s="78">
        <f t="shared" si="26"/>
        <v>-59</v>
      </c>
      <c r="BQ339" s="79" t="str">
        <f t="shared" si="27"/>
        <v>VENCIDO</v>
      </c>
      <c r="BR339" s="93"/>
      <c r="BS339" s="93"/>
      <c r="BT339" s="93"/>
      <c r="BU339" s="93"/>
      <c r="BV339" s="94"/>
      <c r="BW339" s="93"/>
      <c r="BX339" s="93"/>
      <c r="BY339" s="1">
        <f t="shared" si="29"/>
        <v>328</v>
      </c>
    </row>
    <row r="340" spans="1:427" s="327" customFormat="1" ht="409.6" hidden="1" thickBot="1" x14ac:dyDescent="0.3">
      <c r="A340" s="65">
        <v>329</v>
      </c>
      <c r="B340" s="117" t="s">
        <v>715</v>
      </c>
      <c r="C340" s="135" t="s">
        <v>71</v>
      </c>
      <c r="D340" s="67" t="s">
        <v>72</v>
      </c>
      <c r="E340" s="67" t="s">
        <v>2602</v>
      </c>
      <c r="F340" s="105" t="s">
        <v>70</v>
      </c>
      <c r="G340" s="135" t="s">
        <v>71</v>
      </c>
      <c r="H340" s="67" t="s">
        <v>72</v>
      </c>
      <c r="I340" s="67" t="s">
        <v>2603</v>
      </c>
      <c r="J340" s="127" t="s">
        <v>442</v>
      </c>
      <c r="K340" s="127" t="s">
        <v>481</v>
      </c>
      <c r="L340" s="67" t="s">
        <v>1211</v>
      </c>
      <c r="M340" s="127" t="s">
        <v>77</v>
      </c>
      <c r="N340" s="129" t="s">
        <v>2604</v>
      </c>
      <c r="O340" s="129" t="s">
        <v>79</v>
      </c>
      <c r="P340" s="127" t="s">
        <v>2593</v>
      </c>
      <c r="Q340" s="129">
        <v>2021</v>
      </c>
      <c r="R340" s="252" t="s">
        <v>2605</v>
      </c>
      <c r="S340" s="252" t="s">
        <v>2606</v>
      </c>
      <c r="T340" s="252" t="s">
        <v>2607</v>
      </c>
      <c r="U340" s="66" t="s">
        <v>79</v>
      </c>
      <c r="V340" s="127" t="s">
        <v>79</v>
      </c>
      <c r="W340" s="127" t="s">
        <v>79</v>
      </c>
      <c r="X340" s="66" t="s">
        <v>79</v>
      </c>
      <c r="Y340" s="66" t="s">
        <v>79</v>
      </c>
      <c r="Z340" s="322">
        <v>44150</v>
      </c>
      <c r="AA340" s="322">
        <v>44545</v>
      </c>
      <c r="AB340" s="322"/>
      <c r="AC340" s="322" t="s">
        <v>84</v>
      </c>
      <c r="AD340" s="322" t="s">
        <v>84</v>
      </c>
      <c r="AE340" s="72">
        <f t="shared" si="25"/>
        <v>-166</v>
      </c>
      <c r="AF340" s="158" t="s">
        <v>2597</v>
      </c>
      <c r="AG340" s="324"/>
      <c r="AH340" s="324"/>
      <c r="AI340" s="324"/>
      <c r="AJ340" s="325"/>
      <c r="AK340" s="77" t="s">
        <v>9</v>
      </c>
      <c r="AL340" s="78">
        <v>94</v>
      </c>
      <c r="AM340" s="79" t="s">
        <v>6</v>
      </c>
      <c r="AN340" s="389">
        <v>44519</v>
      </c>
      <c r="AO340" s="158" t="s">
        <v>2598</v>
      </c>
      <c r="AP340" s="79" t="s">
        <v>88</v>
      </c>
      <c r="AQ340" s="390">
        <v>0</v>
      </c>
      <c r="AR340" s="325">
        <v>0</v>
      </c>
      <c r="AS340" s="79" t="s">
        <v>116</v>
      </c>
      <c r="AT340" s="82" t="s">
        <v>90</v>
      </c>
      <c r="AU340" s="83" t="s">
        <v>91</v>
      </c>
      <c r="AV340" s="97" t="s">
        <v>92</v>
      </c>
      <c r="AW340" s="98">
        <v>44620</v>
      </c>
      <c r="AX340" s="99" t="s">
        <v>84</v>
      </c>
      <c r="AY340" s="107" t="s">
        <v>93</v>
      </c>
      <c r="AZ340" s="101">
        <v>0</v>
      </c>
      <c r="BA340" s="77" t="s">
        <v>9</v>
      </c>
      <c r="BB340" s="78">
        <v>-44620</v>
      </c>
      <c r="BC340" s="79" t="s">
        <v>4</v>
      </c>
      <c r="BD340" s="391">
        <v>44638</v>
      </c>
      <c r="BE340" s="392" t="s">
        <v>2599</v>
      </c>
      <c r="BF340" s="392" t="s">
        <v>135</v>
      </c>
      <c r="BG340" s="393">
        <v>0</v>
      </c>
      <c r="BH340" s="75" t="s">
        <v>4</v>
      </c>
      <c r="BI340" s="326"/>
      <c r="BJ340" s="88" t="s">
        <v>19</v>
      </c>
      <c r="BK340" s="89" t="s">
        <v>2608</v>
      </c>
      <c r="BL340" s="90">
        <v>44712</v>
      </c>
      <c r="BM340" s="91" t="s">
        <v>1260</v>
      </c>
      <c r="BN340" s="92">
        <v>1</v>
      </c>
      <c r="BO340" s="77" t="str">
        <f t="shared" si="28"/>
        <v>CUMPLIMIENTO TOTAL</v>
      </c>
      <c r="BP340" s="78">
        <f t="shared" si="26"/>
        <v>-166</v>
      </c>
      <c r="BQ340" s="79" t="str">
        <f t="shared" si="27"/>
        <v>VENCIDO</v>
      </c>
      <c r="BR340" s="93"/>
      <c r="BS340" s="93"/>
      <c r="BT340" s="93"/>
      <c r="BU340" s="93"/>
      <c r="BV340" s="94"/>
      <c r="BW340" s="93"/>
      <c r="BX340" s="93"/>
      <c r="BY340" s="1">
        <f t="shared" si="29"/>
        <v>329</v>
      </c>
    </row>
    <row r="341" spans="1:427" s="327" customFormat="1" ht="409.6" hidden="1" thickBot="1" x14ac:dyDescent="0.3">
      <c r="A341" s="65">
        <v>330</v>
      </c>
      <c r="B341" s="117" t="s">
        <v>715</v>
      </c>
      <c r="C341" s="135" t="s">
        <v>71</v>
      </c>
      <c r="D341" s="67" t="s">
        <v>72</v>
      </c>
      <c r="E341" s="394" t="s">
        <v>2609</v>
      </c>
      <c r="F341" s="105" t="s">
        <v>70</v>
      </c>
      <c r="G341" s="135" t="s">
        <v>71</v>
      </c>
      <c r="H341" s="67" t="s">
        <v>72</v>
      </c>
      <c r="I341" s="147" t="s">
        <v>1831</v>
      </c>
      <c r="J341" s="127" t="s">
        <v>74</v>
      </c>
      <c r="K341" s="127" t="s">
        <v>1296</v>
      </c>
      <c r="L341" s="67" t="s">
        <v>1211</v>
      </c>
      <c r="M341" s="127" t="s">
        <v>77</v>
      </c>
      <c r="N341" s="129" t="s">
        <v>2610</v>
      </c>
      <c r="O341" s="129" t="s">
        <v>79</v>
      </c>
      <c r="P341" s="127" t="s">
        <v>2593</v>
      </c>
      <c r="Q341" s="129">
        <v>2021</v>
      </c>
      <c r="R341" s="252" t="s">
        <v>2611</v>
      </c>
      <c r="S341" s="252" t="s">
        <v>2612</v>
      </c>
      <c r="T341" s="252" t="s">
        <v>2613</v>
      </c>
      <c r="U341" s="66" t="s">
        <v>79</v>
      </c>
      <c r="V341" s="127" t="s">
        <v>79</v>
      </c>
      <c r="W341" s="127" t="s">
        <v>79</v>
      </c>
      <c r="X341" s="66" t="s">
        <v>79</v>
      </c>
      <c r="Y341" s="66" t="s">
        <v>79</v>
      </c>
      <c r="Z341" s="395">
        <v>44287</v>
      </c>
      <c r="AA341" s="396">
        <v>44501</v>
      </c>
      <c r="AB341" s="397"/>
      <c r="AC341" s="322"/>
      <c r="AD341" s="322"/>
      <c r="AE341" s="72">
        <f t="shared" si="25"/>
        <v>-210</v>
      </c>
      <c r="AF341" s="80" t="s">
        <v>1445</v>
      </c>
      <c r="AG341" s="324"/>
      <c r="AH341" s="324"/>
      <c r="AI341" s="324"/>
      <c r="AJ341" s="325"/>
      <c r="AK341" s="77" t="s">
        <v>9</v>
      </c>
      <c r="AL341" s="78">
        <v>50</v>
      </c>
      <c r="AM341" s="79" t="s">
        <v>6</v>
      </c>
      <c r="AN341" s="74" t="s">
        <v>133</v>
      </c>
      <c r="AO341" s="80" t="s">
        <v>2614</v>
      </c>
      <c r="AP341" s="79" t="s">
        <v>547</v>
      </c>
      <c r="AQ341" s="390">
        <v>0</v>
      </c>
      <c r="AR341" s="325">
        <v>0</v>
      </c>
      <c r="AS341" s="79" t="s">
        <v>116</v>
      </c>
      <c r="AT341" s="82" t="s">
        <v>90</v>
      </c>
      <c r="AU341" s="83" t="s">
        <v>91</v>
      </c>
      <c r="AV341" s="97" t="s">
        <v>92</v>
      </c>
      <c r="AW341" s="98">
        <v>44620</v>
      </c>
      <c r="AX341" s="99" t="s">
        <v>84</v>
      </c>
      <c r="AY341" s="107" t="s">
        <v>93</v>
      </c>
      <c r="AZ341" s="101">
        <v>0</v>
      </c>
      <c r="BA341" s="77" t="s">
        <v>9</v>
      </c>
      <c r="BB341" s="78">
        <v>-44620</v>
      </c>
      <c r="BC341" s="79" t="s">
        <v>4</v>
      </c>
      <c r="BD341" s="326"/>
      <c r="BE341" s="326"/>
      <c r="BF341" s="326"/>
      <c r="BG341" s="326"/>
      <c r="BH341" s="79"/>
      <c r="BI341" s="326"/>
      <c r="BJ341" s="88" t="s">
        <v>19</v>
      </c>
      <c r="BK341" s="89" t="s">
        <v>2615</v>
      </c>
      <c r="BL341" s="90">
        <v>44712</v>
      </c>
      <c r="BM341" s="91" t="s">
        <v>1260</v>
      </c>
      <c r="BN341" s="92">
        <v>1</v>
      </c>
      <c r="BO341" s="77" t="str">
        <f t="shared" si="28"/>
        <v>CUMPLIMIENTO TOTAL</v>
      </c>
      <c r="BP341" s="78">
        <f t="shared" si="26"/>
        <v>-210</v>
      </c>
      <c r="BQ341" s="79" t="str">
        <f t="shared" si="27"/>
        <v>VENCIDO</v>
      </c>
      <c r="BR341" s="93"/>
      <c r="BS341" s="93"/>
      <c r="BT341" s="93"/>
      <c r="BU341" s="93"/>
      <c r="BV341" s="94"/>
      <c r="BW341" s="93"/>
      <c r="BX341" s="93"/>
      <c r="BY341" s="1">
        <f t="shared" si="29"/>
        <v>330</v>
      </c>
    </row>
    <row r="342" spans="1:427" s="327" customFormat="1" ht="409.6" hidden="1" thickBot="1" x14ac:dyDescent="0.3">
      <c r="A342" s="65">
        <v>331</v>
      </c>
      <c r="B342" s="117" t="s">
        <v>715</v>
      </c>
      <c r="C342" s="135" t="s">
        <v>71</v>
      </c>
      <c r="D342" s="67" t="s">
        <v>72</v>
      </c>
      <c r="E342" s="398" t="s">
        <v>2616</v>
      </c>
      <c r="F342" s="105" t="s">
        <v>70</v>
      </c>
      <c r="G342" s="135" t="s">
        <v>71</v>
      </c>
      <c r="H342" s="67" t="s">
        <v>72</v>
      </c>
      <c r="I342" s="147" t="s">
        <v>1831</v>
      </c>
      <c r="J342" s="127" t="s">
        <v>74</v>
      </c>
      <c r="K342" s="127" t="s">
        <v>1296</v>
      </c>
      <c r="L342" s="67" t="s">
        <v>1211</v>
      </c>
      <c r="M342" s="127" t="s">
        <v>77</v>
      </c>
      <c r="N342" s="129" t="s">
        <v>2617</v>
      </c>
      <c r="O342" s="129" t="s">
        <v>79</v>
      </c>
      <c r="P342" s="127" t="s">
        <v>2593</v>
      </c>
      <c r="Q342" s="129">
        <v>2021</v>
      </c>
      <c r="R342" s="252" t="s">
        <v>2611</v>
      </c>
      <c r="S342" s="252" t="s">
        <v>2618</v>
      </c>
      <c r="T342" s="252" t="s">
        <v>2619</v>
      </c>
      <c r="U342" s="66" t="s">
        <v>79</v>
      </c>
      <c r="V342" s="127" t="s">
        <v>79</v>
      </c>
      <c r="W342" s="127" t="s">
        <v>79</v>
      </c>
      <c r="X342" s="66" t="s">
        <v>79</v>
      </c>
      <c r="Y342" s="66" t="s">
        <v>79</v>
      </c>
      <c r="Z342" s="399">
        <v>44287</v>
      </c>
      <c r="AA342" s="400">
        <v>44378</v>
      </c>
      <c r="AB342" s="401"/>
      <c r="AC342" s="322"/>
      <c r="AD342" s="322"/>
      <c r="AE342" s="72">
        <f t="shared" si="25"/>
        <v>-333</v>
      </c>
      <c r="AF342" s="80" t="s">
        <v>1445</v>
      </c>
      <c r="AG342" s="324"/>
      <c r="AH342" s="324"/>
      <c r="AI342" s="324"/>
      <c r="AJ342" s="325"/>
      <c r="AK342" s="77" t="s">
        <v>9</v>
      </c>
      <c r="AL342" s="78">
        <v>-73</v>
      </c>
      <c r="AM342" s="79" t="s">
        <v>4</v>
      </c>
      <c r="AN342" s="74" t="s">
        <v>133</v>
      </c>
      <c r="AO342" s="80" t="s">
        <v>1445</v>
      </c>
      <c r="AP342" s="204" t="s">
        <v>133</v>
      </c>
      <c r="AQ342" s="390">
        <v>0</v>
      </c>
      <c r="AR342" s="325">
        <v>0</v>
      </c>
      <c r="AS342" s="79" t="s">
        <v>89</v>
      </c>
      <c r="AT342" s="82" t="s">
        <v>90</v>
      </c>
      <c r="AU342" s="83" t="s">
        <v>91</v>
      </c>
      <c r="AV342" s="97" t="s">
        <v>92</v>
      </c>
      <c r="AW342" s="98">
        <v>44620</v>
      </c>
      <c r="AX342" s="99" t="s">
        <v>84</v>
      </c>
      <c r="AY342" s="107" t="s">
        <v>93</v>
      </c>
      <c r="AZ342" s="101">
        <v>0</v>
      </c>
      <c r="BA342" s="77" t="s">
        <v>9</v>
      </c>
      <c r="BB342" s="78">
        <v>-44620</v>
      </c>
      <c r="BC342" s="79" t="s">
        <v>4</v>
      </c>
      <c r="BD342" s="326"/>
      <c r="BE342" s="326"/>
      <c r="BF342" s="326"/>
      <c r="BG342" s="326"/>
      <c r="BH342" s="79"/>
      <c r="BI342" s="326"/>
      <c r="BJ342" s="88" t="s">
        <v>19</v>
      </c>
      <c r="BK342" s="89" t="s">
        <v>2620</v>
      </c>
      <c r="BL342" s="90">
        <v>44712</v>
      </c>
      <c r="BM342" s="91" t="s">
        <v>1260</v>
      </c>
      <c r="BN342" s="92">
        <v>1</v>
      </c>
      <c r="BO342" s="77" t="str">
        <f t="shared" si="28"/>
        <v>CUMPLIMIENTO TOTAL</v>
      </c>
      <c r="BP342" s="78">
        <f t="shared" si="26"/>
        <v>-333</v>
      </c>
      <c r="BQ342" s="79" t="str">
        <f t="shared" si="27"/>
        <v>VENCIDO</v>
      </c>
      <c r="BR342" s="93"/>
      <c r="BS342" s="93"/>
      <c r="BT342" s="93"/>
      <c r="BU342" s="93"/>
      <c r="BV342" s="94"/>
      <c r="BW342" s="93"/>
      <c r="BX342" s="93"/>
      <c r="BY342" s="1">
        <f t="shared" si="29"/>
        <v>331</v>
      </c>
    </row>
    <row r="343" spans="1:427" s="327" customFormat="1" ht="409.6" hidden="1" thickBot="1" x14ac:dyDescent="0.3">
      <c r="A343" s="65">
        <v>332</v>
      </c>
      <c r="B343" s="117" t="s">
        <v>715</v>
      </c>
      <c r="C343" s="135" t="s">
        <v>71</v>
      </c>
      <c r="D343" s="67" t="s">
        <v>72</v>
      </c>
      <c r="E343" s="398" t="s">
        <v>2621</v>
      </c>
      <c r="F343" s="105" t="s">
        <v>70</v>
      </c>
      <c r="G343" s="135" t="s">
        <v>71</v>
      </c>
      <c r="H343" s="67" t="s">
        <v>72</v>
      </c>
      <c r="I343" s="70" t="s">
        <v>2622</v>
      </c>
      <c r="J343" s="127" t="s">
        <v>74</v>
      </c>
      <c r="K343" s="127" t="s">
        <v>538</v>
      </c>
      <c r="L343" s="67" t="s">
        <v>1211</v>
      </c>
      <c r="M343" s="127" t="s">
        <v>77</v>
      </c>
      <c r="N343" s="129" t="s">
        <v>2623</v>
      </c>
      <c r="O343" s="129" t="s">
        <v>79</v>
      </c>
      <c r="P343" s="127" t="s">
        <v>2593</v>
      </c>
      <c r="Q343" s="129">
        <v>2021</v>
      </c>
      <c r="R343" s="252" t="s">
        <v>2624</v>
      </c>
      <c r="S343" s="252" t="s">
        <v>2625</v>
      </c>
      <c r="T343" s="252" t="s">
        <v>2626</v>
      </c>
      <c r="U343" s="66" t="s">
        <v>79</v>
      </c>
      <c r="V343" s="127" t="s">
        <v>79</v>
      </c>
      <c r="W343" s="127" t="s">
        <v>79</v>
      </c>
      <c r="X343" s="66" t="s">
        <v>79</v>
      </c>
      <c r="Y343" s="66" t="s">
        <v>79</v>
      </c>
      <c r="Z343" s="399">
        <v>44287</v>
      </c>
      <c r="AA343" s="400">
        <v>44378</v>
      </c>
      <c r="AB343" s="401"/>
      <c r="AC343" s="322"/>
      <c r="AD343" s="322"/>
      <c r="AE343" s="72">
        <f t="shared" si="25"/>
        <v>-333</v>
      </c>
      <c r="AF343" s="80" t="s">
        <v>1445</v>
      </c>
      <c r="AG343" s="324"/>
      <c r="AH343" s="324"/>
      <c r="AI343" s="324"/>
      <c r="AJ343" s="325"/>
      <c r="AK343" s="77" t="s">
        <v>9</v>
      </c>
      <c r="AL343" s="78">
        <v>-73</v>
      </c>
      <c r="AM343" s="79" t="s">
        <v>4</v>
      </c>
      <c r="AN343" s="74" t="s">
        <v>133</v>
      </c>
      <c r="AO343" s="80" t="s">
        <v>1445</v>
      </c>
      <c r="AP343" s="204" t="s">
        <v>133</v>
      </c>
      <c r="AQ343" s="390">
        <v>0</v>
      </c>
      <c r="AR343" s="325">
        <v>0</v>
      </c>
      <c r="AS343" s="79" t="s">
        <v>89</v>
      </c>
      <c r="AT343" s="82" t="s">
        <v>90</v>
      </c>
      <c r="AU343" s="83" t="s">
        <v>91</v>
      </c>
      <c r="AV343" s="97" t="s">
        <v>92</v>
      </c>
      <c r="AW343" s="98">
        <v>44620</v>
      </c>
      <c r="AX343" s="99" t="s">
        <v>84</v>
      </c>
      <c r="AY343" s="107" t="s">
        <v>93</v>
      </c>
      <c r="AZ343" s="101">
        <v>0</v>
      </c>
      <c r="BA343" s="77" t="s">
        <v>9</v>
      </c>
      <c r="BB343" s="78">
        <v>-44620</v>
      </c>
      <c r="BC343" s="79" t="s">
        <v>4</v>
      </c>
      <c r="BD343" s="326"/>
      <c r="BE343" s="326"/>
      <c r="BF343" s="326"/>
      <c r="BG343" s="326"/>
      <c r="BH343" s="79"/>
      <c r="BI343" s="326"/>
      <c r="BJ343" s="88" t="s">
        <v>19</v>
      </c>
      <c r="BK343" s="89" t="s">
        <v>2627</v>
      </c>
      <c r="BL343" s="90">
        <v>44712</v>
      </c>
      <c r="BM343" s="91" t="s">
        <v>1260</v>
      </c>
      <c r="BN343" s="92">
        <v>1</v>
      </c>
      <c r="BO343" s="77" t="str">
        <f t="shared" si="28"/>
        <v>CUMPLIMIENTO TOTAL</v>
      </c>
      <c r="BP343" s="78">
        <f t="shared" si="26"/>
        <v>-333</v>
      </c>
      <c r="BQ343" s="79" t="str">
        <f t="shared" si="27"/>
        <v>VENCIDO</v>
      </c>
      <c r="BR343" s="93"/>
      <c r="BS343" s="93"/>
      <c r="BT343" s="93"/>
      <c r="BU343" s="93"/>
      <c r="BV343" s="94"/>
      <c r="BW343" s="93"/>
      <c r="BX343" s="93"/>
      <c r="BY343" s="1">
        <f t="shared" si="29"/>
        <v>332</v>
      </c>
    </row>
    <row r="344" spans="1:427" s="327" customFormat="1" ht="409.6" hidden="1" thickBot="1" x14ac:dyDescent="0.3">
      <c r="A344" s="65">
        <v>333</v>
      </c>
      <c r="B344" s="117" t="s">
        <v>715</v>
      </c>
      <c r="C344" s="135" t="s">
        <v>71</v>
      </c>
      <c r="D344" s="67" t="s">
        <v>72</v>
      </c>
      <c r="E344" s="398" t="s">
        <v>2628</v>
      </c>
      <c r="F344" s="105" t="s">
        <v>70</v>
      </c>
      <c r="G344" s="135" t="s">
        <v>71</v>
      </c>
      <c r="H344" s="67" t="s">
        <v>72</v>
      </c>
      <c r="I344" s="147" t="s">
        <v>1831</v>
      </c>
      <c r="J344" s="127" t="s">
        <v>74</v>
      </c>
      <c r="K344" s="127" t="s">
        <v>538</v>
      </c>
      <c r="L344" s="67" t="s">
        <v>1211</v>
      </c>
      <c r="M344" s="127" t="s">
        <v>77</v>
      </c>
      <c r="N344" s="129" t="s">
        <v>2629</v>
      </c>
      <c r="O344" s="129" t="s">
        <v>79</v>
      </c>
      <c r="P344" s="127" t="s">
        <v>2593</v>
      </c>
      <c r="Q344" s="129">
        <v>2021</v>
      </c>
      <c r="R344" s="252" t="s">
        <v>2624</v>
      </c>
      <c r="S344" s="252" t="s">
        <v>2630</v>
      </c>
      <c r="T344" s="252" t="s">
        <v>2631</v>
      </c>
      <c r="U344" s="66" t="s">
        <v>79</v>
      </c>
      <c r="V344" s="127" t="s">
        <v>79</v>
      </c>
      <c r="W344" s="127" t="s">
        <v>79</v>
      </c>
      <c r="X344" s="66" t="s">
        <v>79</v>
      </c>
      <c r="Y344" s="66" t="s">
        <v>79</v>
      </c>
      <c r="Z344" s="399">
        <v>44287</v>
      </c>
      <c r="AA344" s="400">
        <v>44652</v>
      </c>
      <c r="AB344" s="401"/>
      <c r="AC344" s="322"/>
      <c r="AD344" s="322"/>
      <c r="AE344" s="72">
        <f t="shared" si="25"/>
        <v>-59</v>
      </c>
      <c r="AF344" s="80" t="s">
        <v>1445</v>
      </c>
      <c r="AG344" s="324"/>
      <c r="AH344" s="324"/>
      <c r="AI344" s="324"/>
      <c r="AJ344" s="325"/>
      <c r="AK344" s="77" t="s">
        <v>9</v>
      </c>
      <c r="AL344" s="78">
        <v>201</v>
      </c>
      <c r="AM344" s="79" t="s">
        <v>6</v>
      </c>
      <c r="AN344" s="74" t="s">
        <v>133</v>
      </c>
      <c r="AO344" s="80" t="s">
        <v>1445</v>
      </c>
      <c r="AP344" s="204" t="s">
        <v>133</v>
      </c>
      <c r="AQ344" s="390">
        <v>0</v>
      </c>
      <c r="AR344" s="325">
        <v>0</v>
      </c>
      <c r="AS344" s="79" t="s">
        <v>116</v>
      </c>
      <c r="AT344" s="82" t="s">
        <v>90</v>
      </c>
      <c r="AU344" s="83" t="s">
        <v>91</v>
      </c>
      <c r="AV344" s="84" t="s">
        <v>641</v>
      </c>
      <c r="AW344" s="85">
        <v>44620</v>
      </c>
      <c r="AX344" s="84" t="s">
        <v>119</v>
      </c>
      <c r="AY344" s="124" t="s">
        <v>93</v>
      </c>
      <c r="AZ344" s="122">
        <v>0</v>
      </c>
      <c r="BA344" s="77" t="s">
        <v>9</v>
      </c>
      <c r="BB344" s="78">
        <v>-44620</v>
      </c>
      <c r="BC344" s="79" t="s">
        <v>6</v>
      </c>
      <c r="BD344" s="326"/>
      <c r="BE344" s="326"/>
      <c r="BF344" s="326"/>
      <c r="BG344" s="326"/>
      <c r="BH344" s="79"/>
      <c r="BI344" s="326"/>
      <c r="BJ344" s="88" t="s">
        <v>19</v>
      </c>
      <c r="BK344" s="89" t="s">
        <v>2632</v>
      </c>
      <c r="BL344" s="90">
        <v>44712</v>
      </c>
      <c r="BM344" s="91" t="s">
        <v>1260</v>
      </c>
      <c r="BN344" s="92">
        <v>1</v>
      </c>
      <c r="BO344" s="77" t="str">
        <f t="shared" si="28"/>
        <v>CUMPLIMIENTO TOTAL</v>
      </c>
      <c r="BP344" s="78">
        <f t="shared" si="26"/>
        <v>-59</v>
      </c>
      <c r="BQ344" s="79" t="str">
        <f t="shared" si="27"/>
        <v>VENCIDO</v>
      </c>
      <c r="BR344" s="93"/>
      <c r="BS344" s="93"/>
      <c r="BT344" s="93"/>
      <c r="BU344" s="93"/>
      <c r="BV344" s="94"/>
      <c r="BW344" s="93"/>
      <c r="BX344" s="93"/>
      <c r="BY344" s="1">
        <f t="shared" si="29"/>
        <v>333</v>
      </c>
    </row>
    <row r="345" spans="1:427" s="327" customFormat="1" ht="409.6" hidden="1" thickBot="1" x14ac:dyDescent="0.3">
      <c r="A345" s="65">
        <v>334</v>
      </c>
      <c r="B345" s="117" t="s">
        <v>715</v>
      </c>
      <c r="C345" s="135" t="s">
        <v>71</v>
      </c>
      <c r="D345" s="67" t="s">
        <v>72</v>
      </c>
      <c r="E345" s="398" t="s">
        <v>2633</v>
      </c>
      <c r="F345" s="105" t="s">
        <v>70</v>
      </c>
      <c r="G345" s="135" t="s">
        <v>71</v>
      </c>
      <c r="H345" s="67" t="s">
        <v>72</v>
      </c>
      <c r="I345" s="70" t="s">
        <v>2622</v>
      </c>
      <c r="J345" s="127" t="s">
        <v>74</v>
      </c>
      <c r="K345" s="127" t="s">
        <v>1307</v>
      </c>
      <c r="L345" s="67" t="s">
        <v>1211</v>
      </c>
      <c r="M345" s="127" t="s">
        <v>77</v>
      </c>
      <c r="N345" s="129" t="s">
        <v>2634</v>
      </c>
      <c r="O345" s="129" t="s">
        <v>79</v>
      </c>
      <c r="P345" s="127" t="s">
        <v>2593</v>
      </c>
      <c r="Q345" s="129">
        <v>2021</v>
      </c>
      <c r="R345" s="252" t="s">
        <v>2635</v>
      </c>
      <c r="S345" s="252" t="s">
        <v>2636</v>
      </c>
      <c r="T345" s="402" t="s">
        <v>2637</v>
      </c>
      <c r="U345" s="66" t="s">
        <v>79</v>
      </c>
      <c r="V345" s="127" t="s">
        <v>79</v>
      </c>
      <c r="W345" s="127" t="s">
        <v>79</v>
      </c>
      <c r="X345" s="66" t="s">
        <v>79</v>
      </c>
      <c r="Y345" s="66" t="s">
        <v>79</v>
      </c>
      <c r="Z345" s="399">
        <v>44287</v>
      </c>
      <c r="AA345" s="400">
        <v>44652</v>
      </c>
      <c r="AB345" s="401"/>
      <c r="AC345" s="322"/>
      <c r="AD345" s="322"/>
      <c r="AE345" s="72">
        <f t="shared" si="25"/>
        <v>-59</v>
      </c>
      <c r="AF345" s="80" t="s">
        <v>1445</v>
      </c>
      <c r="AG345" s="324"/>
      <c r="AH345" s="324"/>
      <c r="AI345" s="324"/>
      <c r="AJ345" s="325"/>
      <c r="AK345" s="77" t="s">
        <v>9</v>
      </c>
      <c r="AL345" s="78">
        <v>201</v>
      </c>
      <c r="AM345" s="79" t="s">
        <v>6</v>
      </c>
      <c r="AN345" s="74" t="s">
        <v>133</v>
      </c>
      <c r="AO345" s="80" t="s">
        <v>1445</v>
      </c>
      <c r="AP345" s="204" t="s">
        <v>133</v>
      </c>
      <c r="AQ345" s="390">
        <v>0</v>
      </c>
      <c r="AR345" s="325">
        <v>0</v>
      </c>
      <c r="AS345" s="79" t="s">
        <v>116</v>
      </c>
      <c r="AT345" s="82" t="s">
        <v>90</v>
      </c>
      <c r="AU345" s="83" t="s">
        <v>91</v>
      </c>
      <c r="AV345" s="124" t="s">
        <v>2638</v>
      </c>
      <c r="AW345" s="335">
        <v>44620</v>
      </c>
      <c r="AX345" s="156" t="s">
        <v>912</v>
      </c>
      <c r="AY345" s="110" t="s">
        <v>79</v>
      </c>
      <c r="AZ345" s="393">
        <v>1</v>
      </c>
      <c r="BA345" s="77" t="s">
        <v>13</v>
      </c>
      <c r="BB345" s="78">
        <v>-44620</v>
      </c>
      <c r="BC345" s="79" t="s">
        <v>6</v>
      </c>
      <c r="BD345" s="326"/>
      <c r="BE345" s="326"/>
      <c r="BF345" s="326"/>
      <c r="BG345" s="326"/>
      <c r="BH345" s="79"/>
      <c r="BI345" s="326"/>
      <c r="BJ345" s="128" t="s">
        <v>195</v>
      </c>
      <c r="BK345" s="89" t="s">
        <v>2639</v>
      </c>
      <c r="BL345" s="90">
        <v>44712</v>
      </c>
      <c r="BM345" s="91" t="s">
        <v>2640</v>
      </c>
      <c r="BN345" s="92">
        <v>1</v>
      </c>
      <c r="BO345" s="77" t="str">
        <f t="shared" si="28"/>
        <v>CUMPLIMIENTO TOTAL</v>
      </c>
      <c r="BP345" s="78">
        <f t="shared" si="26"/>
        <v>-59</v>
      </c>
      <c r="BQ345" s="79" t="str">
        <f t="shared" si="27"/>
        <v>VENCIDO</v>
      </c>
      <c r="BR345" s="93"/>
      <c r="BS345" s="93"/>
      <c r="BT345" s="93"/>
      <c r="BU345" s="93"/>
      <c r="BV345" s="94"/>
      <c r="BW345" s="93"/>
      <c r="BX345" s="93"/>
      <c r="BY345" s="1">
        <f t="shared" si="29"/>
        <v>334</v>
      </c>
    </row>
    <row r="346" spans="1:427" s="327" customFormat="1" ht="409.6" hidden="1" thickBot="1" x14ac:dyDescent="0.3">
      <c r="A346" s="65">
        <v>335</v>
      </c>
      <c r="B346" s="117" t="s">
        <v>715</v>
      </c>
      <c r="C346" s="135" t="s">
        <v>71</v>
      </c>
      <c r="D346" s="67" t="s">
        <v>72</v>
      </c>
      <c r="E346" s="398" t="s">
        <v>2641</v>
      </c>
      <c r="F346" s="105" t="s">
        <v>70</v>
      </c>
      <c r="G346" s="135" t="s">
        <v>71</v>
      </c>
      <c r="H346" s="67" t="s">
        <v>72</v>
      </c>
      <c r="I346" s="70" t="s">
        <v>2622</v>
      </c>
      <c r="J346" s="127" t="s">
        <v>74</v>
      </c>
      <c r="K346" s="127" t="s">
        <v>1307</v>
      </c>
      <c r="L346" s="67" t="s">
        <v>1211</v>
      </c>
      <c r="M346" s="127" t="s">
        <v>77</v>
      </c>
      <c r="N346" s="129" t="s">
        <v>2642</v>
      </c>
      <c r="O346" s="129" t="s">
        <v>79</v>
      </c>
      <c r="P346" s="127" t="s">
        <v>2593</v>
      </c>
      <c r="Q346" s="129">
        <v>2021</v>
      </c>
      <c r="R346" s="252" t="s">
        <v>2643</v>
      </c>
      <c r="S346" s="252" t="s">
        <v>2644</v>
      </c>
      <c r="T346" s="252" t="s">
        <v>2645</v>
      </c>
      <c r="U346" s="66" t="s">
        <v>79</v>
      </c>
      <c r="V346" s="127" t="s">
        <v>79</v>
      </c>
      <c r="W346" s="127" t="s">
        <v>79</v>
      </c>
      <c r="X346" s="66" t="s">
        <v>79</v>
      </c>
      <c r="Y346" s="66" t="s">
        <v>79</v>
      </c>
      <c r="Z346" s="399">
        <v>44287</v>
      </c>
      <c r="AA346" s="400">
        <v>44652</v>
      </c>
      <c r="AB346" s="401"/>
      <c r="AC346" s="322"/>
      <c r="AD346" s="322"/>
      <c r="AE346" s="72">
        <f t="shared" si="25"/>
        <v>-59</v>
      </c>
      <c r="AF346" s="80" t="s">
        <v>1445</v>
      </c>
      <c r="AG346" s="324"/>
      <c r="AH346" s="324"/>
      <c r="AI346" s="324"/>
      <c r="AJ346" s="325"/>
      <c r="AK346" s="77" t="s">
        <v>9</v>
      </c>
      <c r="AL346" s="78">
        <v>201</v>
      </c>
      <c r="AM346" s="79" t="s">
        <v>6</v>
      </c>
      <c r="AN346" s="74" t="s">
        <v>133</v>
      </c>
      <c r="AO346" s="80" t="s">
        <v>1445</v>
      </c>
      <c r="AP346" s="204" t="s">
        <v>133</v>
      </c>
      <c r="AQ346" s="390">
        <v>0</v>
      </c>
      <c r="AR346" s="325">
        <v>0</v>
      </c>
      <c r="AS346" s="79" t="s">
        <v>116</v>
      </c>
      <c r="AT346" s="82" t="s">
        <v>90</v>
      </c>
      <c r="AU346" s="83" t="s">
        <v>91</v>
      </c>
      <c r="AV346" s="84" t="s">
        <v>641</v>
      </c>
      <c r="AW346" s="85">
        <v>44620</v>
      </c>
      <c r="AX346" s="84" t="s">
        <v>119</v>
      </c>
      <c r="AY346" s="124" t="s">
        <v>93</v>
      </c>
      <c r="AZ346" s="122">
        <v>0</v>
      </c>
      <c r="BA346" s="77" t="s">
        <v>9</v>
      </c>
      <c r="BB346" s="78">
        <v>-44620</v>
      </c>
      <c r="BC346" s="79" t="s">
        <v>6</v>
      </c>
      <c r="BD346" s="326"/>
      <c r="BE346" s="326"/>
      <c r="BF346" s="326"/>
      <c r="BG346" s="326"/>
      <c r="BH346" s="79"/>
      <c r="BI346" s="326"/>
      <c r="BJ346" s="88" t="s">
        <v>19</v>
      </c>
      <c r="BK346" s="89" t="s">
        <v>2646</v>
      </c>
      <c r="BL346" s="90">
        <v>44712</v>
      </c>
      <c r="BM346" s="91" t="s">
        <v>1260</v>
      </c>
      <c r="BN346" s="92">
        <v>1</v>
      </c>
      <c r="BO346" s="77" t="str">
        <f t="shared" si="28"/>
        <v>CUMPLIMIENTO TOTAL</v>
      </c>
      <c r="BP346" s="78">
        <f t="shared" si="26"/>
        <v>-59</v>
      </c>
      <c r="BQ346" s="79" t="str">
        <f t="shared" si="27"/>
        <v>VENCIDO</v>
      </c>
      <c r="BR346" s="93"/>
      <c r="BS346" s="93"/>
      <c r="BT346" s="93"/>
      <c r="BU346" s="93"/>
      <c r="BV346" s="94"/>
      <c r="BW346" s="93"/>
      <c r="BX346" s="93"/>
      <c r="BY346" s="1">
        <f t="shared" si="29"/>
        <v>335</v>
      </c>
    </row>
    <row r="347" spans="1:427" s="327" customFormat="1" ht="409.6" hidden="1" thickBot="1" x14ac:dyDescent="0.3">
      <c r="A347" s="65">
        <v>336</v>
      </c>
      <c r="B347" s="117" t="s">
        <v>715</v>
      </c>
      <c r="C347" s="135" t="s">
        <v>71</v>
      </c>
      <c r="D347" s="67" t="s">
        <v>72</v>
      </c>
      <c r="E347" s="398" t="s">
        <v>2647</v>
      </c>
      <c r="F347" s="105" t="s">
        <v>70</v>
      </c>
      <c r="G347" s="135" t="s">
        <v>71</v>
      </c>
      <c r="H347" s="67" t="s">
        <v>72</v>
      </c>
      <c r="I347" s="403" t="s">
        <v>2648</v>
      </c>
      <c r="J347" s="127" t="s">
        <v>183</v>
      </c>
      <c r="K347" s="127" t="s">
        <v>184</v>
      </c>
      <c r="L347" s="67" t="s">
        <v>1211</v>
      </c>
      <c r="M347" s="127" t="s">
        <v>77</v>
      </c>
      <c r="N347" s="129" t="s">
        <v>2649</v>
      </c>
      <c r="O347" s="129" t="s">
        <v>79</v>
      </c>
      <c r="P347" s="127" t="s">
        <v>2593</v>
      </c>
      <c r="Q347" s="129">
        <v>2021</v>
      </c>
      <c r="R347" s="252" t="s">
        <v>2650</v>
      </c>
      <c r="S347" s="252" t="s">
        <v>2651</v>
      </c>
      <c r="T347" s="252" t="s">
        <v>2652</v>
      </c>
      <c r="U347" s="66" t="s">
        <v>79</v>
      </c>
      <c r="V347" s="127" t="s">
        <v>79</v>
      </c>
      <c r="W347" s="127" t="s">
        <v>79</v>
      </c>
      <c r="X347" s="66" t="s">
        <v>79</v>
      </c>
      <c r="Y347" s="66" t="s">
        <v>79</v>
      </c>
      <c r="Z347" s="399">
        <v>44287</v>
      </c>
      <c r="AA347" s="400">
        <v>44652</v>
      </c>
      <c r="AB347" s="401"/>
      <c r="AC347" s="322"/>
      <c r="AD347" s="322"/>
      <c r="AE347" s="72">
        <f t="shared" si="25"/>
        <v>-59</v>
      </c>
      <c r="AF347" s="80" t="s">
        <v>1445</v>
      </c>
      <c r="AG347" s="324"/>
      <c r="AH347" s="324"/>
      <c r="AI347" s="324"/>
      <c r="AJ347" s="325"/>
      <c r="AK347" s="77" t="s">
        <v>9</v>
      </c>
      <c r="AL347" s="78">
        <v>201</v>
      </c>
      <c r="AM347" s="79" t="s">
        <v>6</v>
      </c>
      <c r="AN347" s="74" t="s">
        <v>133</v>
      </c>
      <c r="AO347" s="80" t="s">
        <v>1445</v>
      </c>
      <c r="AP347" s="204" t="s">
        <v>133</v>
      </c>
      <c r="AQ347" s="390">
        <v>0</v>
      </c>
      <c r="AR347" s="325">
        <v>0</v>
      </c>
      <c r="AS347" s="79" t="s">
        <v>116</v>
      </c>
      <c r="AT347" s="82" t="s">
        <v>90</v>
      </c>
      <c r="AU347" s="83" t="s">
        <v>91</v>
      </c>
      <c r="AV347" s="84" t="s">
        <v>641</v>
      </c>
      <c r="AW347" s="85">
        <v>44620</v>
      </c>
      <c r="AX347" s="84" t="s">
        <v>119</v>
      </c>
      <c r="AY347" s="124" t="s">
        <v>93</v>
      </c>
      <c r="AZ347" s="122">
        <v>0</v>
      </c>
      <c r="BA347" s="77" t="s">
        <v>9</v>
      </c>
      <c r="BB347" s="78">
        <v>-44620</v>
      </c>
      <c r="BC347" s="79" t="s">
        <v>6</v>
      </c>
      <c r="BD347" s="326"/>
      <c r="BE347" s="326"/>
      <c r="BF347" s="326"/>
      <c r="BG347" s="326"/>
      <c r="BH347" s="79"/>
      <c r="BI347" s="326"/>
      <c r="BJ347" s="88" t="s">
        <v>19</v>
      </c>
      <c r="BK347" s="89" t="s">
        <v>2653</v>
      </c>
      <c r="BL347" s="90">
        <v>44712</v>
      </c>
      <c r="BM347" s="91" t="s">
        <v>1260</v>
      </c>
      <c r="BN347" s="92">
        <v>1</v>
      </c>
      <c r="BO347" s="77" t="str">
        <f t="shared" si="28"/>
        <v>CUMPLIMIENTO TOTAL</v>
      </c>
      <c r="BP347" s="78">
        <f t="shared" si="26"/>
        <v>-59</v>
      </c>
      <c r="BQ347" s="79" t="str">
        <f t="shared" si="27"/>
        <v>VENCIDO</v>
      </c>
      <c r="BR347" s="93"/>
      <c r="BS347" s="93"/>
      <c r="BT347" s="93"/>
      <c r="BU347" s="93"/>
      <c r="BV347" s="94"/>
      <c r="BW347" s="93"/>
      <c r="BX347" s="93"/>
      <c r="BY347" s="1">
        <f t="shared" si="29"/>
        <v>336</v>
      </c>
    </row>
    <row r="348" spans="1:427" s="327" customFormat="1" ht="409.6" hidden="1" thickBot="1" x14ac:dyDescent="0.3">
      <c r="A348" s="65">
        <v>337</v>
      </c>
      <c r="B348" s="117" t="s">
        <v>715</v>
      </c>
      <c r="C348" s="135" t="s">
        <v>71</v>
      </c>
      <c r="D348" s="67" t="s">
        <v>72</v>
      </c>
      <c r="E348" s="398" t="s">
        <v>2591</v>
      </c>
      <c r="F348" s="105" t="s">
        <v>70</v>
      </c>
      <c r="G348" s="135" t="s">
        <v>71</v>
      </c>
      <c r="H348" s="67" t="s">
        <v>72</v>
      </c>
      <c r="I348" s="403"/>
      <c r="J348" s="127" t="s">
        <v>74</v>
      </c>
      <c r="K348" s="127" t="s">
        <v>623</v>
      </c>
      <c r="L348" s="67" t="s">
        <v>1211</v>
      </c>
      <c r="M348" s="127" t="s">
        <v>77</v>
      </c>
      <c r="N348" s="129" t="s">
        <v>2654</v>
      </c>
      <c r="O348" s="129" t="s">
        <v>79</v>
      </c>
      <c r="P348" s="127" t="s">
        <v>2593</v>
      </c>
      <c r="Q348" s="129">
        <v>2021</v>
      </c>
      <c r="R348" s="252" t="s">
        <v>2655</v>
      </c>
      <c r="S348" s="252" t="s">
        <v>2595</v>
      </c>
      <c r="T348" s="252" t="s">
        <v>2656</v>
      </c>
      <c r="U348" s="66" t="s">
        <v>79</v>
      </c>
      <c r="V348" s="127" t="s">
        <v>79</v>
      </c>
      <c r="W348" s="127" t="s">
        <v>79</v>
      </c>
      <c r="X348" s="66" t="s">
        <v>79</v>
      </c>
      <c r="Y348" s="66" t="s">
        <v>79</v>
      </c>
      <c r="Z348" s="399">
        <v>44287</v>
      </c>
      <c r="AA348" s="400">
        <v>44652</v>
      </c>
      <c r="AB348" s="401"/>
      <c r="AC348" s="322"/>
      <c r="AD348" s="322"/>
      <c r="AE348" s="72">
        <f t="shared" si="25"/>
        <v>-59</v>
      </c>
      <c r="AF348" s="80" t="s">
        <v>1445</v>
      </c>
      <c r="AG348" s="324"/>
      <c r="AH348" s="324"/>
      <c r="AI348" s="324"/>
      <c r="AJ348" s="325"/>
      <c r="AK348" s="77" t="s">
        <v>9</v>
      </c>
      <c r="AL348" s="78">
        <v>201</v>
      </c>
      <c r="AM348" s="79" t="s">
        <v>6</v>
      </c>
      <c r="AN348" s="74" t="s">
        <v>133</v>
      </c>
      <c r="AO348" s="80" t="s">
        <v>1445</v>
      </c>
      <c r="AP348" s="204" t="s">
        <v>133</v>
      </c>
      <c r="AQ348" s="390">
        <v>0</v>
      </c>
      <c r="AR348" s="325">
        <v>0</v>
      </c>
      <c r="AS348" s="79" t="s">
        <v>116</v>
      </c>
      <c r="AT348" s="82" t="s">
        <v>90</v>
      </c>
      <c r="AU348" s="83" t="s">
        <v>91</v>
      </c>
      <c r="AV348" s="84" t="s">
        <v>641</v>
      </c>
      <c r="AW348" s="85">
        <v>44620</v>
      </c>
      <c r="AX348" s="84" t="s">
        <v>119</v>
      </c>
      <c r="AY348" s="124" t="s">
        <v>93</v>
      </c>
      <c r="AZ348" s="122">
        <v>0</v>
      </c>
      <c r="BA348" s="77" t="s">
        <v>9</v>
      </c>
      <c r="BB348" s="78">
        <v>-44620</v>
      </c>
      <c r="BC348" s="79" t="s">
        <v>6</v>
      </c>
      <c r="BD348" s="326"/>
      <c r="BE348" s="326"/>
      <c r="BF348" s="326"/>
      <c r="BG348" s="326"/>
      <c r="BH348" s="79"/>
      <c r="BI348" s="326"/>
      <c r="BJ348" s="88" t="s">
        <v>19</v>
      </c>
      <c r="BK348" s="89" t="s">
        <v>2657</v>
      </c>
      <c r="BL348" s="90">
        <v>44712</v>
      </c>
      <c r="BM348" s="91" t="s">
        <v>2601</v>
      </c>
      <c r="BN348" s="92">
        <v>0.5</v>
      </c>
      <c r="BO348" s="77" t="str">
        <f t="shared" si="28"/>
        <v>AVANCE PARCIAL</v>
      </c>
      <c r="BP348" s="78">
        <f t="shared" si="26"/>
        <v>-59</v>
      </c>
      <c r="BQ348" s="79" t="str">
        <f t="shared" si="27"/>
        <v>VENCIDO</v>
      </c>
      <c r="BR348" s="93"/>
      <c r="BS348" s="93"/>
      <c r="BT348" s="93"/>
      <c r="BU348" s="93"/>
      <c r="BV348" s="94"/>
      <c r="BW348" s="93"/>
      <c r="BX348" s="93"/>
      <c r="BY348" s="1">
        <f t="shared" si="29"/>
        <v>337</v>
      </c>
    </row>
    <row r="349" spans="1:427" s="327" customFormat="1" ht="409.6" hidden="1" thickBot="1" x14ac:dyDescent="0.3">
      <c r="A349" s="65">
        <v>338</v>
      </c>
      <c r="B349" s="117" t="s">
        <v>715</v>
      </c>
      <c r="C349" s="135" t="s">
        <v>71</v>
      </c>
      <c r="D349" s="67" t="s">
        <v>72</v>
      </c>
      <c r="E349" s="398" t="s">
        <v>2609</v>
      </c>
      <c r="F349" s="105" t="s">
        <v>70</v>
      </c>
      <c r="G349" s="135" t="s">
        <v>71</v>
      </c>
      <c r="H349" s="67" t="s">
        <v>72</v>
      </c>
      <c r="I349" s="70" t="s">
        <v>1831</v>
      </c>
      <c r="J349" s="127" t="s">
        <v>74</v>
      </c>
      <c r="K349" s="127" t="s">
        <v>1296</v>
      </c>
      <c r="L349" s="67" t="s">
        <v>1211</v>
      </c>
      <c r="M349" s="127" t="s">
        <v>77</v>
      </c>
      <c r="N349" s="129" t="s">
        <v>2658</v>
      </c>
      <c r="O349" s="129" t="s">
        <v>79</v>
      </c>
      <c r="P349" s="127" t="s">
        <v>2593</v>
      </c>
      <c r="Q349" s="129">
        <v>2021</v>
      </c>
      <c r="R349" s="252" t="s">
        <v>2659</v>
      </c>
      <c r="S349" s="252" t="s">
        <v>2612</v>
      </c>
      <c r="T349" s="252" t="s">
        <v>2660</v>
      </c>
      <c r="U349" s="66" t="s">
        <v>79</v>
      </c>
      <c r="V349" s="127" t="s">
        <v>79</v>
      </c>
      <c r="W349" s="127" t="s">
        <v>79</v>
      </c>
      <c r="X349" s="66" t="s">
        <v>79</v>
      </c>
      <c r="Y349" s="66" t="s">
        <v>79</v>
      </c>
      <c r="Z349" s="399">
        <v>44287</v>
      </c>
      <c r="AA349" s="400">
        <v>44501</v>
      </c>
      <c r="AB349" s="401"/>
      <c r="AC349" s="322"/>
      <c r="AD349" s="322"/>
      <c r="AE349" s="72">
        <f t="shared" si="25"/>
        <v>-210</v>
      </c>
      <c r="AF349" s="80" t="s">
        <v>1445</v>
      </c>
      <c r="AG349" s="324"/>
      <c r="AH349" s="324"/>
      <c r="AI349" s="324"/>
      <c r="AJ349" s="325"/>
      <c r="AK349" s="77" t="s">
        <v>9</v>
      </c>
      <c r="AL349" s="78">
        <v>50</v>
      </c>
      <c r="AM349" s="79" t="s">
        <v>6</v>
      </c>
      <c r="AN349" s="74" t="s">
        <v>133</v>
      </c>
      <c r="AO349" s="80" t="s">
        <v>1445</v>
      </c>
      <c r="AP349" s="204" t="s">
        <v>133</v>
      </c>
      <c r="AQ349" s="390">
        <v>0</v>
      </c>
      <c r="AR349" s="325">
        <v>0</v>
      </c>
      <c r="AS349" s="79" t="s">
        <v>116</v>
      </c>
      <c r="AT349" s="82" t="s">
        <v>90</v>
      </c>
      <c r="AU349" s="83" t="s">
        <v>91</v>
      </c>
      <c r="AV349" s="97" t="s">
        <v>92</v>
      </c>
      <c r="AW349" s="98">
        <v>44620</v>
      </c>
      <c r="AX349" s="99" t="s">
        <v>84</v>
      </c>
      <c r="AY349" s="107" t="s">
        <v>93</v>
      </c>
      <c r="AZ349" s="101">
        <v>0</v>
      </c>
      <c r="BA349" s="77" t="s">
        <v>9</v>
      </c>
      <c r="BB349" s="78">
        <v>-44620</v>
      </c>
      <c r="BC349" s="79" t="s">
        <v>4</v>
      </c>
      <c r="BD349" s="326"/>
      <c r="BE349" s="326"/>
      <c r="BF349" s="326"/>
      <c r="BG349" s="326"/>
      <c r="BH349" s="79"/>
      <c r="BI349" s="326"/>
      <c r="BJ349" s="88" t="s">
        <v>19</v>
      </c>
      <c r="BK349" s="89" t="s">
        <v>2615</v>
      </c>
      <c r="BL349" s="90">
        <v>44712</v>
      </c>
      <c r="BM349" s="91" t="s">
        <v>1260</v>
      </c>
      <c r="BN349" s="92">
        <v>1</v>
      </c>
      <c r="BO349" s="77" t="str">
        <f t="shared" si="28"/>
        <v>CUMPLIMIENTO TOTAL</v>
      </c>
      <c r="BP349" s="78">
        <f t="shared" si="26"/>
        <v>-210</v>
      </c>
      <c r="BQ349" s="79" t="str">
        <f t="shared" si="27"/>
        <v>VENCIDO</v>
      </c>
      <c r="BR349" s="93"/>
      <c r="BS349" s="93"/>
      <c r="BT349" s="93"/>
      <c r="BU349" s="93"/>
      <c r="BV349" s="94"/>
      <c r="BW349" s="93"/>
      <c r="BX349" s="93"/>
      <c r="BY349" s="1">
        <f t="shared" si="29"/>
        <v>338</v>
      </c>
    </row>
    <row r="350" spans="1:427" s="327" customFormat="1" ht="409.6" hidden="1" thickBot="1" x14ac:dyDescent="0.3">
      <c r="A350" s="65">
        <v>339</v>
      </c>
      <c r="B350" s="117" t="s">
        <v>715</v>
      </c>
      <c r="C350" s="135" t="s">
        <v>71</v>
      </c>
      <c r="D350" s="67" t="s">
        <v>72</v>
      </c>
      <c r="E350" s="398" t="s">
        <v>2661</v>
      </c>
      <c r="F350" s="105" t="s">
        <v>70</v>
      </c>
      <c r="G350" s="135" t="s">
        <v>71</v>
      </c>
      <c r="H350" s="67" t="s">
        <v>72</v>
      </c>
      <c r="I350" s="70" t="s">
        <v>2662</v>
      </c>
      <c r="J350" s="127" t="s">
        <v>198</v>
      </c>
      <c r="K350" s="127" t="s">
        <v>2663</v>
      </c>
      <c r="L350" s="67" t="s">
        <v>1211</v>
      </c>
      <c r="M350" s="127" t="s">
        <v>77</v>
      </c>
      <c r="N350" s="129" t="s">
        <v>2664</v>
      </c>
      <c r="O350" s="129" t="s">
        <v>79</v>
      </c>
      <c r="P350" s="127" t="s">
        <v>2593</v>
      </c>
      <c r="Q350" s="129">
        <v>2021</v>
      </c>
      <c r="R350" s="252" t="s">
        <v>2665</v>
      </c>
      <c r="S350" s="252" t="s">
        <v>2666</v>
      </c>
      <c r="T350" s="252" t="s">
        <v>2667</v>
      </c>
      <c r="U350" s="66" t="s">
        <v>79</v>
      </c>
      <c r="V350" s="127" t="s">
        <v>79</v>
      </c>
      <c r="W350" s="127" t="s">
        <v>79</v>
      </c>
      <c r="X350" s="66" t="s">
        <v>79</v>
      </c>
      <c r="Y350" s="66" t="s">
        <v>79</v>
      </c>
      <c r="Z350" s="399">
        <v>44287</v>
      </c>
      <c r="AA350" s="400">
        <v>44531</v>
      </c>
      <c r="AB350" s="401"/>
      <c r="AC350" s="322"/>
      <c r="AD350" s="322"/>
      <c r="AE350" s="72">
        <f t="shared" si="25"/>
        <v>-180</v>
      </c>
      <c r="AF350" s="80" t="s">
        <v>1445</v>
      </c>
      <c r="AG350" s="324"/>
      <c r="AH350" s="324"/>
      <c r="AI350" s="324"/>
      <c r="AJ350" s="325"/>
      <c r="AK350" s="77" t="s">
        <v>9</v>
      </c>
      <c r="AL350" s="78">
        <v>80</v>
      </c>
      <c r="AM350" s="79" t="s">
        <v>6</v>
      </c>
      <c r="AN350" s="74" t="s">
        <v>133</v>
      </c>
      <c r="AO350" s="80" t="s">
        <v>1445</v>
      </c>
      <c r="AP350" s="204" t="s">
        <v>133</v>
      </c>
      <c r="AQ350" s="390">
        <v>0</v>
      </c>
      <c r="AR350" s="325">
        <v>0</v>
      </c>
      <c r="AS350" s="79" t="s">
        <v>116</v>
      </c>
      <c r="AT350" s="82" t="s">
        <v>90</v>
      </c>
      <c r="AU350" s="83" t="s">
        <v>91</v>
      </c>
      <c r="AV350" s="97" t="s">
        <v>92</v>
      </c>
      <c r="AW350" s="98">
        <v>44620</v>
      </c>
      <c r="AX350" s="99" t="s">
        <v>84</v>
      </c>
      <c r="AY350" s="107" t="s">
        <v>93</v>
      </c>
      <c r="AZ350" s="101">
        <v>0</v>
      </c>
      <c r="BA350" s="77" t="s">
        <v>9</v>
      </c>
      <c r="BB350" s="78">
        <v>-44620</v>
      </c>
      <c r="BC350" s="79" t="s">
        <v>4</v>
      </c>
      <c r="BD350" s="326"/>
      <c r="BE350" s="326"/>
      <c r="BF350" s="326"/>
      <c r="BG350" s="326"/>
      <c r="BH350" s="79"/>
      <c r="BI350" s="326"/>
      <c r="BJ350" s="88" t="s">
        <v>19</v>
      </c>
      <c r="BK350" s="89" t="s">
        <v>2668</v>
      </c>
      <c r="BL350" s="90">
        <v>44712</v>
      </c>
      <c r="BM350" s="91" t="s">
        <v>1260</v>
      </c>
      <c r="BN350" s="92">
        <v>1</v>
      </c>
      <c r="BO350" s="77" t="str">
        <f t="shared" si="28"/>
        <v>CUMPLIMIENTO TOTAL</v>
      </c>
      <c r="BP350" s="78">
        <f t="shared" si="26"/>
        <v>-180</v>
      </c>
      <c r="BQ350" s="79" t="str">
        <f t="shared" si="27"/>
        <v>VENCIDO</v>
      </c>
      <c r="BR350" s="93"/>
      <c r="BS350" s="93"/>
      <c r="BT350" s="93"/>
      <c r="BU350" s="93"/>
      <c r="BV350" s="94"/>
      <c r="BW350" s="93"/>
      <c r="BX350" s="93"/>
      <c r="BY350" s="1">
        <f t="shared" si="29"/>
        <v>339</v>
      </c>
    </row>
    <row r="351" spans="1:427" s="327" customFormat="1" ht="345" hidden="1" thickBot="1" x14ac:dyDescent="0.3">
      <c r="A351" s="65">
        <v>340</v>
      </c>
      <c r="B351" s="117" t="s">
        <v>715</v>
      </c>
      <c r="C351" s="135" t="s">
        <v>71</v>
      </c>
      <c r="D351" s="67" t="s">
        <v>72</v>
      </c>
      <c r="E351" s="398" t="s">
        <v>2669</v>
      </c>
      <c r="F351" s="105" t="s">
        <v>70</v>
      </c>
      <c r="G351" s="135" t="s">
        <v>71</v>
      </c>
      <c r="H351" s="67" t="s">
        <v>72</v>
      </c>
      <c r="I351" s="70" t="s">
        <v>2622</v>
      </c>
      <c r="J351" s="127" t="s">
        <v>150</v>
      </c>
      <c r="K351" s="127" t="s">
        <v>154</v>
      </c>
      <c r="L351" s="67" t="s">
        <v>1211</v>
      </c>
      <c r="M351" s="127" t="s">
        <v>77</v>
      </c>
      <c r="N351" s="129" t="s">
        <v>2670</v>
      </c>
      <c r="O351" s="129" t="s">
        <v>79</v>
      </c>
      <c r="P351" s="127" t="s">
        <v>2593</v>
      </c>
      <c r="Q351" s="129">
        <v>2021</v>
      </c>
      <c r="R351" s="252" t="s">
        <v>2671</v>
      </c>
      <c r="S351" s="252" t="s">
        <v>2672</v>
      </c>
      <c r="T351" s="252" t="s">
        <v>2673</v>
      </c>
      <c r="U351" s="66" t="s">
        <v>79</v>
      </c>
      <c r="V351" s="127" t="s">
        <v>79</v>
      </c>
      <c r="W351" s="127" t="s">
        <v>79</v>
      </c>
      <c r="X351" s="66" t="s">
        <v>79</v>
      </c>
      <c r="Y351" s="66" t="s">
        <v>79</v>
      </c>
      <c r="Z351" s="399">
        <v>44287</v>
      </c>
      <c r="AA351" s="400">
        <v>44531</v>
      </c>
      <c r="AB351" s="401"/>
      <c r="AC351" s="322"/>
      <c r="AD351" s="322"/>
      <c r="AE351" s="72">
        <f t="shared" si="25"/>
        <v>-180</v>
      </c>
      <c r="AF351" s="80" t="s">
        <v>1445</v>
      </c>
      <c r="AG351" s="324"/>
      <c r="AH351" s="324"/>
      <c r="AI351" s="324"/>
      <c r="AJ351" s="325"/>
      <c r="AK351" s="77" t="s">
        <v>9</v>
      </c>
      <c r="AL351" s="78">
        <v>80</v>
      </c>
      <c r="AM351" s="79" t="s">
        <v>6</v>
      </c>
      <c r="AN351" s="74" t="s">
        <v>133</v>
      </c>
      <c r="AO351" s="80" t="s">
        <v>2674</v>
      </c>
      <c r="AP351" s="79" t="s">
        <v>547</v>
      </c>
      <c r="AQ351" s="390">
        <v>0.4</v>
      </c>
      <c r="AR351" s="325">
        <v>0.4</v>
      </c>
      <c r="AS351" s="79" t="s">
        <v>116</v>
      </c>
      <c r="AT351" s="82" t="s">
        <v>90</v>
      </c>
      <c r="AU351" s="83" t="s">
        <v>91</v>
      </c>
      <c r="AV351" s="84" t="s">
        <v>92</v>
      </c>
      <c r="AW351" s="85">
        <v>44620</v>
      </c>
      <c r="AX351" s="84" t="s">
        <v>84</v>
      </c>
      <c r="AY351" s="86" t="s">
        <v>93</v>
      </c>
      <c r="AZ351" s="122">
        <v>0.4</v>
      </c>
      <c r="BA351" s="77" t="s">
        <v>11</v>
      </c>
      <c r="BB351" s="78">
        <v>-44620</v>
      </c>
      <c r="BC351" s="79" t="s">
        <v>4</v>
      </c>
      <c r="BD351" s="326"/>
      <c r="BE351" s="326"/>
      <c r="BF351" s="326"/>
      <c r="BG351" s="326"/>
      <c r="BH351" s="79"/>
      <c r="BI351" s="326"/>
      <c r="BJ351" s="88" t="s">
        <v>19</v>
      </c>
      <c r="BK351" s="89" t="s">
        <v>2675</v>
      </c>
      <c r="BL351" s="90">
        <v>44712</v>
      </c>
      <c r="BM351" s="91" t="s">
        <v>1260</v>
      </c>
      <c r="BN351" s="92">
        <v>1</v>
      </c>
      <c r="BO351" s="77" t="str">
        <f t="shared" si="28"/>
        <v>CUMPLIMIENTO TOTAL</v>
      </c>
      <c r="BP351" s="78">
        <f t="shared" si="26"/>
        <v>-180</v>
      </c>
      <c r="BQ351" s="79" t="str">
        <f t="shared" si="27"/>
        <v>VENCIDO</v>
      </c>
      <c r="BR351" s="93"/>
      <c r="BS351" s="93"/>
      <c r="BT351" s="93"/>
      <c r="BU351" s="93"/>
      <c r="BV351" s="94"/>
      <c r="BW351" s="93"/>
      <c r="BX351" s="93"/>
      <c r="BY351" s="1">
        <f t="shared" si="29"/>
        <v>340</v>
      </c>
    </row>
    <row r="352" spans="1:427" s="327" customFormat="1" ht="409.6" hidden="1" thickBot="1" x14ac:dyDescent="0.3">
      <c r="A352" s="65">
        <v>341</v>
      </c>
      <c r="B352" s="117" t="s">
        <v>715</v>
      </c>
      <c r="C352" s="135" t="s">
        <v>71</v>
      </c>
      <c r="D352" s="67" t="s">
        <v>72</v>
      </c>
      <c r="E352" s="398" t="s">
        <v>2676</v>
      </c>
      <c r="F352" s="117" t="s">
        <v>150</v>
      </c>
      <c r="G352" s="119" t="s">
        <v>151</v>
      </c>
      <c r="H352" s="119" t="s">
        <v>152</v>
      </c>
      <c r="I352" s="67" t="s">
        <v>153</v>
      </c>
      <c r="J352" s="127" t="s">
        <v>150</v>
      </c>
      <c r="K352" s="127" t="s">
        <v>154</v>
      </c>
      <c r="L352" s="67" t="s">
        <v>76</v>
      </c>
      <c r="M352" s="127" t="s">
        <v>77</v>
      </c>
      <c r="N352" s="129" t="s">
        <v>2677</v>
      </c>
      <c r="O352" s="129" t="s">
        <v>79</v>
      </c>
      <c r="P352" s="127" t="s">
        <v>2593</v>
      </c>
      <c r="Q352" s="129">
        <v>2021</v>
      </c>
      <c r="R352" s="252" t="s">
        <v>2678</v>
      </c>
      <c r="S352" s="252" t="s">
        <v>2679</v>
      </c>
      <c r="T352" s="252" t="s">
        <v>2680</v>
      </c>
      <c r="U352" s="66" t="s">
        <v>79</v>
      </c>
      <c r="V352" s="127" t="s">
        <v>79</v>
      </c>
      <c r="W352" s="127" t="s">
        <v>79</v>
      </c>
      <c r="X352" s="66" t="s">
        <v>79</v>
      </c>
      <c r="Y352" s="66" t="s">
        <v>79</v>
      </c>
      <c r="Z352" s="399">
        <v>44287</v>
      </c>
      <c r="AA352" s="400">
        <v>44531</v>
      </c>
      <c r="AB352" s="401"/>
      <c r="AC352" s="322"/>
      <c r="AD352" s="322"/>
      <c r="AE352" s="72">
        <f t="shared" si="25"/>
        <v>-180</v>
      </c>
      <c r="AF352" s="80" t="s">
        <v>1445</v>
      </c>
      <c r="AG352" s="324"/>
      <c r="AH352" s="324"/>
      <c r="AI352" s="324"/>
      <c r="AJ352" s="325"/>
      <c r="AK352" s="77" t="s">
        <v>9</v>
      </c>
      <c r="AL352" s="78">
        <v>80</v>
      </c>
      <c r="AM352" s="79" t="s">
        <v>6</v>
      </c>
      <c r="AN352" s="74" t="s">
        <v>133</v>
      </c>
      <c r="AO352" s="80" t="s">
        <v>2681</v>
      </c>
      <c r="AP352" s="79" t="s">
        <v>547</v>
      </c>
      <c r="AQ352" s="390">
        <v>0.5</v>
      </c>
      <c r="AR352" s="325">
        <v>0.5</v>
      </c>
      <c r="AS352" s="79" t="s">
        <v>116</v>
      </c>
      <c r="AT352" s="82" t="s">
        <v>90</v>
      </c>
      <c r="AU352" s="83" t="s">
        <v>91</v>
      </c>
      <c r="AV352" s="404" t="s">
        <v>2682</v>
      </c>
      <c r="AW352" s="133">
        <v>44620</v>
      </c>
      <c r="AX352" s="99" t="s">
        <v>119</v>
      </c>
      <c r="AY352" s="99" t="s">
        <v>79</v>
      </c>
      <c r="AZ352" s="101">
        <v>1</v>
      </c>
      <c r="BA352" s="77" t="s">
        <v>13</v>
      </c>
      <c r="BB352" s="78">
        <v>-44620</v>
      </c>
      <c r="BC352" s="79" t="s">
        <v>4</v>
      </c>
      <c r="BD352" s="326"/>
      <c r="BE352" s="326"/>
      <c r="BF352" s="326"/>
      <c r="BG352" s="326"/>
      <c r="BH352" s="79"/>
      <c r="BI352" s="326"/>
      <c r="BJ352" s="128" t="s">
        <v>195</v>
      </c>
      <c r="BK352" s="89" t="s">
        <v>1942</v>
      </c>
      <c r="BL352" s="90">
        <v>44712</v>
      </c>
      <c r="BM352" s="91" t="s">
        <v>79</v>
      </c>
      <c r="BN352" s="92">
        <v>1</v>
      </c>
      <c r="BO352" s="77" t="str">
        <f t="shared" si="28"/>
        <v>CUMPLIMIENTO TOTAL</v>
      </c>
      <c r="BP352" s="78">
        <f t="shared" si="26"/>
        <v>-180</v>
      </c>
      <c r="BQ352" s="79" t="str">
        <f t="shared" si="27"/>
        <v>VENCIDO</v>
      </c>
      <c r="BR352" s="93"/>
      <c r="BS352" s="93"/>
      <c r="BT352" s="93"/>
      <c r="BU352" s="93"/>
      <c r="BV352" s="94"/>
      <c r="BW352" s="93"/>
      <c r="BX352" s="93"/>
      <c r="BY352" s="1">
        <f t="shared" si="29"/>
        <v>341</v>
      </c>
    </row>
    <row r="353" spans="1:427" s="327" customFormat="1" ht="409.6" hidden="1" thickBot="1" x14ac:dyDescent="0.3">
      <c r="A353" s="65">
        <v>342</v>
      </c>
      <c r="B353" s="117" t="s">
        <v>715</v>
      </c>
      <c r="C353" s="135" t="s">
        <v>71</v>
      </c>
      <c r="D353" s="67" t="s">
        <v>72</v>
      </c>
      <c r="E353" s="398" t="s">
        <v>2676</v>
      </c>
      <c r="F353" s="105" t="s">
        <v>70</v>
      </c>
      <c r="G353" s="135" t="s">
        <v>71</v>
      </c>
      <c r="H353" s="67" t="s">
        <v>72</v>
      </c>
      <c r="I353" s="70" t="s">
        <v>2622</v>
      </c>
      <c r="J353" s="127" t="s">
        <v>150</v>
      </c>
      <c r="K353" s="127" t="s">
        <v>154</v>
      </c>
      <c r="L353" s="67" t="s">
        <v>1211</v>
      </c>
      <c r="M353" s="127" t="s">
        <v>77</v>
      </c>
      <c r="N353" s="129" t="s">
        <v>2683</v>
      </c>
      <c r="O353" s="129" t="s">
        <v>79</v>
      </c>
      <c r="P353" s="127" t="s">
        <v>2593</v>
      </c>
      <c r="Q353" s="129">
        <v>2021</v>
      </c>
      <c r="R353" s="252" t="s">
        <v>2678</v>
      </c>
      <c r="S353" s="252" t="s">
        <v>2679</v>
      </c>
      <c r="T353" s="252" t="s">
        <v>2684</v>
      </c>
      <c r="U353" s="66" t="s">
        <v>79</v>
      </c>
      <c r="V353" s="127" t="s">
        <v>79</v>
      </c>
      <c r="W353" s="127" t="s">
        <v>79</v>
      </c>
      <c r="X353" s="66" t="s">
        <v>79</v>
      </c>
      <c r="Y353" s="66" t="s">
        <v>79</v>
      </c>
      <c r="Z353" s="399">
        <v>44287</v>
      </c>
      <c r="AA353" s="400">
        <v>44531</v>
      </c>
      <c r="AB353" s="401"/>
      <c r="AC353" s="322"/>
      <c r="AD353" s="322"/>
      <c r="AE353" s="72">
        <f t="shared" si="25"/>
        <v>-180</v>
      </c>
      <c r="AF353" s="80" t="s">
        <v>1445</v>
      </c>
      <c r="AG353" s="324"/>
      <c r="AH353" s="324"/>
      <c r="AI353" s="324"/>
      <c r="AJ353" s="325"/>
      <c r="AK353" s="77" t="s">
        <v>9</v>
      </c>
      <c r="AL353" s="78">
        <v>80</v>
      </c>
      <c r="AM353" s="79" t="s">
        <v>6</v>
      </c>
      <c r="AN353" s="74" t="s">
        <v>133</v>
      </c>
      <c r="AO353" s="80" t="s">
        <v>1445</v>
      </c>
      <c r="AP353" s="204" t="s">
        <v>133</v>
      </c>
      <c r="AQ353" s="390">
        <v>0</v>
      </c>
      <c r="AR353" s="325">
        <v>0</v>
      </c>
      <c r="AS353" s="79" t="s">
        <v>116</v>
      </c>
      <c r="AT353" s="82" t="s">
        <v>90</v>
      </c>
      <c r="AU353" s="83" t="s">
        <v>91</v>
      </c>
      <c r="AV353" s="97" t="s">
        <v>92</v>
      </c>
      <c r="AW353" s="98">
        <v>44620</v>
      </c>
      <c r="AX353" s="99" t="s">
        <v>84</v>
      </c>
      <c r="AY353" s="107" t="s">
        <v>93</v>
      </c>
      <c r="AZ353" s="101">
        <v>0</v>
      </c>
      <c r="BA353" s="77" t="s">
        <v>9</v>
      </c>
      <c r="BB353" s="78">
        <v>-44620</v>
      </c>
      <c r="BC353" s="79" t="s">
        <v>4</v>
      </c>
      <c r="BD353" s="326"/>
      <c r="BE353" s="326"/>
      <c r="BF353" s="326"/>
      <c r="BG353" s="326"/>
      <c r="BH353" s="79"/>
      <c r="BI353" s="326"/>
      <c r="BJ353" s="88" t="s">
        <v>19</v>
      </c>
      <c r="BK353" s="89" t="s">
        <v>2685</v>
      </c>
      <c r="BL353" s="90">
        <v>44712</v>
      </c>
      <c r="BM353" s="91" t="s">
        <v>1260</v>
      </c>
      <c r="BN353" s="92">
        <v>1</v>
      </c>
      <c r="BO353" s="77" t="str">
        <f t="shared" si="28"/>
        <v>CUMPLIMIENTO TOTAL</v>
      </c>
      <c r="BP353" s="78">
        <f t="shared" si="26"/>
        <v>-180</v>
      </c>
      <c r="BQ353" s="79" t="str">
        <f t="shared" si="27"/>
        <v>VENCIDO</v>
      </c>
      <c r="BR353" s="93"/>
      <c r="BS353" s="93"/>
      <c r="BT353" s="93"/>
      <c r="BU353" s="93"/>
      <c r="BV353" s="94"/>
      <c r="BW353" s="93"/>
      <c r="BX353" s="93"/>
      <c r="BY353" s="1">
        <f t="shared" si="29"/>
        <v>342</v>
      </c>
    </row>
    <row r="354" spans="1:427" s="327" customFormat="1" ht="409.6" hidden="1" thickBot="1" x14ac:dyDescent="0.3">
      <c r="A354" s="65">
        <v>343</v>
      </c>
      <c r="B354" s="117" t="s">
        <v>715</v>
      </c>
      <c r="C354" s="135" t="s">
        <v>71</v>
      </c>
      <c r="D354" s="67" t="s">
        <v>72</v>
      </c>
      <c r="E354" s="398" t="s">
        <v>2686</v>
      </c>
      <c r="F354" s="105" t="s">
        <v>70</v>
      </c>
      <c r="G354" s="135" t="s">
        <v>71</v>
      </c>
      <c r="H354" s="67" t="s">
        <v>72</v>
      </c>
      <c r="I354" s="70" t="s">
        <v>2687</v>
      </c>
      <c r="J354" s="127" t="s">
        <v>74</v>
      </c>
      <c r="K354" s="127" t="s">
        <v>2688</v>
      </c>
      <c r="L354" s="67" t="s">
        <v>1211</v>
      </c>
      <c r="M354" s="127" t="s">
        <v>77</v>
      </c>
      <c r="N354" s="129" t="s">
        <v>2689</v>
      </c>
      <c r="O354" s="129" t="s">
        <v>79</v>
      </c>
      <c r="P354" s="127" t="s">
        <v>2593</v>
      </c>
      <c r="Q354" s="129">
        <v>2021</v>
      </c>
      <c r="R354" s="252" t="s">
        <v>2690</v>
      </c>
      <c r="S354" s="252" t="s">
        <v>2691</v>
      </c>
      <c r="T354" s="252" t="s">
        <v>2692</v>
      </c>
      <c r="U354" s="66" t="s">
        <v>79</v>
      </c>
      <c r="V354" s="127" t="s">
        <v>79</v>
      </c>
      <c r="W354" s="127" t="s">
        <v>79</v>
      </c>
      <c r="X354" s="66" t="s">
        <v>79</v>
      </c>
      <c r="Y354" s="66" t="s">
        <v>79</v>
      </c>
      <c r="Z354" s="399">
        <v>44287</v>
      </c>
      <c r="AA354" s="400">
        <v>44531</v>
      </c>
      <c r="AB354" s="401"/>
      <c r="AC354" s="322"/>
      <c r="AD354" s="322"/>
      <c r="AE354" s="72">
        <f t="shared" si="25"/>
        <v>-180</v>
      </c>
      <c r="AF354" s="80" t="s">
        <v>1445</v>
      </c>
      <c r="AG354" s="324"/>
      <c r="AH354" s="324"/>
      <c r="AI354" s="324"/>
      <c r="AJ354" s="325"/>
      <c r="AK354" s="77" t="s">
        <v>9</v>
      </c>
      <c r="AL354" s="78">
        <v>80</v>
      </c>
      <c r="AM354" s="79" t="s">
        <v>6</v>
      </c>
      <c r="AN354" s="74" t="s">
        <v>133</v>
      </c>
      <c r="AO354" s="80" t="s">
        <v>2693</v>
      </c>
      <c r="AP354" s="79" t="s">
        <v>547</v>
      </c>
      <c r="AQ354" s="390">
        <v>0</v>
      </c>
      <c r="AR354" s="325">
        <v>0</v>
      </c>
      <c r="AS354" s="79" t="s">
        <v>116</v>
      </c>
      <c r="AT354" s="82" t="s">
        <v>90</v>
      </c>
      <c r="AU354" s="83" t="s">
        <v>91</v>
      </c>
      <c r="AV354" s="97" t="s">
        <v>92</v>
      </c>
      <c r="AW354" s="98">
        <v>44620</v>
      </c>
      <c r="AX354" s="99" t="s">
        <v>84</v>
      </c>
      <c r="AY354" s="107" t="s">
        <v>93</v>
      </c>
      <c r="AZ354" s="101">
        <v>0</v>
      </c>
      <c r="BA354" s="77" t="s">
        <v>9</v>
      </c>
      <c r="BB354" s="78">
        <v>-44620</v>
      </c>
      <c r="BC354" s="79" t="s">
        <v>4</v>
      </c>
      <c r="BD354" s="326"/>
      <c r="BE354" s="326"/>
      <c r="BF354" s="326"/>
      <c r="BG354" s="326"/>
      <c r="BH354" s="79"/>
      <c r="BI354" s="326"/>
      <c r="BJ354" s="88" t="s">
        <v>19</v>
      </c>
      <c r="BK354" s="89" t="s">
        <v>2694</v>
      </c>
      <c r="BL354" s="90">
        <v>44712</v>
      </c>
      <c r="BM354" s="91" t="s">
        <v>1260</v>
      </c>
      <c r="BN354" s="92">
        <v>1</v>
      </c>
      <c r="BO354" s="77" t="str">
        <f t="shared" si="28"/>
        <v>CUMPLIMIENTO TOTAL</v>
      </c>
      <c r="BP354" s="78">
        <f t="shared" si="26"/>
        <v>-180</v>
      </c>
      <c r="BQ354" s="79" t="str">
        <f t="shared" si="27"/>
        <v>VENCIDO</v>
      </c>
      <c r="BR354" s="93"/>
      <c r="BS354" s="93"/>
      <c r="BT354" s="93"/>
      <c r="BU354" s="93"/>
      <c r="BV354" s="94"/>
      <c r="BW354" s="93"/>
      <c r="BX354" s="93"/>
      <c r="BY354" s="1">
        <f t="shared" si="29"/>
        <v>343</v>
      </c>
    </row>
    <row r="355" spans="1:427" s="327" customFormat="1" ht="409.6" hidden="1" thickBot="1" x14ac:dyDescent="0.3">
      <c r="A355" s="65">
        <v>344</v>
      </c>
      <c r="B355" s="117" t="s">
        <v>715</v>
      </c>
      <c r="C355" s="135" t="s">
        <v>71</v>
      </c>
      <c r="D355" s="67" t="s">
        <v>72</v>
      </c>
      <c r="E355" s="398" t="s">
        <v>2591</v>
      </c>
      <c r="F355" s="105" t="s">
        <v>70</v>
      </c>
      <c r="G355" s="135" t="s">
        <v>71</v>
      </c>
      <c r="H355" s="67" t="s">
        <v>72</v>
      </c>
      <c r="I355" s="403"/>
      <c r="J355" s="67" t="s">
        <v>150</v>
      </c>
      <c r="K355" s="67" t="s">
        <v>428</v>
      </c>
      <c r="L355" s="67" t="s">
        <v>1211</v>
      </c>
      <c r="M355" s="127" t="s">
        <v>77</v>
      </c>
      <c r="N355" s="129" t="s">
        <v>2695</v>
      </c>
      <c r="O355" s="129" t="s">
        <v>79</v>
      </c>
      <c r="P355" s="127" t="s">
        <v>2593</v>
      </c>
      <c r="Q355" s="129">
        <v>2021</v>
      </c>
      <c r="R355" s="252" t="s">
        <v>2696</v>
      </c>
      <c r="S355" s="252" t="s">
        <v>2595</v>
      </c>
      <c r="T355" s="252" t="s">
        <v>2697</v>
      </c>
      <c r="U355" s="66" t="s">
        <v>79</v>
      </c>
      <c r="V355" s="127" t="s">
        <v>79</v>
      </c>
      <c r="W355" s="127" t="s">
        <v>79</v>
      </c>
      <c r="X355" s="66" t="s">
        <v>79</v>
      </c>
      <c r="Y355" s="66" t="s">
        <v>79</v>
      </c>
      <c r="Z355" s="399">
        <v>44287</v>
      </c>
      <c r="AA355" s="400">
        <v>44652</v>
      </c>
      <c r="AB355" s="401"/>
      <c r="AC355" s="322"/>
      <c r="AD355" s="322"/>
      <c r="AE355" s="72">
        <f>(IF(AU355=$U$8,$V$5,AA355-$L$5))</f>
        <v>-59</v>
      </c>
      <c r="AF355" s="80" t="s">
        <v>1445</v>
      </c>
      <c r="AG355" s="324"/>
      <c r="AH355" s="324"/>
      <c r="AI355" s="324"/>
      <c r="AJ355" s="325"/>
      <c r="AK355" s="77" t="s">
        <v>9</v>
      </c>
      <c r="AL355" s="78">
        <v>201</v>
      </c>
      <c r="AM355" s="79" t="s">
        <v>6</v>
      </c>
      <c r="AN355" s="74" t="s">
        <v>133</v>
      </c>
      <c r="AO355" s="80" t="s">
        <v>1445</v>
      </c>
      <c r="AP355" s="204" t="s">
        <v>133</v>
      </c>
      <c r="AQ355" s="390">
        <v>0</v>
      </c>
      <c r="AR355" s="325">
        <v>0</v>
      </c>
      <c r="AS355" s="79" t="s">
        <v>116</v>
      </c>
      <c r="AT355" s="82" t="s">
        <v>90</v>
      </c>
      <c r="AU355" s="83" t="s">
        <v>91</v>
      </c>
      <c r="AV355" s="84" t="s">
        <v>641</v>
      </c>
      <c r="AW355" s="85">
        <v>44620</v>
      </c>
      <c r="AX355" s="84" t="s">
        <v>119</v>
      </c>
      <c r="AY355" s="124" t="s">
        <v>93</v>
      </c>
      <c r="AZ355" s="122">
        <v>0</v>
      </c>
      <c r="BA355" s="77" t="s">
        <v>9</v>
      </c>
      <c r="BB355" s="78">
        <v>-44620</v>
      </c>
      <c r="BC355" s="79" t="s">
        <v>6</v>
      </c>
      <c r="BD355" s="326"/>
      <c r="BE355" s="326"/>
      <c r="BF355" s="326"/>
      <c r="BG355" s="326"/>
      <c r="BH355" s="79"/>
      <c r="BI355" s="326"/>
      <c r="BJ355" s="88" t="s">
        <v>19</v>
      </c>
      <c r="BK355" s="89" t="s">
        <v>2657</v>
      </c>
      <c r="BL355" s="90">
        <v>44712</v>
      </c>
      <c r="BM355" s="91" t="s">
        <v>2601</v>
      </c>
      <c r="BN355" s="92">
        <v>0.5</v>
      </c>
      <c r="BO355" s="77" t="str">
        <f t="shared" si="28"/>
        <v>AVANCE PARCIAL</v>
      </c>
      <c r="BP355" s="78">
        <f t="shared" si="26"/>
        <v>-59</v>
      </c>
      <c r="BQ355" s="79" t="str">
        <f t="shared" si="27"/>
        <v>VENCIDO</v>
      </c>
      <c r="BR355" s="93"/>
      <c r="BS355" s="93"/>
      <c r="BT355" s="93"/>
      <c r="BU355" s="93"/>
      <c r="BV355" s="94"/>
      <c r="BW355" s="93"/>
      <c r="BX355" s="93"/>
      <c r="BY355" s="1">
        <f t="shared" si="29"/>
        <v>344</v>
      </c>
    </row>
    <row r="356" spans="1:427" s="327" customFormat="1" ht="75" hidden="1" customHeight="1" x14ac:dyDescent="0.3">
      <c r="A356" s="65">
        <v>345</v>
      </c>
      <c r="B356" s="119" t="s">
        <v>70</v>
      </c>
      <c r="C356" s="135" t="s">
        <v>71</v>
      </c>
      <c r="D356" s="135" t="s">
        <v>72</v>
      </c>
      <c r="E356" s="244" t="s">
        <v>2647</v>
      </c>
      <c r="F356" s="135" t="s">
        <v>70</v>
      </c>
      <c r="G356" s="135" t="s">
        <v>71</v>
      </c>
      <c r="H356" s="147" t="s">
        <v>72</v>
      </c>
      <c r="I356" s="151"/>
      <c r="J356" s="196" t="s">
        <v>183</v>
      </c>
      <c r="K356" s="196" t="s">
        <v>184</v>
      </c>
      <c r="L356" s="67" t="s">
        <v>1211</v>
      </c>
      <c r="M356" s="135" t="s">
        <v>77</v>
      </c>
      <c r="N356" s="119" t="s">
        <v>2698</v>
      </c>
      <c r="O356" s="119" t="s">
        <v>79</v>
      </c>
      <c r="P356" s="127" t="s">
        <v>2593</v>
      </c>
      <c r="Q356" s="119">
        <v>2017</v>
      </c>
      <c r="R356" s="334" t="s">
        <v>2699</v>
      </c>
      <c r="S356" s="135" t="s">
        <v>2652</v>
      </c>
      <c r="T356" s="135" t="s">
        <v>2700</v>
      </c>
      <c r="U356" s="119" t="s">
        <v>79</v>
      </c>
      <c r="V356" s="119" t="s">
        <v>79</v>
      </c>
      <c r="W356" s="119" t="s">
        <v>79</v>
      </c>
      <c r="X356" s="119" t="s">
        <v>79</v>
      </c>
      <c r="Y356" s="405">
        <v>44287</v>
      </c>
      <c r="Z356" s="399" t="s">
        <v>2701</v>
      </c>
      <c r="AA356" s="400" t="s">
        <v>358</v>
      </c>
      <c r="AB356" s="401"/>
      <c r="AC356" s="322"/>
      <c r="AD356" s="322"/>
      <c r="AE356" s="72" t="e">
        <f>(IF(AU356=$U$8,$V$5,AA356-$L$5))</f>
        <v>#VALUE!</v>
      </c>
      <c r="AF356" s="80" t="s">
        <v>2702</v>
      </c>
      <c r="AG356" s="324"/>
      <c r="AH356" s="324"/>
      <c r="AI356" s="324"/>
      <c r="AJ356" s="325"/>
      <c r="AK356" s="77"/>
      <c r="AL356" s="78"/>
      <c r="AM356" s="79"/>
      <c r="AN356" s="74"/>
      <c r="AO356" s="80"/>
      <c r="AP356" s="204"/>
      <c r="AQ356" s="390"/>
      <c r="AR356" s="325"/>
      <c r="AS356" s="79"/>
      <c r="AT356" s="82"/>
      <c r="AU356" s="83" t="s">
        <v>91</v>
      </c>
      <c r="AV356" s="84"/>
      <c r="AW356" s="90"/>
      <c r="AX356" s="219"/>
      <c r="AY356" s="406"/>
      <c r="AZ356" s="407"/>
      <c r="BA356" s="308" t="s">
        <v>9</v>
      </c>
      <c r="BB356" s="313">
        <v>-44620</v>
      </c>
      <c r="BC356" s="79" t="e">
        <v>#VALUE!</v>
      </c>
      <c r="BD356" s="84"/>
      <c r="BE356" s="84"/>
      <c r="BF356" s="84"/>
      <c r="BG356" s="84"/>
      <c r="BH356" s="79"/>
      <c r="BI356" s="84"/>
      <c r="BJ356" s="88" t="s">
        <v>19</v>
      </c>
      <c r="BK356" s="89" t="s">
        <v>2703</v>
      </c>
      <c r="BL356" s="90">
        <v>44712</v>
      </c>
      <c r="BM356" s="91" t="s">
        <v>2700</v>
      </c>
      <c r="BN356" s="92">
        <v>0</v>
      </c>
      <c r="BO356" s="77" t="str">
        <f t="shared" si="28"/>
        <v>SIN AVANCE</v>
      </c>
      <c r="BP356" s="78" t="e">
        <f t="shared" si="26"/>
        <v>#VALUE!</v>
      </c>
      <c r="BQ356" s="79" t="e">
        <f t="shared" si="27"/>
        <v>#VALUE!</v>
      </c>
      <c r="BR356" s="93"/>
      <c r="BS356" s="93"/>
      <c r="BT356" s="93"/>
      <c r="BU356" s="93"/>
      <c r="BV356" s="94"/>
      <c r="BW356" s="93"/>
      <c r="BX356" s="93"/>
      <c r="BY356" s="1">
        <f t="shared" si="29"/>
        <v>345</v>
      </c>
    </row>
    <row r="357" spans="1:427" ht="47.25" hidden="1" customHeight="1" x14ac:dyDescent="0.3">
      <c r="A357" s="65">
        <v>346</v>
      </c>
      <c r="B357" s="66" t="s">
        <v>749</v>
      </c>
      <c r="C357" s="65" t="s">
        <v>99</v>
      </c>
      <c r="D357" s="66" t="s">
        <v>100</v>
      </c>
      <c r="E357" s="67" t="s">
        <v>2704</v>
      </c>
      <c r="F357" s="67" t="s">
        <v>750</v>
      </c>
      <c r="G357" s="196" t="s">
        <v>99</v>
      </c>
      <c r="H357" s="67" t="s">
        <v>100</v>
      </c>
      <c r="I357" s="67" t="s">
        <v>776</v>
      </c>
      <c r="J357" s="67" t="s">
        <v>442</v>
      </c>
      <c r="K357" s="67" t="s">
        <v>443</v>
      </c>
      <c r="L357" s="67" t="s">
        <v>353</v>
      </c>
      <c r="M357" s="67" t="s">
        <v>77</v>
      </c>
      <c r="N357" s="129" t="s">
        <v>2705</v>
      </c>
      <c r="O357" s="129" t="s">
        <v>79</v>
      </c>
      <c r="P357" s="67" t="s">
        <v>2706</v>
      </c>
      <c r="Q357" s="66">
        <v>2021</v>
      </c>
      <c r="R357" s="69" t="s">
        <v>2707</v>
      </c>
      <c r="S357" s="69" t="s">
        <v>2708</v>
      </c>
      <c r="T357" s="69" t="s">
        <v>2709</v>
      </c>
      <c r="U357" s="67">
        <v>1</v>
      </c>
      <c r="V357" s="66" t="s">
        <v>79</v>
      </c>
      <c r="W357" s="66" t="s">
        <v>79</v>
      </c>
      <c r="X357" s="66" t="s">
        <v>79</v>
      </c>
      <c r="Y357" s="66" t="s">
        <v>79</v>
      </c>
      <c r="Z357" s="278">
        <v>44321</v>
      </c>
      <c r="AA357" s="278">
        <v>44530</v>
      </c>
      <c r="AB357" s="278"/>
      <c r="AC357" s="71" t="s">
        <v>84</v>
      </c>
      <c r="AD357" s="71" t="s">
        <v>84</v>
      </c>
      <c r="AE357" s="72">
        <f t="shared" si="25"/>
        <v>-181</v>
      </c>
      <c r="AF357" s="80" t="s">
        <v>1445</v>
      </c>
      <c r="AG357" s="75"/>
      <c r="AH357" s="75"/>
      <c r="AI357" s="75"/>
      <c r="AJ357" s="76"/>
      <c r="AK357" s="67" t="s">
        <v>9</v>
      </c>
      <c r="AL357" s="78">
        <v>79</v>
      </c>
      <c r="AM357" s="79" t="s">
        <v>6</v>
      </c>
      <c r="AN357" s="74" t="s">
        <v>133</v>
      </c>
      <c r="AO357" s="80" t="s">
        <v>1445</v>
      </c>
      <c r="AP357" s="204" t="s">
        <v>133</v>
      </c>
      <c r="AQ357" s="81">
        <v>0</v>
      </c>
      <c r="AR357" s="76">
        <v>0</v>
      </c>
      <c r="AS357" s="79" t="s">
        <v>116</v>
      </c>
      <c r="AT357" s="82" t="s">
        <v>90</v>
      </c>
      <c r="AU357" s="83" t="s">
        <v>91</v>
      </c>
      <c r="AV357" s="97" t="s">
        <v>118</v>
      </c>
      <c r="AW357" s="98">
        <v>44620</v>
      </c>
      <c r="AX357" s="99" t="s">
        <v>119</v>
      </c>
      <c r="AY357" s="100" t="s">
        <v>93</v>
      </c>
      <c r="AZ357" s="101">
        <v>0</v>
      </c>
      <c r="BA357" s="77" t="s">
        <v>9</v>
      </c>
      <c r="BB357" s="78">
        <v>-44620</v>
      </c>
      <c r="BC357" s="79" t="s">
        <v>4</v>
      </c>
      <c r="BD357" s="85">
        <v>44638</v>
      </c>
      <c r="BE357" s="110" t="s">
        <v>2710</v>
      </c>
      <c r="BF357" s="84" t="s">
        <v>122</v>
      </c>
      <c r="BG357" s="84">
        <v>0</v>
      </c>
      <c r="BH357" s="79" t="s">
        <v>4</v>
      </c>
      <c r="BI357" s="84"/>
      <c r="BJ357" s="88" t="s">
        <v>19</v>
      </c>
      <c r="BK357" s="89" t="s">
        <v>2711</v>
      </c>
      <c r="BL357" s="90">
        <v>44712</v>
      </c>
      <c r="BM357" s="91" t="s">
        <v>480</v>
      </c>
      <c r="BN357" s="92">
        <v>1</v>
      </c>
      <c r="BO357" s="77" t="str">
        <f t="shared" si="28"/>
        <v>CUMPLIMIENTO TOTAL</v>
      </c>
      <c r="BP357" s="78">
        <f t="shared" si="26"/>
        <v>-181</v>
      </c>
      <c r="BQ357" s="79" t="str">
        <f t="shared" si="27"/>
        <v>VENCIDO</v>
      </c>
      <c r="BR357" s="93"/>
      <c r="BS357" s="93"/>
      <c r="BT357" s="93"/>
      <c r="BU357" s="93"/>
      <c r="BV357" s="94"/>
      <c r="BW357" s="93"/>
      <c r="BX357" s="93"/>
      <c r="BY357" s="1">
        <f t="shared" si="29"/>
        <v>346</v>
      </c>
    </row>
    <row r="358" spans="1:427" ht="409.6" hidden="1" thickBot="1" x14ac:dyDescent="0.3">
      <c r="A358" s="65">
        <v>347</v>
      </c>
      <c r="B358" s="66" t="s">
        <v>749</v>
      </c>
      <c r="C358" s="65" t="s">
        <v>99</v>
      </c>
      <c r="D358" s="66" t="s">
        <v>100</v>
      </c>
      <c r="E358" s="67" t="s">
        <v>2704</v>
      </c>
      <c r="F358" s="67" t="s">
        <v>750</v>
      </c>
      <c r="G358" s="196" t="s">
        <v>99</v>
      </c>
      <c r="H358" s="67" t="s">
        <v>100</v>
      </c>
      <c r="I358" s="67" t="s">
        <v>776</v>
      </c>
      <c r="J358" s="67" t="s">
        <v>74</v>
      </c>
      <c r="K358" s="67" t="s">
        <v>503</v>
      </c>
      <c r="L358" s="67" t="s">
        <v>353</v>
      </c>
      <c r="M358" s="67" t="s">
        <v>77</v>
      </c>
      <c r="N358" s="129" t="s">
        <v>2712</v>
      </c>
      <c r="O358" s="66" t="s">
        <v>79</v>
      </c>
      <c r="P358" s="67" t="s">
        <v>2706</v>
      </c>
      <c r="Q358" s="66">
        <v>2021</v>
      </c>
      <c r="R358" s="69" t="s">
        <v>2713</v>
      </c>
      <c r="S358" s="69" t="s">
        <v>2714</v>
      </c>
      <c r="T358" s="69" t="s">
        <v>2715</v>
      </c>
      <c r="U358" s="67">
        <v>1</v>
      </c>
      <c r="V358" s="66" t="s">
        <v>79</v>
      </c>
      <c r="W358" s="66" t="s">
        <v>79</v>
      </c>
      <c r="X358" s="66" t="s">
        <v>79</v>
      </c>
      <c r="Y358" s="66" t="s">
        <v>79</v>
      </c>
      <c r="Z358" s="278">
        <v>44321</v>
      </c>
      <c r="AA358" s="278">
        <v>44530</v>
      </c>
      <c r="AB358" s="278"/>
      <c r="AC358" s="71" t="s">
        <v>84</v>
      </c>
      <c r="AD358" s="71" t="s">
        <v>84</v>
      </c>
      <c r="AE358" s="72">
        <f t="shared" si="25"/>
        <v>-181</v>
      </c>
      <c r="AF358" s="80" t="s">
        <v>1445</v>
      </c>
      <c r="AG358" s="75"/>
      <c r="AH358" s="75"/>
      <c r="AI358" s="75"/>
      <c r="AJ358" s="76"/>
      <c r="AK358" s="67" t="s">
        <v>9</v>
      </c>
      <c r="AL358" s="78">
        <v>79</v>
      </c>
      <c r="AM358" s="79" t="s">
        <v>6</v>
      </c>
      <c r="AN358" s="74" t="s">
        <v>133</v>
      </c>
      <c r="AO358" s="80" t="s">
        <v>1445</v>
      </c>
      <c r="AP358" s="204" t="s">
        <v>133</v>
      </c>
      <c r="AQ358" s="81">
        <v>0</v>
      </c>
      <c r="AR358" s="76">
        <v>0</v>
      </c>
      <c r="AS358" s="79" t="s">
        <v>116</v>
      </c>
      <c r="AT358" s="82" t="s">
        <v>90</v>
      </c>
      <c r="AU358" s="83" t="s">
        <v>91</v>
      </c>
      <c r="AV358" s="97" t="s">
        <v>118</v>
      </c>
      <c r="AW358" s="98">
        <v>44620</v>
      </c>
      <c r="AX358" s="99" t="s">
        <v>119</v>
      </c>
      <c r="AY358" s="100" t="s">
        <v>93</v>
      </c>
      <c r="AZ358" s="101">
        <v>0</v>
      </c>
      <c r="BA358" s="77" t="s">
        <v>9</v>
      </c>
      <c r="BB358" s="78">
        <v>-44620</v>
      </c>
      <c r="BC358" s="79" t="s">
        <v>4</v>
      </c>
      <c r="BD358" s="85">
        <v>44638</v>
      </c>
      <c r="BE358" s="110" t="s">
        <v>2710</v>
      </c>
      <c r="BF358" s="84" t="s">
        <v>122</v>
      </c>
      <c r="BG358" s="84">
        <v>0</v>
      </c>
      <c r="BH358" s="79" t="s">
        <v>4</v>
      </c>
      <c r="BI358" s="84"/>
      <c r="BJ358" s="88" t="s">
        <v>19</v>
      </c>
      <c r="BK358" s="89" t="s">
        <v>2716</v>
      </c>
      <c r="BL358" s="90">
        <v>44712</v>
      </c>
      <c r="BM358" s="91" t="s">
        <v>480</v>
      </c>
      <c r="BN358" s="92">
        <v>1</v>
      </c>
      <c r="BO358" s="77" t="str">
        <f t="shared" si="28"/>
        <v>CUMPLIMIENTO TOTAL</v>
      </c>
      <c r="BP358" s="78">
        <f t="shared" si="26"/>
        <v>-181</v>
      </c>
      <c r="BQ358" s="79" t="str">
        <f t="shared" si="27"/>
        <v>VENCIDO</v>
      </c>
      <c r="BR358" s="93"/>
      <c r="BS358" s="93"/>
      <c r="BT358" s="93"/>
      <c r="BU358" s="93"/>
      <c r="BV358" s="94"/>
      <c r="BW358" s="93"/>
      <c r="BX358" s="93"/>
      <c r="BY358" s="1">
        <f t="shared" si="29"/>
        <v>347</v>
      </c>
    </row>
    <row r="359" spans="1:427" ht="409.6" hidden="1" thickBot="1" x14ac:dyDescent="0.3">
      <c r="A359" s="65">
        <v>348</v>
      </c>
      <c r="B359" s="66" t="s">
        <v>749</v>
      </c>
      <c r="C359" s="65" t="s">
        <v>99</v>
      </c>
      <c r="D359" s="66" t="s">
        <v>100</v>
      </c>
      <c r="E359" s="67" t="s">
        <v>2704</v>
      </c>
      <c r="F359" s="67" t="s">
        <v>750</v>
      </c>
      <c r="G359" s="196" t="s">
        <v>99</v>
      </c>
      <c r="H359" s="67" t="s">
        <v>100</v>
      </c>
      <c r="I359" s="67" t="s">
        <v>776</v>
      </c>
      <c r="J359" s="67" t="s">
        <v>752</v>
      </c>
      <c r="K359" s="67" t="s">
        <v>2717</v>
      </c>
      <c r="L359" s="67" t="s">
        <v>353</v>
      </c>
      <c r="M359" s="67" t="s">
        <v>77</v>
      </c>
      <c r="N359" s="129" t="s">
        <v>2718</v>
      </c>
      <c r="O359" s="66" t="s">
        <v>79</v>
      </c>
      <c r="P359" s="67" t="s">
        <v>2706</v>
      </c>
      <c r="Q359" s="66">
        <v>2021</v>
      </c>
      <c r="R359" s="69" t="s">
        <v>2719</v>
      </c>
      <c r="S359" s="69" t="s">
        <v>2720</v>
      </c>
      <c r="T359" s="69" t="s">
        <v>2721</v>
      </c>
      <c r="U359" s="67">
        <v>1</v>
      </c>
      <c r="V359" s="66" t="s">
        <v>79</v>
      </c>
      <c r="W359" s="66" t="s">
        <v>79</v>
      </c>
      <c r="X359" s="66" t="s">
        <v>79</v>
      </c>
      <c r="Y359" s="66" t="s">
        <v>79</v>
      </c>
      <c r="Z359" s="278">
        <v>44321</v>
      </c>
      <c r="AA359" s="278">
        <v>44530</v>
      </c>
      <c r="AB359" s="278"/>
      <c r="AC359" s="71" t="s">
        <v>84</v>
      </c>
      <c r="AD359" s="71" t="s">
        <v>84</v>
      </c>
      <c r="AE359" s="72">
        <f t="shared" si="25"/>
        <v>-181</v>
      </c>
      <c r="AF359" s="80" t="s">
        <v>1445</v>
      </c>
      <c r="AG359" s="75"/>
      <c r="AH359" s="75"/>
      <c r="AI359" s="75"/>
      <c r="AJ359" s="76"/>
      <c r="AK359" s="67" t="s">
        <v>9</v>
      </c>
      <c r="AL359" s="78">
        <v>79</v>
      </c>
      <c r="AM359" s="79" t="s">
        <v>6</v>
      </c>
      <c r="AN359" s="74" t="s">
        <v>133</v>
      </c>
      <c r="AO359" s="80" t="s">
        <v>1445</v>
      </c>
      <c r="AP359" s="204" t="s">
        <v>133</v>
      </c>
      <c r="AQ359" s="81">
        <v>0</v>
      </c>
      <c r="AR359" s="76">
        <v>0</v>
      </c>
      <c r="AS359" s="79" t="s">
        <v>116</v>
      </c>
      <c r="AT359" s="82" t="s">
        <v>90</v>
      </c>
      <c r="AU359" s="83" t="s">
        <v>91</v>
      </c>
      <c r="AV359" s="97" t="s">
        <v>118</v>
      </c>
      <c r="AW359" s="98">
        <v>44620</v>
      </c>
      <c r="AX359" s="99" t="s">
        <v>119</v>
      </c>
      <c r="AY359" s="100" t="s">
        <v>93</v>
      </c>
      <c r="AZ359" s="101">
        <v>0</v>
      </c>
      <c r="BA359" s="77" t="s">
        <v>9</v>
      </c>
      <c r="BB359" s="78">
        <v>-44620</v>
      </c>
      <c r="BC359" s="79" t="s">
        <v>4</v>
      </c>
      <c r="BD359" s="85">
        <v>44638</v>
      </c>
      <c r="BE359" s="110" t="s">
        <v>2710</v>
      </c>
      <c r="BF359" s="84" t="s">
        <v>122</v>
      </c>
      <c r="BG359" s="122">
        <v>0</v>
      </c>
      <c r="BH359" s="79" t="s">
        <v>4</v>
      </c>
      <c r="BI359" s="84"/>
      <c r="BJ359" s="88" t="s">
        <v>19</v>
      </c>
      <c r="BK359" s="89" t="s">
        <v>2722</v>
      </c>
      <c r="BL359" s="90">
        <v>44712</v>
      </c>
      <c r="BM359" s="91" t="s">
        <v>480</v>
      </c>
      <c r="BN359" s="92">
        <v>1</v>
      </c>
      <c r="BO359" s="77" t="str">
        <f t="shared" si="28"/>
        <v>CUMPLIMIENTO TOTAL</v>
      </c>
      <c r="BP359" s="78">
        <f t="shared" si="26"/>
        <v>-181</v>
      </c>
      <c r="BQ359" s="79" t="str">
        <f t="shared" si="27"/>
        <v>VENCIDO</v>
      </c>
      <c r="BR359" s="93"/>
      <c r="BS359" s="93"/>
      <c r="BT359" s="93"/>
      <c r="BU359" s="93"/>
      <c r="BV359" s="94"/>
      <c r="BW359" s="93"/>
      <c r="BX359" s="93"/>
      <c r="BY359" s="1">
        <f t="shared" si="29"/>
        <v>348</v>
      </c>
    </row>
    <row r="360" spans="1:427" ht="306.75" hidden="1" thickBot="1" x14ac:dyDescent="0.3">
      <c r="A360" s="65">
        <v>349</v>
      </c>
      <c r="B360" s="66" t="s">
        <v>749</v>
      </c>
      <c r="C360" s="65" t="s">
        <v>99</v>
      </c>
      <c r="D360" s="66" t="s">
        <v>100</v>
      </c>
      <c r="E360" s="67" t="s">
        <v>2704</v>
      </c>
      <c r="F360" s="67" t="s">
        <v>750</v>
      </c>
      <c r="G360" s="196" t="s">
        <v>99</v>
      </c>
      <c r="H360" s="67" t="s">
        <v>100</v>
      </c>
      <c r="I360" s="67" t="s">
        <v>776</v>
      </c>
      <c r="J360" s="67" t="s">
        <v>752</v>
      </c>
      <c r="K360" s="67" t="s">
        <v>2717</v>
      </c>
      <c r="L360" s="67" t="s">
        <v>353</v>
      </c>
      <c r="M360" s="67" t="s">
        <v>77</v>
      </c>
      <c r="N360" s="129" t="s">
        <v>2723</v>
      </c>
      <c r="O360" s="66" t="s">
        <v>79</v>
      </c>
      <c r="P360" s="67" t="s">
        <v>2706</v>
      </c>
      <c r="Q360" s="66">
        <v>2021</v>
      </c>
      <c r="R360" s="69" t="s">
        <v>2724</v>
      </c>
      <c r="S360" s="69" t="s">
        <v>2725</v>
      </c>
      <c r="T360" s="69" t="s">
        <v>2726</v>
      </c>
      <c r="U360" s="67">
        <v>1</v>
      </c>
      <c r="V360" s="66" t="s">
        <v>79</v>
      </c>
      <c r="W360" s="66" t="s">
        <v>79</v>
      </c>
      <c r="X360" s="66" t="s">
        <v>79</v>
      </c>
      <c r="Y360" s="66" t="s">
        <v>79</v>
      </c>
      <c r="Z360" s="278">
        <v>44321</v>
      </c>
      <c r="AA360" s="278">
        <v>44530</v>
      </c>
      <c r="AB360" s="278"/>
      <c r="AC360" s="71" t="s">
        <v>84</v>
      </c>
      <c r="AD360" s="71" t="s">
        <v>84</v>
      </c>
      <c r="AE360" s="72">
        <f t="shared" si="25"/>
        <v>-181</v>
      </c>
      <c r="AF360" s="80" t="s">
        <v>1445</v>
      </c>
      <c r="AG360" s="75"/>
      <c r="AH360" s="75"/>
      <c r="AI360" s="75"/>
      <c r="AJ360" s="76"/>
      <c r="AK360" s="67" t="s">
        <v>9</v>
      </c>
      <c r="AL360" s="78">
        <v>79</v>
      </c>
      <c r="AM360" s="79" t="s">
        <v>6</v>
      </c>
      <c r="AN360" s="74" t="s">
        <v>133</v>
      </c>
      <c r="AO360" s="80" t="s">
        <v>1445</v>
      </c>
      <c r="AP360" s="204" t="s">
        <v>133</v>
      </c>
      <c r="AQ360" s="81">
        <v>0</v>
      </c>
      <c r="AR360" s="76">
        <v>0</v>
      </c>
      <c r="AS360" s="79" t="s">
        <v>116</v>
      </c>
      <c r="AT360" s="82" t="s">
        <v>90</v>
      </c>
      <c r="AU360" s="83" t="s">
        <v>91</v>
      </c>
      <c r="AV360" s="97" t="s">
        <v>118</v>
      </c>
      <c r="AW360" s="98">
        <v>44620</v>
      </c>
      <c r="AX360" s="99" t="s">
        <v>119</v>
      </c>
      <c r="AY360" s="100" t="s">
        <v>93</v>
      </c>
      <c r="AZ360" s="101">
        <v>0</v>
      </c>
      <c r="BA360" s="77" t="s">
        <v>9</v>
      </c>
      <c r="BB360" s="78">
        <v>-44620</v>
      </c>
      <c r="BC360" s="79" t="s">
        <v>4</v>
      </c>
      <c r="BD360" s="85">
        <v>44638</v>
      </c>
      <c r="BE360" s="408" t="s">
        <v>2710</v>
      </c>
      <c r="BF360" s="84" t="s">
        <v>122</v>
      </c>
      <c r="BG360" s="122">
        <v>0</v>
      </c>
      <c r="BH360" s="79" t="s">
        <v>4</v>
      </c>
      <c r="BI360" s="84"/>
      <c r="BJ360" s="88" t="s">
        <v>19</v>
      </c>
      <c r="BK360" s="89" t="s">
        <v>2727</v>
      </c>
      <c r="BL360" s="90">
        <v>44712</v>
      </c>
      <c r="BM360" s="91" t="s">
        <v>480</v>
      </c>
      <c r="BN360" s="92">
        <v>1</v>
      </c>
      <c r="BO360" s="77" t="str">
        <f t="shared" si="28"/>
        <v>CUMPLIMIENTO TOTAL</v>
      </c>
      <c r="BP360" s="78">
        <f t="shared" si="26"/>
        <v>-181</v>
      </c>
      <c r="BQ360" s="79" t="str">
        <f t="shared" si="27"/>
        <v>VENCIDO</v>
      </c>
      <c r="BR360" s="93"/>
      <c r="BS360" s="93"/>
      <c r="BT360" s="93"/>
      <c r="BU360" s="93"/>
      <c r="BV360" s="94"/>
      <c r="BW360" s="93"/>
      <c r="BX360" s="93"/>
      <c r="BY360" s="1">
        <f t="shared" si="29"/>
        <v>349</v>
      </c>
    </row>
    <row r="361" spans="1:427" ht="405.75" hidden="1" thickBot="1" x14ac:dyDescent="0.3">
      <c r="A361" s="65">
        <v>350</v>
      </c>
      <c r="B361" s="66" t="s">
        <v>749</v>
      </c>
      <c r="C361" s="65" t="s">
        <v>99</v>
      </c>
      <c r="D361" s="66" t="s">
        <v>100</v>
      </c>
      <c r="E361" s="67" t="s">
        <v>2704</v>
      </c>
      <c r="F361" s="67" t="s">
        <v>750</v>
      </c>
      <c r="G361" s="196" t="s">
        <v>99</v>
      </c>
      <c r="H361" s="67" t="s">
        <v>100</v>
      </c>
      <c r="I361" s="67" t="s">
        <v>776</v>
      </c>
      <c r="J361" s="67" t="s">
        <v>752</v>
      </c>
      <c r="K361" s="67" t="s">
        <v>2180</v>
      </c>
      <c r="L361" s="67" t="s">
        <v>353</v>
      </c>
      <c r="M361" s="67" t="s">
        <v>77</v>
      </c>
      <c r="N361" s="129" t="s">
        <v>2728</v>
      </c>
      <c r="O361" s="66" t="s">
        <v>79</v>
      </c>
      <c r="P361" s="67" t="s">
        <v>2706</v>
      </c>
      <c r="Q361" s="66">
        <v>2021</v>
      </c>
      <c r="R361" s="69" t="s">
        <v>2729</v>
      </c>
      <c r="S361" s="69" t="s">
        <v>2730</v>
      </c>
      <c r="T361" s="69" t="s">
        <v>2731</v>
      </c>
      <c r="U361" s="67">
        <v>1</v>
      </c>
      <c r="V361" s="66" t="s">
        <v>79</v>
      </c>
      <c r="W361" s="66" t="s">
        <v>79</v>
      </c>
      <c r="X361" s="66" t="s">
        <v>79</v>
      </c>
      <c r="Y361" s="66" t="s">
        <v>79</v>
      </c>
      <c r="Z361" s="278">
        <v>44321</v>
      </c>
      <c r="AA361" s="278">
        <v>44530</v>
      </c>
      <c r="AB361" s="278"/>
      <c r="AC361" s="71" t="s">
        <v>84</v>
      </c>
      <c r="AD361" s="71" t="s">
        <v>84</v>
      </c>
      <c r="AE361" s="72">
        <f t="shared" si="25"/>
        <v>-181</v>
      </c>
      <c r="AF361" s="80" t="s">
        <v>1445</v>
      </c>
      <c r="AG361" s="75"/>
      <c r="AH361" s="75"/>
      <c r="AI361" s="75"/>
      <c r="AJ361" s="76"/>
      <c r="AK361" s="67" t="s">
        <v>9</v>
      </c>
      <c r="AL361" s="78">
        <v>79</v>
      </c>
      <c r="AM361" s="79" t="s">
        <v>6</v>
      </c>
      <c r="AN361" s="74" t="s">
        <v>133</v>
      </c>
      <c r="AO361" s="80" t="s">
        <v>1445</v>
      </c>
      <c r="AP361" s="204" t="s">
        <v>133</v>
      </c>
      <c r="AQ361" s="81">
        <v>0</v>
      </c>
      <c r="AR361" s="76">
        <v>0</v>
      </c>
      <c r="AS361" s="79" t="s">
        <v>116</v>
      </c>
      <c r="AT361" s="82" t="s">
        <v>90</v>
      </c>
      <c r="AU361" s="83" t="s">
        <v>91</v>
      </c>
      <c r="AV361" s="97" t="s">
        <v>118</v>
      </c>
      <c r="AW361" s="98">
        <v>44620</v>
      </c>
      <c r="AX361" s="99" t="s">
        <v>119</v>
      </c>
      <c r="AY361" s="100" t="s">
        <v>93</v>
      </c>
      <c r="AZ361" s="101">
        <v>0</v>
      </c>
      <c r="BA361" s="77" t="s">
        <v>9</v>
      </c>
      <c r="BB361" s="78">
        <v>-44620</v>
      </c>
      <c r="BC361" s="79" t="s">
        <v>4</v>
      </c>
      <c r="BD361" s="85">
        <v>44638</v>
      </c>
      <c r="BE361" s="409" t="s">
        <v>2710</v>
      </c>
      <c r="BF361" s="219" t="s">
        <v>122</v>
      </c>
      <c r="BG361" s="122">
        <v>0</v>
      </c>
      <c r="BH361" s="79" t="s">
        <v>4</v>
      </c>
      <c r="BI361" s="84"/>
      <c r="BJ361" s="88" t="s">
        <v>19</v>
      </c>
      <c r="BK361" s="89" t="s">
        <v>2732</v>
      </c>
      <c r="BL361" s="90">
        <v>44712</v>
      </c>
      <c r="BM361" s="91" t="s">
        <v>480</v>
      </c>
      <c r="BN361" s="92">
        <v>1</v>
      </c>
      <c r="BO361" s="77" t="str">
        <f t="shared" si="28"/>
        <v>CUMPLIMIENTO TOTAL</v>
      </c>
      <c r="BP361" s="78">
        <f t="shared" si="26"/>
        <v>-181</v>
      </c>
      <c r="BQ361" s="79" t="str">
        <f t="shared" si="27"/>
        <v>VENCIDO</v>
      </c>
      <c r="BR361" s="93"/>
      <c r="BS361" s="93"/>
      <c r="BT361" s="93"/>
      <c r="BU361" s="93"/>
      <c r="BV361" s="94"/>
      <c r="BW361" s="93"/>
      <c r="BX361" s="93"/>
      <c r="BY361" s="1">
        <f t="shared" si="29"/>
        <v>350</v>
      </c>
    </row>
    <row r="362" spans="1:427" ht="81.75" hidden="1" customHeight="1" x14ac:dyDescent="0.3">
      <c r="A362" s="65">
        <v>351</v>
      </c>
      <c r="B362" s="66" t="s">
        <v>749</v>
      </c>
      <c r="C362" s="65" t="s">
        <v>99</v>
      </c>
      <c r="D362" s="66" t="s">
        <v>100</v>
      </c>
      <c r="E362" s="410" t="s">
        <v>2733</v>
      </c>
      <c r="F362" s="66" t="s">
        <v>181</v>
      </c>
      <c r="G362" s="65" t="s">
        <v>99</v>
      </c>
      <c r="H362" s="67" t="s">
        <v>100</v>
      </c>
      <c r="I362" s="67" t="s">
        <v>181</v>
      </c>
      <c r="J362" s="67" t="s">
        <v>752</v>
      </c>
      <c r="K362" s="67" t="s">
        <v>2734</v>
      </c>
      <c r="L362" s="67" t="s">
        <v>104</v>
      </c>
      <c r="M362" s="67" t="s">
        <v>77</v>
      </c>
      <c r="N362" s="129" t="s">
        <v>2735</v>
      </c>
      <c r="O362" s="66" t="s">
        <v>79</v>
      </c>
      <c r="P362" s="67" t="s">
        <v>2706</v>
      </c>
      <c r="Q362" s="66">
        <v>2021</v>
      </c>
      <c r="R362" s="69" t="s">
        <v>2736</v>
      </c>
      <c r="S362" s="69" t="s">
        <v>2737</v>
      </c>
      <c r="T362" s="69" t="s">
        <v>2738</v>
      </c>
      <c r="U362" s="67">
        <v>1</v>
      </c>
      <c r="V362" s="66" t="s">
        <v>79</v>
      </c>
      <c r="W362" s="66" t="s">
        <v>79</v>
      </c>
      <c r="X362" s="66" t="s">
        <v>79</v>
      </c>
      <c r="Y362" s="66" t="s">
        <v>79</v>
      </c>
      <c r="Z362" s="278">
        <v>44321</v>
      </c>
      <c r="AA362" s="278">
        <v>44530</v>
      </c>
      <c r="AB362" s="278"/>
      <c r="AC362" s="71" t="s">
        <v>84</v>
      </c>
      <c r="AD362" s="71" t="s">
        <v>84</v>
      </c>
      <c r="AE362" s="72">
        <f t="shared" si="25"/>
        <v>-181</v>
      </c>
      <c r="AF362" s="80" t="s">
        <v>1445</v>
      </c>
      <c r="AG362" s="75"/>
      <c r="AH362" s="75"/>
      <c r="AI362" s="75"/>
      <c r="AJ362" s="76"/>
      <c r="AK362" s="67" t="s">
        <v>9</v>
      </c>
      <c r="AL362" s="78">
        <v>79</v>
      </c>
      <c r="AM362" s="79" t="s">
        <v>6</v>
      </c>
      <c r="AN362" s="74" t="s">
        <v>133</v>
      </c>
      <c r="AO362" s="80" t="s">
        <v>1445</v>
      </c>
      <c r="AP362" s="204" t="s">
        <v>133</v>
      </c>
      <c r="AQ362" s="81">
        <v>0</v>
      </c>
      <c r="AR362" s="76">
        <v>0</v>
      </c>
      <c r="AS362" s="79" t="s">
        <v>116</v>
      </c>
      <c r="AT362" s="82" t="s">
        <v>90</v>
      </c>
      <c r="AU362" s="83" t="s">
        <v>91</v>
      </c>
      <c r="AV362" s="110" t="s">
        <v>641</v>
      </c>
      <c r="AW362" s="108">
        <v>44620</v>
      </c>
      <c r="AX362" s="110" t="s">
        <v>119</v>
      </c>
      <c r="AY362" s="124" t="s">
        <v>93</v>
      </c>
      <c r="AZ362" s="122">
        <v>0</v>
      </c>
      <c r="BA362" s="77" t="s">
        <v>9</v>
      </c>
      <c r="BB362" s="78">
        <v>-44620</v>
      </c>
      <c r="BC362" s="79" t="s">
        <v>4</v>
      </c>
      <c r="BD362" s="85">
        <v>44638</v>
      </c>
      <c r="BE362" s="110" t="s">
        <v>2710</v>
      </c>
      <c r="BF362" s="84" t="s">
        <v>122</v>
      </c>
      <c r="BG362" s="122">
        <v>0</v>
      </c>
      <c r="BH362" s="79" t="s">
        <v>4</v>
      </c>
      <c r="BI362" s="84"/>
      <c r="BJ362" s="88" t="s">
        <v>19</v>
      </c>
      <c r="BK362" s="89" t="s">
        <v>2739</v>
      </c>
      <c r="BL362" s="90">
        <v>44712</v>
      </c>
      <c r="BM362" s="91" t="s">
        <v>2740</v>
      </c>
      <c r="BN362" s="92">
        <v>0.25</v>
      </c>
      <c r="BO362" s="77" t="str">
        <f t="shared" si="28"/>
        <v>AVANCE MINIMO</v>
      </c>
      <c r="BP362" s="78">
        <f t="shared" si="26"/>
        <v>-181</v>
      </c>
      <c r="BQ362" s="79" t="str">
        <f t="shared" si="27"/>
        <v>VENCIDO</v>
      </c>
      <c r="BR362" s="93"/>
      <c r="BS362" s="93"/>
      <c r="BT362" s="93"/>
      <c r="BU362" s="93"/>
      <c r="BV362" s="94"/>
      <c r="BW362" s="93"/>
      <c r="BX362" s="93"/>
      <c r="BY362" s="1">
        <f t="shared" si="29"/>
        <v>351</v>
      </c>
    </row>
    <row r="363" spans="1:427" ht="45.75" hidden="1" customHeight="1" x14ac:dyDescent="0.3">
      <c r="A363" s="65">
        <v>352</v>
      </c>
      <c r="B363" s="66" t="s">
        <v>749</v>
      </c>
      <c r="C363" s="65" t="s">
        <v>99</v>
      </c>
      <c r="D363" s="66" t="s">
        <v>100</v>
      </c>
      <c r="E363" s="67" t="s">
        <v>2741</v>
      </c>
      <c r="F363" s="67" t="s">
        <v>750</v>
      </c>
      <c r="G363" s="196" t="s">
        <v>99</v>
      </c>
      <c r="H363" s="67" t="s">
        <v>100</v>
      </c>
      <c r="I363" s="135" t="s">
        <v>2742</v>
      </c>
      <c r="J363" s="67" t="s">
        <v>752</v>
      </c>
      <c r="K363" s="67" t="s">
        <v>925</v>
      </c>
      <c r="L363" s="67" t="s">
        <v>353</v>
      </c>
      <c r="M363" s="67" t="s">
        <v>77</v>
      </c>
      <c r="N363" s="129" t="s">
        <v>2743</v>
      </c>
      <c r="O363" s="66" t="s">
        <v>79</v>
      </c>
      <c r="P363" s="67" t="s">
        <v>2706</v>
      </c>
      <c r="Q363" s="66">
        <v>2021</v>
      </c>
      <c r="R363" s="69" t="s">
        <v>2744</v>
      </c>
      <c r="S363" s="69" t="s">
        <v>2745</v>
      </c>
      <c r="T363" s="69" t="s">
        <v>2746</v>
      </c>
      <c r="U363" s="67">
        <v>1</v>
      </c>
      <c r="V363" s="66" t="s">
        <v>79</v>
      </c>
      <c r="W363" s="66" t="s">
        <v>79</v>
      </c>
      <c r="X363" s="66" t="s">
        <v>79</v>
      </c>
      <c r="Y363" s="66" t="s">
        <v>79</v>
      </c>
      <c r="Z363" s="278">
        <v>44321</v>
      </c>
      <c r="AA363" s="278">
        <v>44530</v>
      </c>
      <c r="AB363" s="278"/>
      <c r="AC363" s="71" t="s">
        <v>84</v>
      </c>
      <c r="AD363" s="71" t="s">
        <v>84</v>
      </c>
      <c r="AE363" s="72">
        <f t="shared" si="25"/>
        <v>-181</v>
      </c>
      <c r="AF363" s="80" t="s">
        <v>1445</v>
      </c>
      <c r="AG363" s="75"/>
      <c r="AH363" s="75"/>
      <c r="AI363" s="75"/>
      <c r="AJ363" s="76"/>
      <c r="AK363" s="67" t="s">
        <v>9</v>
      </c>
      <c r="AL363" s="78">
        <v>79</v>
      </c>
      <c r="AM363" s="79" t="s">
        <v>6</v>
      </c>
      <c r="AN363" s="74" t="s">
        <v>133</v>
      </c>
      <c r="AO363" s="80" t="s">
        <v>1445</v>
      </c>
      <c r="AP363" s="204" t="s">
        <v>133</v>
      </c>
      <c r="AQ363" s="81">
        <v>0</v>
      </c>
      <c r="AR363" s="76">
        <v>0</v>
      </c>
      <c r="AS363" s="79" t="s">
        <v>116</v>
      </c>
      <c r="AT363" s="82" t="s">
        <v>90</v>
      </c>
      <c r="AU363" s="83" t="s">
        <v>91</v>
      </c>
      <c r="AV363" s="97" t="s">
        <v>118</v>
      </c>
      <c r="AW363" s="98">
        <v>44620</v>
      </c>
      <c r="AX363" s="99" t="s">
        <v>119</v>
      </c>
      <c r="AY363" s="100" t="s">
        <v>93</v>
      </c>
      <c r="AZ363" s="101">
        <v>0</v>
      </c>
      <c r="BA363" s="77" t="s">
        <v>9</v>
      </c>
      <c r="BB363" s="78">
        <v>-44620</v>
      </c>
      <c r="BC363" s="79" t="s">
        <v>4</v>
      </c>
      <c r="BD363" s="85">
        <v>44638</v>
      </c>
      <c r="BE363" s="110" t="s">
        <v>2710</v>
      </c>
      <c r="BF363" s="84" t="s">
        <v>122</v>
      </c>
      <c r="BG363" s="122">
        <v>0</v>
      </c>
      <c r="BH363" s="79" t="s">
        <v>4</v>
      </c>
      <c r="BI363" s="84"/>
      <c r="BJ363" s="88" t="s">
        <v>19</v>
      </c>
      <c r="BK363" s="89" t="s">
        <v>2747</v>
      </c>
      <c r="BL363" s="90">
        <v>44712</v>
      </c>
      <c r="BM363" s="91" t="s">
        <v>480</v>
      </c>
      <c r="BN363" s="92">
        <v>1</v>
      </c>
      <c r="BO363" s="77" t="str">
        <f t="shared" si="28"/>
        <v>CUMPLIMIENTO TOTAL</v>
      </c>
      <c r="BP363" s="78">
        <f t="shared" si="26"/>
        <v>-181</v>
      </c>
      <c r="BQ363" s="79" t="str">
        <f t="shared" si="27"/>
        <v>VENCIDO</v>
      </c>
      <c r="BR363" s="93"/>
      <c r="BS363" s="93"/>
      <c r="BT363" s="93"/>
      <c r="BU363" s="93"/>
      <c r="BV363" s="94"/>
      <c r="BW363" s="93"/>
      <c r="BX363" s="93"/>
      <c r="BY363" s="1">
        <f t="shared" si="29"/>
        <v>352</v>
      </c>
    </row>
    <row r="364" spans="1:427" ht="409.6" hidden="1" thickBot="1" x14ac:dyDescent="0.3">
      <c r="A364" s="65">
        <v>353</v>
      </c>
      <c r="B364" s="66" t="s">
        <v>749</v>
      </c>
      <c r="C364" s="65" t="s">
        <v>99</v>
      </c>
      <c r="D364" s="66" t="s">
        <v>100</v>
      </c>
      <c r="E364" s="67" t="s">
        <v>2704</v>
      </c>
      <c r="F364" s="67" t="s">
        <v>750</v>
      </c>
      <c r="G364" s="196" t="s">
        <v>99</v>
      </c>
      <c r="H364" s="67" t="s">
        <v>100</v>
      </c>
      <c r="I364" s="67" t="s">
        <v>776</v>
      </c>
      <c r="J364" s="67" t="s">
        <v>442</v>
      </c>
      <c r="K364" s="67" t="s">
        <v>481</v>
      </c>
      <c r="L364" s="67" t="s">
        <v>353</v>
      </c>
      <c r="M364" s="67" t="s">
        <v>77</v>
      </c>
      <c r="N364" s="129" t="s">
        <v>2748</v>
      </c>
      <c r="O364" s="66" t="s">
        <v>79</v>
      </c>
      <c r="P364" s="67" t="s">
        <v>2706</v>
      </c>
      <c r="Q364" s="66">
        <v>2021</v>
      </c>
      <c r="R364" s="69" t="s">
        <v>2749</v>
      </c>
      <c r="S364" s="69" t="s">
        <v>2750</v>
      </c>
      <c r="T364" s="69" t="s">
        <v>2751</v>
      </c>
      <c r="U364" s="67">
        <v>1</v>
      </c>
      <c r="V364" s="66" t="s">
        <v>79</v>
      </c>
      <c r="W364" s="66" t="s">
        <v>79</v>
      </c>
      <c r="X364" s="66" t="s">
        <v>79</v>
      </c>
      <c r="Y364" s="66" t="s">
        <v>79</v>
      </c>
      <c r="Z364" s="278">
        <v>44321</v>
      </c>
      <c r="AA364" s="278">
        <v>44530</v>
      </c>
      <c r="AB364" s="278"/>
      <c r="AC364" s="71" t="s">
        <v>84</v>
      </c>
      <c r="AD364" s="71" t="s">
        <v>84</v>
      </c>
      <c r="AE364" s="72">
        <f t="shared" si="25"/>
        <v>-181</v>
      </c>
      <c r="AF364" s="80" t="s">
        <v>1445</v>
      </c>
      <c r="AG364" s="75"/>
      <c r="AH364" s="75"/>
      <c r="AI364" s="75"/>
      <c r="AJ364" s="76"/>
      <c r="AK364" s="67" t="s">
        <v>9</v>
      </c>
      <c r="AL364" s="78">
        <v>79</v>
      </c>
      <c r="AM364" s="79" t="s">
        <v>6</v>
      </c>
      <c r="AN364" s="74" t="s">
        <v>133</v>
      </c>
      <c r="AO364" s="80" t="s">
        <v>1445</v>
      </c>
      <c r="AP364" s="204" t="s">
        <v>133</v>
      </c>
      <c r="AQ364" s="81">
        <v>0</v>
      </c>
      <c r="AR364" s="76">
        <v>0</v>
      </c>
      <c r="AS364" s="79" t="s">
        <v>116</v>
      </c>
      <c r="AT364" s="82" t="s">
        <v>90</v>
      </c>
      <c r="AU364" s="83" t="s">
        <v>91</v>
      </c>
      <c r="AV364" s="97" t="s">
        <v>118</v>
      </c>
      <c r="AW364" s="98">
        <v>44620</v>
      </c>
      <c r="AX364" s="99" t="s">
        <v>119</v>
      </c>
      <c r="AY364" s="100" t="s">
        <v>93</v>
      </c>
      <c r="AZ364" s="101">
        <v>0</v>
      </c>
      <c r="BA364" s="77" t="s">
        <v>9</v>
      </c>
      <c r="BB364" s="78">
        <v>-44620</v>
      </c>
      <c r="BC364" s="79" t="s">
        <v>4</v>
      </c>
      <c r="BD364" s="85">
        <v>44638</v>
      </c>
      <c r="BE364" s="110" t="s">
        <v>2710</v>
      </c>
      <c r="BF364" s="84" t="s">
        <v>122</v>
      </c>
      <c r="BG364" s="122">
        <v>0</v>
      </c>
      <c r="BH364" s="79" t="s">
        <v>4</v>
      </c>
      <c r="BI364" s="84"/>
      <c r="BJ364" s="88" t="s">
        <v>19</v>
      </c>
      <c r="BK364" s="89" t="s">
        <v>2747</v>
      </c>
      <c r="BL364" s="90">
        <v>44712</v>
      </c>
      <c r="BM364" s="91" t="s">
        <v>480</v>
      </c>
      <c r="BN364" s="92">
        <v>1</v>
      </c>
      <c r="BO364" s="77" t="str">
        <f t="shared" si="28"/>
        <v>CUMPLIMIENTO TOTAL</v>
      </c>
      <c r="BP364" s="78">
        <f t="shared" si="26"/>
        <v>-181</v>
      </c>
      <c r="BQ364" s="79" t="str">
        <f t="shared" si="27"/>
        <v>VENCIDO</v>
      </c>
      <c r="BR364" s="93"/>
      <c r="BS364" s="93"/>
      <c r="BT364" s="93"/>
      <c r="BU364" s="93"/>
      <c r="BV364" s="94"/>
      <c r="BW364" s="93"/>
      <c r="BX364" s="93"/>
      <c r="BY364" s="1">
        <f t="shared" si="29"/>
        <v>353</v>
      </c>
    </row>
    <row r="365" spans="1:427" ht="396" hidden="1" thickBot="1" x14ac:dyDescent="0.3">
      <c r="A365" s="65">
        <v>354</v>
      </c>
      <c r="B365" s="66" t="s">
        <v>749</v>
      </c>
      <c r="C365" s="65" t="s">
        <v>99</v>
      </c>
      <c r="D365" s="66" t="s">
        <v>100</v>
      </c>
      <c r="E365" s="70" t="s">
        <v>2752</v>
      </c>
      <c r="F365" s="66" t="s">
        <v>181</v>
      </c>
      <c r="G365" s="65" t="s">
        <v>99</v>
      </c>
      <c r="H365" s="67" t="s">
        <v>100</v>
      </c>
      <c r="I365" s="67" t="s">
        <v>182</v>
      </c>
      <c r="J365" s="67" t="s">
        <v>752</v>
      </c>
      <c r="K365" s="67" t="s">
        <v>925</v>
      </c>
      <c r="L365" s="67" t="s">
        <v>185</v>
      </c>
      <c r="M365" s="67" t="s">
        <v>77</v>
      </c>
      <c r="N365" s="129" t="s">
        <v>2753</v>
      </c>
      <c r="O365" s="66" t="s">
        <v>79</v>
      </c>
      <c r="P365" s="67" t="s">
        <v>2754</v>
      </c>
      <c r="Q365" s="67">
        <v>2021</v>
      </c>
      <c r="R365" s="118" t="s">
        <v>2755</v>
      </c>
      <c r="S365" s="118" t="s">
        <v>2756</v>
      </c>
      <c r="T365" s="118" t="s">
        <v>2757</v>
      </c>
      <c r="U365" s="67">
        <v>1</v>
      </c>
      <c r="V365" s="66" t="s">
        <v>79</v>
      </c>
      <c r="W365" s="66" t="s">
        <v>79</v>
      </c>
      <c r="X365" s="66" t="s">
        <v>79</v>
      </c>
      <c r="Y365" s="66" t="s">
        <v>79</v>
      </c>
      <c r="Z365" s="278">
        <v>44378</v>
      </c>
      <c r="AA365" s="278">
        <v>44423</v>
      </c>
      <c r="AB365" s="278"/>
      <c r="AC365" s="71" t="s">
        <v>84</v>
      </c>
      <c r="AD365" s="71" t="s">
        <v>84</v>
      </c>
      <c r="AE365" s="72">
        <f t="shared" si="25"/>
        <v>-288</v>
      </c>
      <c r="AF365" s="80" t="s">
        <v>1445</v>
      </c>
      <c r="AG365" s="75"/>
      <c r="AH365" s="75"/>
      <c r="AI365" s="75"/>
      <c r="AJ365" s="76"/>
      <c r="AK365" s="67" t="s">
        <v>9</v>
      </c>
      <c r="AL365" s="78">
        <v>-28</v>
      </c>
      <c r="AM365" s="79" t="s">
        <v>4</v>
      </c>
      <c r="AN365" s="74" t="s">
        <v>133</v>
      </c>
      <c r="AO365" s="80" t="s">
        <v>1445</v>
      </c>
      <c r="AP365" s="204" t="s">
        <v>133</v>
      </c>
      <c r="AQ365" s="81">
        <v>0</v>
      </c>
      <c r="AR365" s="76">
        <v>0</v>
      </c>
      <c r="AS365" s="79" t="s">
        <v>89</v>
      </c>
      <c r="AT365" s="82" t="s">
        <v>90</v>
      </c>
      <c r="AU365" s="83" t="s">
        <v>91</v>
      </c>
      <c r="AV365" s="121" t="s">
        <v>2758</v>
      </c>
      <c r="AW365" s="85">
        <v>44620</v>
      </c>
      <c r="AX365" s="84" t="s">
        <v>119</v>
      </c>
      <c r="AY365" s="86" t="s">
        <v>2759</v>
      </c>
      <c r="AZ365" s="122">
        <v>0</v>
      </c>
      <c r="BA365" s="77" t="s">
        <v>9</v>
      </c>
      <c r="BB365" s="78">
        <v>-44620</v>
      </c>
      <c r="BC365" s="79" t="s">
        <v>4</v>
      </c>
      <c r="BD365" s="130">
        <v>44638</v>
      </c>
      <c r="BE365" s="296" t="s">
        <v>2760</v>
      </c>
      <c r="BF365" s="115" t="s">
        <v>1506</v>
      </c>
      <c r="BG365" s="116">
        <v>0</v>
      </c>
      <c r="BH365" s="79" t="s">
        <v>4</v>
      </c>
      <c r="BI365" s="84"/>
      <c r="BJ365" s="88" t="s">
        <v>19</v>
      </c>
      <c r="BK365" s="89"/>
      <c r="BL365" s="90">
        <v>44712</v>
      </c>
      <c r="BM365" s="91"/>
      <c r="BN365" s="92"/>
      <c r="BO365" s="77" t="str">
        <f t="shared" si="28"/>
        <v>SIN AVANCE</v>
      </c>
      <c r="BP365" s="78">
        <f t="shared" si="26"/>
        <v>-288</v>
      </c>
      <c r="BQ365" s="79" t="str">
        <f t="shared" si="27"/>
        <v>VENCIDO</v>
      </c>
      <c r="BR365" s="93"/>
      <c r="BS365" s="93"/>
      <c r="BT365" s="93"/>
      <c r="BU365" s="93"/>
      <c r="BV365" s="94"/>
      <c r="BW365" s="93"/>
      <c r="BX365" s="93"/>
      <c r="BY365" s="1">
        <f t="shared" si="29"/>
        <v>354</v>
      </c>
    </row>
    <row r="366" spans="1:427" s="7" customFormat="1" ht="76.5" hidden="1" customHeight="1" x14ac:dyDescent="0.3">
      <c r="A366" s="65">
        <v>355</v>
      </c>
      <c r="B366" s="66" t="s">
        <v>636</v>
      </c>
      <c r="C366" s="65" t="s">
        <v>99</v>
      </c>
      <c r="D366" s="66" t="s">
        <v>100</v>
      </c>
      <c r="E366" s="67" t="s">
        <v>2761</v>
      </c>
      <c r="F366" s="66" t="s">
        <v>636</v>
      </c>
      <c r="G366" s="65" t="s">
        <v>99</v>
      </c>
      <c r="H366" s="67" t="s">
        <v>100</v>
      </c>
      <c r="I366" s="67" t="s">
        <v>637</v>
      </c>
      <c r="J366" s="67" t="s">
        <v>644</v>
      </c>
      <c r="K366" s="67" t="s">
        <v>2762</v>
      </c>
      <c r="L366" s="67" t="s">
        <v>104</v>
      </c>
      <c r="M366" s="127" t="s">
        <v>77</v>
      </c>
      <c r="N366" s="129" t="s">
        <v>2763</v>
      </c>
      <c r="O366" s="129" t="s">
        <v>79</v>
      </c>
      <c r="P366" s="411" t="s">
        <v>2764</v>
      </c>
      <c r="Q366" s="67">
        <v>2021</v>
      </c>
      <c r="R366" s="339" t="s">
        <v>2765</v>
      </c>
      <c r="S366" s="77" t="s">
        <v>2766</v>
      </c>
      <c r="T366" s="339" t="s">
        <v>2767</v>
      </c>
      <c r="U366" s="255">
        <v>1</v>
      </c>
      <c r="V366" s="77" t="s">
        <v>2762</v>
      </c>
      <c r="W366" s="77" t="s">
        <v>2768</v>
      </c>
      <c r="X366" s="373">
        <v>1</v>
      </c>
      <c r="Y366" s="284" t="s">
        <v>2769</v>
      </c>
      <c r="Z366" s="350">
        <v>44531</v>
      </c>
      <c r="AA366" s="412">
        <v>44773</v>
      </c>
      <c r="AB366" s="412"/>
      <c r="AC366" s="322" t="s">
        <v>84</v>
      </c>
      <c r="AD366" s="322" t="s">
        <v>84</v>
      </c>
      <c r="AE366" s="72">
        <f t="shared" si="25"/>
        <v>62</v>
      </c>
      <c r="AF366" s="80" t="s">
        <v>1445</v>
      </c>
      <c r="AG366" s="75"/>
      <c r="AH366" s="75"/>
      <c r="AI366" s="75"/>
      <c r="AJ366" s="76"/>
      <c r="AK366" s="77" t="s">
        <v>9</v>
      </c>
      <c r="AL366" s="78">
        <v>322</v>
      </c>
      <c r="AM366" s="79" t="s">
        <v>6</v>
      </c>
      <c r="AN366" s="74" t="s">
        <v>133</v>
      </c>
      <c r="AO366" s="80" t="s">
        <v>1445</v>
      </c>
      <c r="AP366" s="204" t="s">
        <v>133</v>
      </c>
      <c r="AQ366" s="81">
        <v>0</v>
      </c>
      <c r="AR366" s="76">
        <v>0</v>
      </c>
      <c r="AS366" s="79" t="s">
        <v>116</v>
      </c>
      <c r="AT366" s="82" t="s">
        <v>90</v>
      </c>
      <c r="AU366" s="83" t="s">
        <v>91</v>
      </c>
      <c r="AV366" s="110" t="s">
        <v>641</v>
      </c>
      <c r="AW366" s="108">
        <v>44620</v>
      </c>
      <c r="AX366" s="110" t="s">
        <v>119</v>
      </c>
      <c r="AY366" s="124" t="s">
        <v>93</v>
      </c>
      <c r="AZ366" s="122">
        <v>0</v>
      </c>
      <c r="BA366" s="77" t="s">
        <v>9</v>
      </c>
      <c r="BB366" s="78">
        <v>-44620</v>
      </c>
      <c r="BC366" s="79" t="s">
        <v>6</v>
      </c>
      <c r="BD366" s="108">
        <v>44638</v>
      </c>
      <c r="BE366" s="110" t="s">
        <v>2770</v>
      </c>
      <c r="BF366" s="110" t="s">
        <v>135</v>
      </c>
      <c r="BG366" s="87">
        <v>0</v>
      </c>
      <c r="BH366" s="79" t="s">
        <v>19</v>
      </c>
      <c r="BI366" s="84"/>
      <c r="BJ366" s="88" t="s">
        <v>19</v>
      </c>
      <c r="BK366" s="89" t="s">
        <v>2771</v>
      </c>
      <c r="BL366" s="90">
        <v>44712</v>
      </c>
      <c r="BM366" s="91" t="s">
        <v>2772</v>
      </c>
      <c r="BN366" s="92">
        <v>0.2</v>
      </c>
      <c r="BO366" s="77" t="str">
        <f t="shared" si="28"/>
        <v>AVANCE MINIMO</v>
      </c>
      <c r="BP366" s="78">
        <f t="shared" si="26"/>
        <v>62</v>
      </c>
      <c r="BQ366" s="79" t="str">
        <f t="shared" si="27"/>
        <v>CON TIEMPO</v>
      </c>
      <c r="BR366" s="93"/>
      <c r="BS366" s="93"/>
      <c r="BT366" s="93"/>
      <c r="BU366" s="93"/>
      <c r="BV366" s="94"/>
      <c r="BW366" s="93"/>
      <c r="BX366" s="93"/>
      <c r="BY366" s="1">
        <f t="shared" si="29"/>
        <v>355</v>
      </c>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c r="JX366" s="1"/>
      <c r="JY366" s="1"/>
      <c r="JZ366" s="1"/>
      <c r="KA366" s="1"/>
      <c r="KB366" s="1"/>
      <c r="KC366" s="1"/>
      <c r="KD366" s="1"/>
      <c r="KE366" s="1"/>
      <c r="KF366" s="1"/>
      <c r="KG366" s="1"/>
      <c r="KH366" s="1"/>
      <c r="KI366" s="1"/>
      <c r="KJ366" s="1"/>
      <c r="KK366" s="1"/>
      <c r="KL366" s="1"/>
      <c r="KM366" s="1"/>
      <c r="KN366" s="1"/>
      <c r="KO366" s="1"/>
      <c r="KP366" s="1"/>
      <c r="KQ366" s="1"/>
      <c r="KR366" s="1"/>
      <c r="KS366" s="1"/>
      <c r="KT366" s="1"/>
      <c r="KU366" s="1"/>
      <c r="KV366" s="1"/>
      <c r="KW366" s="1"/>
      <c r="KX366" s="1"/>
      <c r="KY366" s="1"/>
      <c r="KZ366" s="1"/>
      <c r="LA366" s="1"/>
      <c r="LB366" s="1"/>
      <c r="LC366" s="1"/>
      <c r="LD366" s="1"/>
      <c r="LE366" s="1"/>
      <c r="LF366" s="1"/>
      <c r="LG366" s="1"/>
      <c r="LH366" s="1"/>
      <c r="LI366" s="1"/>
      <c r="LJ366" s="1"/>
      <c r="LK366" s="1"/>
      <c r="LL366" s="1"/>
      <c r="LM366" s="1"/>
      <c r="LN366" s="1"/>
      <c r="LO366" s="1"/>
      <c r="LP366" s="1"/>
      <c r="LQ366" s="1"/>
      <c r="LR366" s="1"/>
      <c r="LS366" s="1"/>
      <c r="LT366" s="1"/>
      <c r="LU366" s="1"/>
      <c r="LV366" s="1"/>
      <c r="LW366" s="1"/>
      <c r="LX366" s="1"/>
      <c r="LY366" s="1"/>
      <c r="LZ366" s="1"/>
      <c r="MA366" s="1"/>
      <c r="MB366" s="1"/>
      <c r="MC366" s="1"/>
      <c r="MD366" s="1"/>
      <c r="ME366" s="1"/>
      <c r="MF366" s="1"/>
      <c r="MG366" s="1"/>
      <c r="MH366" s="1"/>
      <c r="MI366" s="1"/>
      <c r="MJ366" s="1"/>
      <c r="MK366" s="1"/>
      <c r="ML366" s="1"/>
      <c r="MM366" s="1"/>
      <c r="MN366" s="1"/>
      <c r="MO366" s="1"/>
      <c r="MP366" s="1"/>
      <c r="MQ366" s="1"/>
      <c r="MR366" s="1"/>
      <c r="MS366" s="1"/>
      <c r="MT366" s="1"/>
      <c r="MU366" s="1"/>
      <c r="MV366" s="1"/>
      <c r="MW366" s="1"/>
      <c r="MX366" s="1"/>
      <c r="MY366" s="1"/>
      <c r="MZ366" s="1"/>
      <c r="NA366" s="1"/>
      <c r="NB366" s="1"/>
      <c r="NC366" s="1"/>
      <c r="ND366" s="1"/>
      <c r="NE366" s="1"/>
      <c r="NF366" s="1"/>
      <c r="NG366" s="1"/>
      <c r="NH366" s="1"/>
      <c r="NI366" s="1"/>
      <c r="NJ366" s="1"/>
      <c r="NK366" s="1"/>
      <c r="NL366" s="1"/>
      <c r="NM366" s="1"/>
      <c r="NN366" s="1"/>
      <c r="NO366" s="1"/>
      <c r="NP366" s="1"/>
      <c r="NQ366" s="1"/>
      <c r="NR366" s="1"/>
      <c r="NS366" s="1"/>
      <c r="NT366" s="1"/>
      <c r="NU366" s="1"/>
      <c r="NV366" s="1"/>
      <c r="NW366" s="1"/>
      <c r="NX366" s="1"/>
      <c r="NY366" s="1"/>
      <c r="NZ366" s="1"/>
      <c r="OA366" s="1"/>
      <c r="OB366" s="1"/>
      <c r="OC366" s="1"/>
      <c r="OD366" s="1"/>
      <c r="OE366" s="1"/>
      <c r="OF366" s="1"/>
      <c r="OG366" s="1"/>
      <c r="OH366" s="1"/>
      <c r="OI366" s="1"/>
      <c r="OJ366" s="1"/>
      <c r="OK366" s="1"/>
      <c r="OL366" s="1"/>
      <c r="OM366" s="1"/>
      <c r="ON366" s="1"/>
      <c r="OO366" s="1"/>
      <c r="OP366" s="1"/>
      <c r="OQ366" s="1"/>
      <c r="OR366" s="1"/>
      <c r="OS366" s="1"/>
      <c r="OT366" s="1"/>
      <c r="OU366" s="1"/>
      <c r="OV366" s="1"/>
      <c r="OW366" s="1"/>
      <c r="OX366" s="1"/>
      <c r="OY366" s="1"/>
      <c r="OZ366" s="1"/>
      <c r="PA366" s="1"/>
      <c r="PB366" s="1"/>
      <c r="PC366" s="1"/>
      <c r="PD366" s="1"/>
      <c r="PE366" s="1"/>
      <c r="PF366" s="1"/>
      <c r="PG366" s="1"/>
      <c r="PH366" s="1"/>
      <c r="PI366" s="1"/>
      <c r="PJ366" s="1"/>
      <c r="PK366" s="1"/>
    </row>
    <row r="367" spans="1:427" s="7" customFormat="1" ht="396" hidden="1" thickBot="1" x14ac:dyDescent="0.3">
      <c r="A367" s="65">
        <v>356</v>
      </c>
      <c r="B367" s="66" t="s">
        <v>636</v>
      </c>
      <c r="C367" s="65" t="s">
        <v>99</v>
      </c>
      <c r="D367" s="66" t="s">
        <v>100</v>
      </c>
      <c r="E367" s="67" t="s">
        <v>2773</v>
      </c>
      <c r="F367" s="66" t="s">
        <v>636</v>
      </c>
      <c r="G367" s="65" t="s">
        <v>99</v>
      </c>
      <c r="H367" s="67" t="s">
        <v>100</v>
      </c>
      <c r="I367" s="67" t="s">
        <v>637</v>
      </c>
      <c r="J367" s="67" t="s">
        <v>644</v>
      </c>
      <c r="K367" s="67" t="s">
        <v>2774</v>
      </c>
      <c r="L367" s="67" t="s">
        <v>104</v>
      </c>
      <c r="M367" s="127" t="s">
        <v>77</v>
      </c>
      <c r="N367" s="129" t="s">
        <v>2775</v>
      </c>
      <c r="O367" s="129" t="s">
        <v>79</v>
      </c>
      <c r="P367" s="411" t="s">
        <v>2764</v>
      </c>
      <c r="Q367" s="67">
        <v>2021</v>
      </c>
      <c r="R367" s="376" t="s">
        <v>2776</v>
      </c>
      <c r="S367" s="77" t="s">
        <v>2777</v>
      </c>
      <c r="T367" s="339" t="s">
        <v>2778</v>
      </c>
      <c r="U367" s="255">
        <v>1</v>
      </c>
      <c r="V367" s="77" t="s">
        <v>2779</v>
      </c>
      <c r="W367" s="77" t="s">
        <v>2780</v>
      </c>
      <c r="X367" s="373">
        <v>1</v>
      </c>
      <c r="Y367" s="413" t="s">
        <v>2781</v>
      </c>
      <c r="Z367" s="350">
        <v>44562</v>
      </c>
      <c r="AA367" s="350">
        <v>44773</v>
      </c>
      <c r="AB367" s="350"/>
      <c r="AC367" s="322" t="s">
        <v>84</v>
      </c>
      <c r="AD367" s="322" t="s">
        <v>84</v>
      </c>
      <c r="AE367" s="72">
        <f t="shared" si="25"/>
        <v>62</v>
      </c>
      <c r="AF367" s="80" t="s">
        <v>1445</v>
      </c>
      <c r="AG367" s="75"/>
      <c r="AH367" s="75"/>
      <c r="AI367" s="75"/>
      <c r="AJ367" s="76"/>
      <c r="AK367" s="77" t="s">
        <v>9</v>
      </c>
      <c r="AL367" s="78">
        <v>322</v>
      </c>
      <c r="AM367" s="79" t="s">
        <v>6</v>
      </c>
      <c r="AN367" s="74" t="s">
        <v>133</v>
      </c>
      <c r="AO367" s="80" t="s">
        <v>1445</v>
      </c>
      <c r="AP367" s="204" t="s">
        <v>133</v>
      </c>
      <c r="AQ367" s="81">
        <v>0</v>
      </c>
      <c r="AR367" s="76">
        <v>0</v>
      </c>
      <c r="AS367" s="79" t="s">
        <v>116</v>
      </c>
      <c r="AT367" s="82" t="s">
        <v>90</v>
      </c>
      <c r="AU367" s="83" t="s">
        <v>91</v>
      </c>
      <c r="AV367" s="110" t="s">
        <v>641</v>
      </c>
      <c r="AW367" s="108">
        <v>44620</v>
      </c>
      <c r="AX367" s="110" t="s">
        <v>119</v>
      </c>
      <c r="AY367" s="124" t="s">
        <v>93</v>
      </c>
      <c r="AZ367" s="122">
        <v>0</v>
      </c>
      <c r="BA367" s="77" t="s">
        <v>9</v>
      </c>
      <c r="BB367" s="78">
        <v>-44620</v>
      </c>
      <c r="BC367" s="79" t="s">
        <v>6</v>
      </c>
      <c r="BD367" s="84"/>
      <c r="BE367" s="84"/>
      <c r="BF367" s="84"/>
      <c r="BG367" s="84"/>
      <c r="BH367" s="79"/>
      <c r="BI367" s="84"/>
      <c r="BJ367" s="88" t="s">
        <v>19</v>
      </c>
      <c r="BK367" s="89" t="s">
        <v>2782</v>
      </c>
      <c r="BL367" s="90">
        <v>44712</v>
      </c>
      <c r="BM367" s="91" t="s">
        <v>2783</v>
      </c>
      <c r="BN367" s="92">
        <v>0</v>
      </c>
      <c r="BO367" s="77" t="str">
        <f t="shared" si="28"/>
        <v>SIN AVANCE</v>
      </c>
      <c r="BP367" s="78">
        <f t="shared" si="26"/>
        <v>62</v>
      </c>
      <c r="BQ367" s="79" t="str">
        <f t="shared" si="27"/>
        <v>CON TIEMPO</v>
      </c>
      <c r="BR367" s="93"/>
      <c r="BS367" s="93"/>
      <c r="BT367" s="93"/>
      <c r="BU367" s="93"/>
      <c r="BV367" s="94"/>
      <c r="BW367" s="93"/>
      <c r="BX367" s="93"/>
      <c r="BY367" s="1">
        <f t="shared" si="29"/>
        <v>356</v>
      </c>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c r="JX367" s="1"/>
      <c r="JY367" s="1"/>
      <c r="JZ367" s="1"/>
      <c r="KA367" s="1"/>
      <c r="KB367" s="1"/>
      <c r="KC367" s="1"/>
      <c r="KD367" s="1"/>
      <c r="KE367" s="1"/>
      <c r="KF367" s="1"/>
      <c r="KG367" s="1"/>
      <c r="KH367" s="1"/>
      <c r="KI367" s="1"/>
      <c r="KJ367" s="1"/>
      <c r="KK367" s="1"/>
      <c r="KL367" s="1"/>
      <c r="KM367" s="1"/>
      <c r="KN367" s="1"/>
      <c r="KO367" s="1"/>
      <c r="KP367" s="1"/>
      <c r="KQ367" s="1"/>
      <c r="KR367" s="1"/>
      <c r="KS367" s="1"/>
      <c r="KT367" s="1"/>
      <c r="KU367" s="1"/>
      <c r="KV367" s="1"/>
      <c r="KW367" s="1"/>
      <c r="KX367" s="1"/>
      <c r="KY367" s="1"/>
      <c r="KZ367" s="1"/>
      <c r="LA367" s="1"/>
      <c r="LB367" s="1"/>
      <c r="LC367" s="1"/>
      <c r="LD367" s="1"/>
      <c r="LE367" s="1"/>
      <c r="LF367" s="1"/>
      <c r="LG367" s="1"/>
      <c r="LH367" s="1"/>
      <c r="LI367" s="1"/>
      <c r="LJ367" s="1"/>
      <c r="LK367" s="1"/>
      <c r="LL367" s="1"/>
      <c r="LM367" s="1"/>
      <c r="LN367" s="1"/>
      <c r="LO367" s="1"/>
      <c r="LP367" s="1"/>
      <c r="LQ367" s="1"/>
      <c r="LR367" s="1"/>
      <c r="LS367" s="1"/>
      <c r="LT367" s="1"/>
      <c r="LU367" s="1"/>
      <c r="LV367" s="1"/>
      <c r="LW367" s="1"/>
      <c r="LX367" s="1"/>
      <c r="LY367" s="1"/>
      <c r="LZ367" s="1"/>
      <c r="MA367" s="1"/>
      <c r="MB367" s="1"/>
      <c r="MC367" s="1"/>
      <c r="MD367" s="1"/>
      <c r="ME367" s="1"/>
      <c r="MF367" s="1"/>
      <c r="MG367" s="1"/>
      <c r="MH367" s="1"/>
      <c r="MI367" s="1"/>
      <c r="MJ367" s="1"/>
      <c r="MK367" s="1"/>
      <c r="ML367" s="1"/>
      <c r="MM367" s="1"/>
      <c r="MN367" s="1"/>
      <c r="MO367" s="1"/>
      <c r="MP367" s="1"/>
      <c r="MQ367" s="1"/>
      <c r="MR367" s="1"/>
      <c r="MS367" s="1"/>
      <c r="MT367" s="1"/>
      <c r="MU367" s="1"/>
      <c r="MV367" s="1"/>
      <c r="MW367" s="1"/>
      <c r="MX367" s="1"/>
      <c r="MY367" s="1"/>
      <c r="MZ367" s="1"/>
      <c r="NA367" s="1"/>
      <c r="NB367" s="1"/>
      <c r="NC367" s="1"/>
      <c r="ND367" s="1"/>
      <c r="NE367" s="1"/>
      <c r="NF367" s="1"/>
      <c r="NG367" s="1"/>
      <c r="NH367" s="1"/>
      <c r="NI367" s="1"/>
      <c r="NJ367" s="1"/>
      <c r="NK367" s="1"/>
      <c r="NL367" s="1"/>
      <c r="NM367" s="1"/>
      <c r="NN367" s="1"/>
      <c r="NO367" s="1"/>
      <c r="NP367" s="1"/>
      <c r="NQ367" s="1"/>
      <c r="NR367" s="1"/>
      <c r="NS367" s="1"/>
      <c r="NT367" s="1"/>
      <c r="NU367" s="1"/>
      <c r="NV367" s="1"/>
      <c r="NW367" s="1"/>
      <c r="NX367" s="1"/>
      <c r="NY367" s="1"/>
      <c r="NZ367" s="1"/>
      <c r="OA367" s="1"/>
      <c r="OB367" s="1"/>
      <c r="OC367" s="1"/>
      <c r="OD367" s="1"/>
      <c r="OE367" s="1"/>
      <c r="OF367" s="1"/>
      <c r="OG367" s="1"/>
      <c r="OH367" s="1"/>
      <c r="OI367" s="1"/>
      <c r="OJ367" s="1"/>
      <c r="OK367" s="1"/>
      <c r="OL367" s="1"/>
      <c r="OM367" s="1"/>
      <c r="ON367" s="1"/>
      <c r="OO367" s="1"/>
      <c r="OP367" s="1"/>
      <c r="OQ367" s="1"/>
      <c r="OR367" s="1"/>
      <c r="OS367" s="1"/>
      <c r="OT367" s="1"/>
      <c r="OU367" s="1"/>
      <c r="OV367" s="1"/>
      <c r="OW367" s="1"/>
      <c r="OX367" s="1"/>
      <c r="OY367" s="1"/>
      <c r="OZ367" s="1"/>
      <c r="PA367" s="1"/>
      <c r="PB367" s="1"/>
      <c r="PC367" s="1"/>
      <c r="PD367" s="1"/>
      <c r="PE367" s="1"/>
      <c r="PF367" s="1"/>
      <c r="PG367" s="1"/>
      <c r="PH367" s="1"/>
      <c r="PI367" s="1"/>
      <c r="PJ367" s="1"/>
      <c r="PK367" s="1"/>
    </row>
    <row r="368" spans="1:427" s="7" customFormat="1" ht="150.75" hidden="1" thickBot="1" x14ac:dyDescent="0.3">
      <c r="A368" s="65">
        <v>357</v>
      </c>
      <c r="B368" s="66" t="s">
        <v>636</v>
      </c>
      <c r="C368" s="65" t="s">
        <v>99</v>
      </c>
      <c r="D368" s="66" t="s">
        <v>100</v>
      </c>
      <c r="E368" s="67" t="s">
        <v>2761</v>
      </c>
      <c r="F368" s="66" t="s">
        <v>636</v>
      </c>
      <c r="G368" s="65" t="s">
        <v>99</v>
      </c>
      <c r="H368" s="67" t="s">
        <v>100</v>
      </c>
      <c r="I368" s="67" t="s">
        <v>637</v>
      </c>
      <c r="J368" s="67" t="s">
        <v>644</v>
      </c>
      <c r="K368" s="67" t="s">
        <v>552</v>
      </c>
      <c r="L368" s="67" t="s">
        <v>104</v>
      </c>
      <c r="M368" s="127" t="s">
        <v>77</v>
      </c>
      <c r="N368" s="129" t="s">
        <v>2784</v>
      </c>
      <c r="O368" s="129" t="s">
        <v>79</v>
      </c>
      <c r="P368" s="411" t="s">
        <v>2764</v>
      </c>
      <c r="Q368" s="67">
        <v>2021</v>
      </c>
      <c r="R368" s="376" t="s">
        <v>2785</v>
      </c>
      <c r="S368" s="77" t="s">
        <v>2786</v>
      </c>
      <c r="T368" s="339" t="s">
        <v>2787</v>
      </c>
      <c r="U368" s="255">
        <v>1</v>
      </c>
      <c r="V368" s="77" t="s">
        <v>2788</v>
      </c>
      <c r="W368" s="77" t="s">
        <v>2789</v>
      </c>
      <c r="X368" s="373">
        <v>1</v>
      </c>
      <c r="Y368" s="413" t="s">
        <v>2788</v>
      </c>
      <c r="Z368" s="350">
        <v>44562</v>
      </c>
      <c r="AA368" s="350">
        <v>44910</v>
      </c>
      <c r="AB368" s="350"/>
      <c r="AC368" s="322" t="s">
        <v>84</v>
      </c>
      <c r="AD368" s="322" t="s">
        <v>84</v>
      </c>
      <c r="AE368" s="72">
        <f t="shared" si="25"/>
        <v>199</v>
      </c>
      <c r="AF368" s="80" t="s">
        <v>1445</v>
      </c>
      <c r="AG368" s="75"/>
      <c r="AH368" s="75"/>
      <c r="AI368" s="75"/>
      <c r="AJ368" s="76"/>
      <c r="AK368" s="77" t="s">
        <v>9</v>
      </c>
      <c r="AL368" s="78">
        <v>459</v>
      </c>
      <c r="AM368" s="79" t="s">
        <v>6</v>
      </c>
      <c r="AN368" s="74" t="s">
        <v>133</v>
      </c>
      <c r="AO368" s="80" t="s">
        <v>1445</v>
      </c>
      <c r="AP368" s="204" t="s">
        <v>133</v>
      </c>
      <c r="AQ368" s="81">
        <v>0</v>
      </c>
      <c r="AR368" s="76">
        <v>0</v>
      </c>
      <c r="AS368" s="79" t="s">
        <v>116</v>
      </c>
      <c r="AT368" s="82" t="s">
        <v>90</v>
      </c>
      <c r="AU368" s="83" t="s">
        <v>91</v>
      </c>
      <c r="AV368" s="110" t="s">
        <v>641</v>
      </c>
      <c r="AW368" s="108">
        <v>44620</v>
      </c>
      <c r="AX368" s="110" t="s">
        <v>119</v>
      </c>
      <c r="AY368" s="124" t="s">
        <v>93</v>
      </c>
      <c r="AZ368" s="122">
        <v>0</v>
      </c>
      <c r="BA368" s="77" t="s">
        <v>9</v>
      </c>
      <c r="BB368" s="78">
        <v>-44620</v>
      </c>
      <c r="BC368" s="79" t="s">
        <v>6</v>
      </c>
      <c r="BD368" s="84"/>
      <c r="BE368" s="84"/>
      <c r="BF368" s="84"/>
      <c r="BG368" s="84"/>
      <c r="BH368" s="79"/>
      <c r="BI368" s="84"/>
      <c r="BJ368" s="88" t="s">
        <v>19</v>
      </c>
      <c r="BK368" s="89" t="s">
        <v>2782</v>
      </c>
      <c r="BL368" s="90">
        <v>44712</v>
      </c>
      <c r="BM368" s="91" t="s">
        <v>2790</v>
      </c>
      <c r="BN368" s="92">
        <v>0</v>
      </c>
      <c r="BO368" s="77" t="str">
        <f t="shared" si="28"/>
        <v>SIN AVANCE</v>
      </c>
      <c r="BP368" s="78">
        <f t="shared" si="26"/>
        <v>199</v>
      </c>
      <c r="BQ368" s="79" t="str">
        <f t="shared" si="27"/>
        <v>CON TIEMPO</v>
      </c>
      <c r="BR368" s="93"/>
      <c r="BS368" s="93"/>
      <c r="BT368" s="93"/>
      <c r="BU368" s="93"/>
      <c r="BV368" s="94"/>
      <c r="BW368" s="93"/>
      <c r="BX368" s="93"/>
      <c r="BY368" s="1">
        <f t="shared" si="29"/>
        <v>357</v>
      </c>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c r="JX368" s="1"/>
      <c r="JY368" s="1"/>
      <c r="JZ368" s="1"/>
      <c r="KA368" s="1"/>
      <c r="KB368" s="1"/>
      <c r="KC368" s="1"/>
      <c r="KD368" s="1"/>
      <c r="KE368" s="1"/>
      <c r="KF368" s="1"/>
      <c r="KG368" s="1"/>
      <c r="KH368" s="1"/>
      <c r="KI368" s="1"/>
      <c r="KJ368" s="1"/>
      <c r="KK368" s="1"/>
      <c r="KL368" s="1"/>
      <c r="KM368" s="1"/>
      <c r="KN368" s="1"/>
      <c r="KO368" s="1"/>
      <c r="KP368" s="1"/>
      <c r="KQ368" s="1"/>
      <c r="KR368" s="1"/>
      <c r="KS368" s="1"/>
      <c r="KT368" s="1"/>
      <c r="KU368" s="1"/>
      <c r="KV368" s="1"/>
      <c r="KW368" s="1"/>
      <c r="KX368" s="1"/>
      <c r="KY368" s="1"/>
      <c r="KZ368" s="1"/>
      <c r="LA368" s="1"/>
      <c r="LB368" s="1"/>
      <c r="LC368" s="1"/>
      <c r="LD368" s="1"/>
      <c r="LE368" s="1"/>
      <c r="LF368" s="1"/>
      <c r="LG368" s="1"/>
      <c r="LH368" s="1"/>
      <c r="LI368" s="1"/>
      <c r="LJ368" s="1"/>
      <c r="LK368" s="1"/>
      <c r="LL368" s="1"/>
      <c r="LM368" s="1"/>
      <c r="LN368" s="1"/>
      <c r="LO368" s="1"/>
      <c r="LP368" s="1"/>
      <c r="LQ368" s="1"/>
      <c r="LR368" s="1"/>
      <c r="LS368" s="1"/>
      <c r="LT368" s="1"/>
      <c r="LU368" s="1"/>
      <c r="LV368" s="1"/>
      <c r="LW368" s="1"/>
      <c r="LX368" s="1"/>
      <c r="LY368" s="1"/>
      <c r="LZ368" s="1"/>
      <c r="MA368" s="1"/>
      <c r="MB368" s="1"/>
      <c r="MC368" s="1"/>
      <c r="MD368" s="1"/>
      <c r="ME368" s="1"/>
      <c r="MF368" s="1"/>
      <c r="MG368" s="1"/>
      <c r="MH368" s="1"/>
      <c r="MI368" s="1"/>
      <c r="MJ368" s="1"/>
      <c r="MK368" s="1"/>
      <c r="ML368" s="1"/>
      <c r="MM368" s="1"/>
      <c r="MN368" s="1"/>
      <c r="MO368" s="1"/>
      <c r="MP368" s="1"/>
      <c r="MQ368" s="1"/>
      <c r="MR368" s="1"/>
      <c r="MS368" s="1"/>
      <c r="MT368" s="1"/>
      <c r="MU368" s="1"/>
      <c r="MV368" s="1"/>
      <c r="MW368" s="1"/>
      <c r="MX368" s="1"/>
      <c r="MY368" s="1"/>
      <c r="MZ368" s="1"/>
      <c r="NA368" s="1"/>
      <c r="NB368" s="1"/>
      <c r="NC368" s="1"/>
      <c r="ND368" s="1"/>
      <c r="NE368" s="1"/>
      <c r="NF368" s="1"/>
      <c r="NG368" s="1"/>
      <c r="NH368" s="1"/>
      <c r="NI368" s="1"/>
      <c r="NJ368" s="1"/>
      <c r="NK368" s="1"/>
      <c r="NL368" s="1"/>
      <c r="NM368" s="1"/>
      <c r="NN368" s="1"/>
      <c r="NO368" s="1"/>
      <c r="NP368" s="1"/>
      <c r="NQ368" s="1"/>
      <c r="NR368" s="1"/>
      <c r="NS368" s="1"/>
      <c r="NT368" s="1"/>
      <c r="NU368" s="1"/>
      <c r="NV368" s="1"/>
      <c r="NW368" s="1"/>
      <c r="NX368" s="1"/>
      <c r="NY368" s="1"/>
      <c r="NZ368" s="1"/>
      <c r="OA368" s="1"/>
      <c r="OB368" s="1"/>
      <c r="OC368" s="1"/>
      <c r="OD368" s="1"/>
      <c r="OE368" s="1"/>
      <c r="OF368" s="1"/>
      <c r="OG368" s="1"/>
      <c r="OH368" s="1"/>
      <c r="OI368" s="1"/>
      <c r="OJ368" s="1"/>
      <c r="OK368" s="1"/>
      <c r="OL368" s="1"/>
      <c r="OM368" s="1"/>
      <c r="ON368" s="1"/>
      <c r="OO368" s="1"/>
      <c r="OP368" s="1"/>
      <c r="OQ368" s="1"/>
      <c r="OR368" s="1"/>
      <c r="OS368" s="1"/>
      <c r="OT368" s="1"/>
      <c r="OU368" s="1"/>
      <c r="OV368" s="1"/>
      <c r="OW368" s="1"/>
      <c r="OX368" s="1"/>
      <c r="OY368" s="1"/>
      <c r="OZ368" s="1"/>
      <c r="PA368" s="1"/>
      <c r="PB368" s="1"/>
      <c r="PC368" s="1"/>
      <c r="PD368" s="1"/>
      <c r="PE368" s="1"/>
      <c r="PF368" s="1"/>
      <c r="PG368" s="1"/>
      <c r="PH368" s="1"/>
      <c r="PI368" s="1"/>
      <c r="PJ368" s="1"/>
      <c r="PK368" s="1"/>
    </row>
    <row r="369" spans="1:427" s="7" customFormat="1" ht="357.75" hidden="1" thickBot="1" x14ac:dyDescent="0.3">
      <c r="A369" s="65">
        <v>358</v>
      </c>
      <c r="B369" s="66" t="s">
        <v>636</v>
      </c>
      <c r="C369" s="65" t="s">
        <v>99</v>
      </c>
      <c r="D369" s="66" t="s">
        <v>100</v>
      </c>
      <c r="E369" s="67" t="s">
        <v>2761</v>
      </c>
      <c r="F369" s="66" t="s">
        <v>636</v>
      </c>
      <c r="G369" s="65" t="s">
        <v>99</v>
      </c>
      <c r="H369" s="67" t="s">
        <v>100</v>
      </c>
      <c r="I369" s="67" t="s">
        <v>637</v>
      </c>
      <c r="J369" s="67" t="s">
        <v>644</v>
      </c>
      <c r="K369" s="67" t="s">
        <v>552</v>
      </c>
      <c r="L369" s="67" t="s">
        <v>104</v>
      </c>
      <c r="M369" s="127" t="s">
        <v>77</v>
      </c>
      <c r="N369" s="129" t="s">
        <v>2791</v>
      </c>
      <c r="O369" s="129" t="s">
        <v>79</v>
      </c>
      <c r="P369" s="411" t="s">
        <v>2764</v>
      </c>
      <c r="Q369" s="67">
        <v>2021</v>
      </c>
      <c r="R369" s="376" t="s">
        <v>2792</v>
      </c>
      <c r="S369" s="77" t="s">
        <v>2793</v>
      </c>
      <c r="T369" s="339" t="s">
        <v>2794</v>
      </c>
      <c r="U369" s="255">
        <v>1</v>
      </c>
      <c r="V369" s="77" t="s">
        <v>2795</v>
      </c>
      <c r="W369" s="77" t="s">
        <v>2796</v>
      </c>
      <c r="X369" s="373">
        <v>1</v>
      </c>
      <c r="Y369" s="413" t="s">
        <v>2797</v>
      </c>
      <c r="Z369" s="350">
        <v>44562</v>
      </c>
      <c r="AA369" s="350">
        <v>44910</v>
      </c>
      <c r="AB369" s="350"/>
      <c r="AC369" s="322" t="s">
        <v>84</v>
      </c>
      <c r="AD369" s="322" t="s">
        <v>84</v>
      </c>
      <c r="AE369" s="72">
        <f t="shared" si="25"/>
        <v>199</v>
      </c>
      <c r="AF369" s="80" t="s">
        <v>1445</v>
      </c>
      <c r="AG369" s="75"/>
      <c r="AH369" s="75"/>
      <c r="AI369" s="75"/>
      <c r="AJ369" s="76"/>
      <c r="AK369" s="77" t="s">
        <v>9</v>
      </c>
      <c r="AL369" s="78">
        <v>459</v>
      </c>
      <c r="AM369" s="79" t="s">
        <v>6</v>
      </c>
      <c r="AN369" s="74" t="s">
        <v>133</v>
      </c>
      <c r="AO369" s="80" t="s">
        <v>1445</v>
      </c>
      <c r="AP369" s="204" t="s">
        <v>133</v>
      </c>
      <c r="AQ369" s="81">
        <v>0</v>
      </c>
      <c r="AR369" s="76">
        <v>0</v>
      </c>
      <c r="AS369" s="79" t="s">
        <v>116</v>
      </c>
      <c r="AT369" s="82" t="s">
        <v>90</v>
      </c>
      <c r="AU369" s="83" t="s">
        <v>91</v>
      </c>
      <c r="AV369" s="110" t="s">
        <v>641</v>
      </c>
      <c r="AW369" s="108">
        <v>44620</v>
      </c>
      <c r="AX369" s="110" t="s">
        <v>119</v>
      </c>
      <c r="AY369" s="124" t="s">
        <v>93</v>
      </c>
      <c r="AZ369" s="122">
        <v>0</v>
      </c>
      <c r="BA369" s="77" t="s">
        <v>9</v>
      </c>
      <c r="BB369" s="78">
        <v>-44620</v>
      </c>
      <c r="BC369" s="79" t="s">
        <v>6</v>
      </c>
      <c r="BD369" s="84"/>
      <c r="BE369" s="84"/>
      <c r="BF369" s="84"/>
      <c r="BG369" s="84"/>
      <c r="BH369" s="79"/>
      <c r="BI369" s="84"/>
      <c r="BJ369" s="88" t="s">
        <v>19</v>
      </c>
      <c r="BK369" s="89" t="s">
        <v>2798</v>
      </c>
      <c r="BL369" s="90">
        <v>44712</v>
      </c>
      <c r="BM369" s="91" t="s">
        <v>2799</v>
      </c>
      <c r="BN369" s="92">
        <v>0</v>
      </c>
      <c r="BO369" s="77" t="str">
        <f t="shared" si="28"/>
        <v>SIN AVANCE</v>
      </c>
      <c r="BP369" s="78">
        <f t="shared" si="26"/>
        <v>199</v>
      </c>
      <c r="BQ369" s="79" t="str">
        <f t="shared" si="27"/>
        <v>CON TIEMPO</v>
      </c>
      <c r="BR369" s="93"/>
      <c r="BS369" s="93"/>
      <c r="BT369" s="93"/>
      <c r="BU369" s="93"/>
      <c r="BV369" s="94"/>
      <c r="BW369" s="93"/>
      <c r="BX369" s="93"/>
      <c r="BY369" s="1">
        <f t="shared" si="29"/>
        <v>358</v>
      </c>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c r="JX369" s="1"/>
      <c r="JY369" s="1"/>
      <c r="JZ369" s="1"/>
      <c r="KA369" s="1"/>
      <c r="KB369" s="1"/>
      <c r="KC369" s="1"/>
      <c r="KD369" s="1"/>
      <c r="KE369" s="1"/>
      <c r="KF369" s="1"/>
      <c r="KG369" s="1"/>
      <c r="KH369" s="1"/>
      <c r="KI369" s="1"/>
      <c r="KJ369" s="1"/>
      <c r="KK369" s="1"/>
      <c r="KL369" s="1"/>
      <c r="KM369" s="1"/>
      <c r="KN369" s="1"/>
      <c r="KO369" s="1"/>
      <c r="KP369" s="1"/>
      <c r="KQ369" s="1"/>
      <c r="KR369" s="1"/>
      <c r="KS369" s="1"/>
      <c r="KT369" s="1"/>
      <c r="KU369" s="1"/>
      <c r="KV369" s="1"/>
      <c r="KW369" s="1"/>
      <c r="KX369" s="1"/>
      <c r="KY369" s="1"/>
      <c r="KZ369" s="1"/>
      <c r="LA369" s="1"/>
      <c r="LB369" s="1"/>
      <c r="LC369" s="1"/>
      <c r="LD369" s="1"/>
      <c r="LE369" s="1"/>
      <c r="LF369" s="1"/>
      <c r="LG369" s="1"/>
      <c r="LH369" s="1"/>
      <c r="LI369" s="1"/>
      <c r="LJ369" s="1"/>
      <c r="LK369" s="1"/>
      <c r="LL369" s="1"/>
      <c r="LM369" s="1"/>
      <c r="LN369" s="1"/>
      <c r="LO369" s="1"/>
      <c r="LP369" s="1"/>
      <c r="LQ369" s="1"/>
      <c r="LR369" s="1"/>
      <c r="LS369" s="1"/>
      <c r="LT369" s="1"/>
      <c r="LU369" s="1"/>
      <c r="LV369" s="1"/>
      <c r="LW369" s="1"/>
      <c r="LX369" s="1"/>
      <c r="LY369" s="1"/>
      <c r="LZ369" s="1"/>
      <c r="MA369" s="1"/>
      <c r="MB369" s="1"/>
      <c r="MC369" s="1"/>
      <c r="MD369" s="1"/>
      <c r="ME369" s="1"/>
      <c r="MF369" s="1"/>
      <c r="MG369" s="1"/>
      <c r="MH369" s="1"/>
      <c r="MI369" s="1"/>
      <c r="MJ369" s="1"/>
      <c r="MK369" s="1"/>
      <c r="ML369" s="1"/>
      <c r="MM369" s="1"/>
      <c r="MN369" s="1"/>
      <c r="MO369" s="1"/>
      <c r="MP369" s="1"/>
      <c r="MQ369" s="1"/>
      <c r="MR369" s="1"/>
      <c r="MS369" s="1"/>
      <c r="MT369" s="1"/>
      <c r="MU369" s="1"/>
      <c r="MV369" s="1"/>
      <c r="MW369" s="1"/>
      <c r="MX369" s="1"/>
      <c r="MY369" s="1"/>
      <c r="MZ369" s="1"/>
      <c r="NA369" s="1"/>
      <c r="NB369" s="1"/>
      <c r="NC369" s="1"/>
      <c r="ND369" s="1"/>
      <c r="NE369" s="1"/>
      <c r="NF369" s="1"/>
      <c r="NG369" s="1"/>
      <c r="NH369" s="1"/>
      <c r="NI369" s="1"/>
      <c r="NJ369" s="1"/>
      <c r="NK369" s="1"/>
      <c r="NL369" s="1"/>
      <c r="NM369" s="1"/>
      <c r="NN369" s="1"/>
      <c r="NO369" s="1"/>
      <c r="NP369" s="1"/>
      <c r="NQ369" s="1"/>
      <c r="NR369" s="1"/>
      <c r="NS369" s="1"/>
      <c r="NT369" s="1"/>
      <c r="NU369" s="1"/>
      <c r="NV369" s="1"/>
      <c r="NW369" s="1"/>
      <c r="NX369" s="1"/>
      <c r="NY369" s="1"/>
      <c r="NZ369" s="1"/>
      <c r="OA369" s="1"/>
      <c r="OB369" s="1"/>
      <c r="OC369" s="1"/>
      <c r="OD369" s="1"/>
      <c r="OE369" s="1"/>
      <c r="OF369" s="1"/>
      <c r="OG369" s="1"/>
      <c r="OH369" s="1"/>
      <c r="OI369" s="1"/>
      <c r="OJ369" s="1"/>
      <c r="OK369" s="1"/>
      <c r="OL369" s="1"/>
      <c r="OM369" s="1"/>
      <c r="ON369" s="1"/>
      <c r="OO369" s="1"/>
      <c r="OP369" s="1"/>
      <c r="OQ369" s="1"/>
      <c r="OR369" s="1"/>
      <c r="OS369" s="1"/>
      <c r="OT369" s="1"/>
      <c r="OU369" s="1"/>
      <c r="OV369" s="1"/>
      <c r="OW369" s="1"/>
      <c r="OX369" s="1"/>
      <c r="OY369" s="1"/>
      <c r="OZ369" s="1"/>
      <c r="PA369" s="1"/>
      <c r="PB369" s="1"/>
      <c r="PC369" s="1"/>
      <c r="PD369" s="1"/>
      <c r="PE369" s="1"/>
      <c r="PF369" s="1"/>
      <c r="PG369" s="1"/>
      <c r="PH369" s="1"/>
      <c r="PI369" s="1"/>
      <c r="PJ369" s="1"/>
      <c r="PK369" s="1"/>
    </row>
    <row r="370" spans="1:427" s="7" customFormat="1" ht="230.25" hidden="1" thickBot="1" x14ac:dyDescent="0.3">
      <c r="A370" s="65">
        <v>359</v>
      </c>
      <c r="B370" s="66" t="s">
        <v>636</v>
      </c>
      <c r="C370" s="65" t="s">
        <v>99</v>
      </c>
      <c r="D370" s="66" t="s">
        <v>100</v>
      </c>
      <c r="E370" s="67" t="s">
        <v>2761</v>
      </c>
      <c r="F370" s="66" t="s">
        <v>636</v>
      </c>
      <c r="G370" s="65" t="s">
        <v>99</v>
      </c>
      <c r="H370" s="67" t="s">
        <v>100</v>
      </c>
      <c r="I370" s="67" t="s">
        <v>637</v>
      </c>
      <c r="J370" s="67" t="s">
        <v>644</v>
      </c>
      <c r="K370" s="67" t="s">
        <v>2774</v>
      </c>
      <c r="L370" s="67" t="s">
        <v>104</v>
      </c>
      <c r="M370" s="127" t="s">
        <v>77</v>
      </c>
      <c r="N370" s="129" t="s">
        <v>2800</v>
      </c>
      <c r="O370" s="129" t="s">
        <v>79</v>
      </c>
      <c r="P370" s="411" t="s">
        <v>2764</v>
      </c>
      <c r="Q370" s="67">
        <v>2021</v>
      </c>
      <c r="R370" s="339" t="s">
        <v>2801</v>
      </c>
      <c r="S370" s="77" t="s">
        <v>2802</v>
      </c>
      <c r="T370" s="339" t="s">
        <v>2803</v>
      </c>
      <c r="U370" s="255">
        <v>1</v>
      </c>
      <c r="V370" s="77" t="s">
        <v>2804</v>
      </c>
      <c r="W370" s="77" t="s">
        <v>2805</v>
      </c>
      <c r="X370" s="373">
        <v>1</v>
      </c>
      <c r="Y370" s="413" t="s">
        <v>2806</v>
      </c>
      <c r="Z370" s="350">
        <v>44562</v>
      </c>
      <c r="AA370" s="350">
        <v>44896</v>
      </c>
      <c r="AB370" s="350"/>
      <c r="AC370" s="322" t="s">
        <v>84</v>
      </c>
      <c r="AD370" s="322" t="s">
        <v>84</v>
      </c>
      <c r="AE370" s="72">
        <f t="shared" si="25"/>
        <v>185</v>
      </c>
      <c r="AF370" s="80" t="s">
        <v>1445</v>
      </c>
      <c r="AG370" s="75"/>
      <c r="AH370" s="75"/>
      <c r="AI370" s="75"/>
      <c r="AJ370" s="76"/>
      <c r="AK370" s="77" t="s">
        <v>9</v>
      </c>
      <c r="AL370" s="78">
        <v>445</v>
      </c>
      <c r="AM370" s="79" t="s">
        <v>6</v>
      </c>
      <c r="AN370" s="74" t="s">
        <v>133</v>
      </c>
      <c r="AO370" s="80" t="s">
        <v>1445</v>
      </c>
      <c r="AP370" s="204" t="s">
        <v>133</v>
      </c>
      <c r="AQ370" s="81">
        <v>0</v>
      </c>
      <c r="AR370" s="76">
        <v>0</v>
      </c>
      <c r="AS370" s="79" t="s">
        <v>116</v>
      </c>
      <c r="AT370" s="82" t="s">
        <v>90</v>
      </c>
      <c r="AU370" s="83" t="s">
        <v>91</v>
      </c>
      <c r="AV370" s="110" t="s">
        <v>641</v>
      </c>
      <c r="AW370" s="108">
        <v>44620</v>
      </c>
      <c r="AX370" s="110" t="s">
        <v>119</v>
      </c>
      <c r="AY370" s="124" t="s">
        <v>93</v>
      </c>
      <c r="AZ370" s="122">
        <v>0</v>
      </c>
      <c r="BA370" s="77" t="s">
        <v>9</v>
      </c>
      <c r="BB370" s="78">
        <v>-44620</v>
      </c>
      <c r="BC370" s="79" t="s">
        <v>6</v>
      </c>
      <c r="BD370" s="84"/>
      <c r="BE370" s="84"/>
      <c r="BF370" s="84"/>
      <c r="BG370" s="84"/>
      <c r="BH370" s="79"/>
      <c r="BI370" s="84"/>
      <c r="BJ370" s="88" t="s">
        <v>19</v>
      </c>
      <c r="BK370" s="89" t="s">
        <v>2798</v>
      </c>
      <c r="BL370" s="90">
        <v>44712</v>
      </c>
      <c r="BM370" s="91" t="s">
        <v>2803</v>
      </c>
      <c r="BN370" s="92">
        <v>0</v>
      </c>
      <c r="BO370" s="77" t="str">
        <f t="shared" si="28"/>
        <v>SIN AVANCE</v>
      </c>
      <c r="BP370" s="78">
        <f t="shared" si="26"/>
        <v>185</v>
      </c>
      <c r="BQ370" s="79" t="str">
        <f t="shared" si="27"/>
        <v>CON TIEMPO</v>
      </c>
      <c r="BR370" s="93"/>
      <c r="BS370" s="93"/>
      <c r="BT370" s="93"/>
      <c r="BU370" s="93"/>
      <c r="BV370" s="94"/>
      <c r="BW370" s="93"/>
      <c r="BX370" s="93"/>
      <c r="BY370" s="1">
        <f t="shared" si="29"/>
        <v>359</v>
      </c>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c r="JX370" s="1"/>
      <c r="JY370" s="1"/>
      <c r="JZ370" s="1"/>
      <c r="KA370" s="1"/>
      <c r="KB370" s="1"/>
      <c r="KC370" s="1"/>
      <c r="KD370" s="1"/>
      <c r="KE370" s="1"/>
      <c r="KF370" s="1"/>
      <c r="KG370" s="1"/>
      <c r="KH370" s="1"/>
      <c r="KI370" s="1"/>
      <c r="KJ370" s="1"/>
      <c r="KK370" s="1"/>
      <c r="KL370" s="1"/>
      <c r="KM370" s="1"/>
      <c r="KN370" s="1"/>
      <c r="KO370" s="1"/>
      <c r="KP370" s="1"/>
      <c r="KQ370" s="1"/>
      <c r="KR370" s="1"/>
      <c r="KS370" s="1"/>
      <c r="KT370" s="1"/>
      <c r="KU370" s="1"/>
      <c r="KV370" s="1"/>
      <c r="KW370" s="1"/>
      <c r="KX370" s="1"/>
      <c r="KY370" s="1"/>
      <c r="KZ370" s="1"/>
      <c r="LA370" s="1"/>
      <c r="LB370" s="1"/>
      <c r="LC370" s="1"/>
      <c r="LD370" s="1"/>
      <c r="LE370" s="1"/>
      <c r="LF370" s="1"/>
      <c r="LG370" s="1"/>
      <c r="LH370" s="1"/>
      <c r="LI370" s="1"/>
      <c r="LJ370" s="1"/>
      <c r="LK370" s="1"/>
      <c r="LL370" s="1"/>
      <c r="LM370" s="1"/>
      <c r="LN370" s="1"/>
      <c r="LO370" s="1"/>
      <c r="LP370" s="1"/>
      <c r="LQ370" s="1"/>
      <c r="LR370" s="1"/>
      <c r="LS370" s="1"/>
      <c r="LT370" s="1"/>
      <c r="LU370" s="1"/>
      <c r="LV370" s="1"/>
      <c r="LW370" s="1"/>
      <c r="LX370" s="1"/>
      <c r="LY370" s="1"/>
      <c r="LZ370" s="1"/>
      <c r="MA370" s="1"/>
      <c r="MB370" s="1"/>
      <c r="MC370" s="1"/>
      <c r="MD370" s="1"/>
      <c r="ME370" s="1"/>
      <c r="MF370" s="1"/>
      <c r="MG370" s="1"/>
      <c r="MH370" s="1"/>
      <c r="MI370" s="1"/>
      <c r="MJ370" s="1"/>
      <c r="MK370" s="1"/>
      <c r="ML370" s="1"/>
      <c r="MM370" s="1"/>
      <c r="MN370" s="1"/>
      <c r="MO370" s="1"/>
      <c r="MP370" s="1"/>
      <c r="MQ370" s="1"/>
      <c r="MR370" s="1"/>
      <c r="MS370" s="1"/>
      <c r="MT370" s="1"/>
      <c r="MU370" s="1"/>
      <c r="MV370" s="1"/>
      <c r="MW370" s="1"/>
      <c r="MX370" s="1"/>
      <c r="MY370" s="1"/>
      <c r="MZ370" s="1"/>
      <c r="NA370" s="1"/>
      <c r="NB370" s="1"/>
      <c r="NC370" s="1"/>
      <c r="ND370" s="1"/>
      <c r="NE370" s="1"/>
      <c r="NF370" s="1"/>
      <c r="NG370" s="1"/>
      <c r="NH370" s="1"/>
      <c r="NI370" s="1"/>
      <c r="NJ370" s="1"/>
      <c r="NK370" s="1"/>
      <c r="NL370" s="1"/>
      <c r="NM370" s="1"/>
      <c r="NN370" s="1"/>
      <c r="NO370" s="1"/>
      <c r="NP370" s="1"/>
      <c r="NQ370" s="1"/>
      <c r="NR370" s="1"/>
      <c r="NS370" s="1"/>
      <c r="NT370" s="1"/>
      <c r="NU370" s="1"/>
      <c r="NV370" s="1"/>
      <c r="NW370" s="1"/>
      <c r="NX370" s="1"/>
      <c r="NY370" s="1"/>
      <c r="NZ370" s="1"/>
      <c r="OA370" s="1"/>
      <c r="OB370" s="1"/>
      <c r="OC370" s="1"/>
      <c r="OD370" s="1"/>
      <c r="OE370" s="1"/>
      <c r="OF370" s="1"/>
      <c r="OG370" s="1"/>
      <c r="OH370" s="1"/>
      <c r="OI370" s="1"/>
      <c r="OJ370" s="1"/>
      <c r="OK370" s="1"/>
      <c r="OL370" s="1"/>
      <c r="OM370" s="1"/>
      <c r="ON370" s="1"/>
      <c r="OO370" s="1"/>
      <c r="OP370" s="1"/>
      <c r="OQ370" s="1"/>
      <c r="OR370" s="1"/>
      <c r="OS370" s="1"/>
      <c r="OT370" s="1"/>
      <c r="OU370" s="1"/>
      <c r="OV370" s="1"/>
      <c r="OW370" s="1"/>
      <c r="OX370" s="1"/>
      <c r="OY370" s="1"/>
      <c r="OZ370" s="1"/>
      <c r="PA370" s="1"/>
      <c r="PB370" s="1"/>
      <c r="PC370" s="1"/>
      <c r="PD370" s="1"/>
      <c r="PE370" s="1"/>
      <c r="PF370" s="1"/>
      <c r="PG370" s="1"/>
      <c r="PH370" s="1"/>
      <c r="PI370" s="1"/>
      <c r="PJ370" s="1"/>
      <c r="PK370" s="1"/>
    </row>
    <row r="371" spans="1:427" s="7" customFormat="1" ht="230.25" hidden="1" thickBot="1" x14ac:dyDescent="0.3">
      <c r="A371" s="65">
        <v>360</v>
      </c>
      <c r="B371" s="66" t="s">
        <v>636</v>
      </c>
      <c r="C371" s="65" t="s">
        <v>99</v>
      </c>
      <c r="D371" s="66" t="s">
        <v>100</v>
      </c>
      <c r="E371" s="67" t="s">
        <v>2761</v>
      </c>
      <c r="F371" s="66" t="s">
        <v>636</v>
      </c>
      <c r="G371" s="65" t="s">
        <v>99</v>
      </c>
      <c r="H371" s="67" t="s">
        <v>100</v>
      </c>
      <c r="I371" s="67" t="s">
        <v>637</v>
      </c>
      <c r="J371" s="67" t="s">
        <v>644</v>
      </c>
      <c r="K371" s="67" t="s">
        <v>2774</v>
      </c>
      <c r="L371" s="67" t="s">
        <v>104</v>
      </c>
      <c r="M371" s="127" t="s">
        <v>77</v>
      </c>
      <c r="N371" s="129" t="s">
        <v>2807</v>
      </c>
      <c r="O371" s="129" t="s">
        <v>79</v>
      </c>
      <c r="P371" s="411" t="s">
        <v>2764</v>
      </c>
      <c r="Q371" s="67">
        <v>2021</v>
      </c>
      <c r="R371" s="339" t="s">
        <v>2801</v>
      </c>
      <c r="S371" s="77" t="s">
        <v>2802</v>
      </c>
      <c r="T371" s="339" t="s">
        <v>2808</v>
      </c>
      <c r="U371" s="255">
        <v>2</v>
      </c>
      <c r="V371" s="77" t="s">
        <v>2809</v>
      </c>
      <c r="W371" s="77" t="s">
        <v>2810</v>
      </c>
      <c r="X371" s="373">
        <v>1</v>
      </c>
      <c r="Y371" s="413" t="s">
        <v>2811</v>
      </c>
      <c r="Z371" s="350">
        <v>44621</v>
      </c>
      <c r="AA371" s="350">
        <v>44896</v>
      </c>
      <c r="AB371" s="350"/>
      <c r="AC371" s="322" t="s">
        <v>84</v>
      </c>
      <c r="AD371" s="322" t="s">
        <v>84</v>
      </c>
      <c r="AE371" s="72">
        <f t="shared" si="25"/>
        <v>185</v>
      </c>
      <c r="AF371" s="80" t="s">
        <v>1445</v>
      </c>
      <c r="AG371" s="75"/>
      <c r="AH371" s="75"/>
      <c r="AI371" s="75"/>
      <c r="AJ371" s="76"/>
      <c r="AK371" s="77" t="s">
        <v>9</v>
      </c>
      <c r="AL371" s="78">
        <v>445</v>
      </c>
      <c r="AM371" s="79" t="s">
        <v>6</v>
      </c>
      <c r="AN371" s="74" t="s">
        <v>133</v>
      </c>
      <c r="AO371" s="80" t="s">
        <v>1445</v>
      </c>
      <c r="AP371" s="204" t="s">
        <v>133</v>
      </c>
      <c r="AQ371" s="81">
        <v>0</v>
      </c>
      <c r="AR371" s="76">
        <v>0</v>
      </c>
      <c r="AS371" s="79" t="s">
        <v>116</v>
      </c>
      <c r="AT371" s="82" t="s">
        <v>90</v>
      </c>
      <c r="AU371" s="83" t="s">
        <v>91</v>
      </c>
      <c r="AV371" s="110" t="s">
        <v>641</v>
      </c>
      <c r="AW371" s="108">
        <v>44620</v>
      </c>
      <c r="AX371" s="110" t="s">
        <v>119</v>
      </c>
      <c r="AY371" s="124" t="s">
        <v>93</v>
      </c>
      <c r="AZ371" s="122">
        <v>0</v>
      </c>
      <c r="BA371" s="77" t="s">
        <v>9</v>
      </c>
      <c r="BB371" s="78">
        <v>-44620</v>
      </c>
      <c r="BC371" s="79" t="s">
        <v>6</v>
      </c>
      <c r="BD371" s="84"/>
      <c r="BE371" s="84"/>
      <c r="BF371" s="84"/>
      <c r="BG371" s="84"/>
      <c r="BH371" s="79"/>
      <c r="BI371" s="84"/>
      <c r="BJ371" s="88" t="s">
        <v>19</v>
      </c>
      <c r="BK371" s="89" t="s">
        <v>2798</v>
      </c>
      <c r="BL371" s="90">
        <v>44712</v>
      </c>
      <c r="BM371" s="91" t="s">
        <v>2803</v>
      </c>
      <c r="BN371" s="92">
        <v>0</v>
      </c>
      <c r="BO371" s="77" t="str">
        <f t="shared" si="28"/>
        <v>SIN AVANCE</v>
      </c>
      <c r="BP371" s="78">
        <f t="shared" si="26"/>
        <v>185</v>
      </c>
      <c r="BQ371" s="79" t="str">
        <f t="shared" si="27"/>
        <v>CON TIEMPO</v>
      </c>
      <c r="BR371" s="93"/>
      <c r="BS371" s="93"/>
      <c r="BT371" s="93"/>
      <c r="BU371" s="93"/>
      <c r="BV371" s="94"/>
      <c r="BW371" s="93"/>
      <c r="BX371" s="93"/>
      <c r="BY371" s="1">
        <f t="shared" si="29"/>
        <v>360</v>
      </c>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c r="JX371" s="1"/>
      <c r="JY371" s="1"/>
      <c r="JZ371" s="1"/>
      <c r="KA371" s="1"/>
      <c r="KB371" s="1"/>
      <c r="KC371" s="1"/>
      <c r="KD371" s="1"/>
      <c r="KE371" s="1"/>
      <c r="KF371" s="1"/>
      <c r="KG371" s="1"/>
      <c r="KH371" s="1"/>
      <c r="KI371" s="1"/>
      <c r="KJ371" s="1"/>
      <c r="KK371" s="1"/>
      <c r="KL371" s="1"/>
      <c r="KM371" s="1"/>
      <c r="KN371" s="1"/>
      <c r="KO371" s="1"/>
      <c r="KP371" s="1"/>
      <c r="KQ371" s="1"/>
      <c r="KR371" s="1"/>
      <c r="KS371" s="1"/>
      <c r="KT371" s="1"/>
      <c r="KU371" s="1"/>
      <c r="KV371" s="1"/>
      <c r="KW371" s="1"/>
      <c r="KX371" s="1"/>
      <c r="KY371" s="1"/>
      <c r="KZ371" s="1"/>
      <c r="LA371" s="1"/>
      <c r="LB371" s="1"/>
      <c r="LC371" s="1"/>
      <c r="LD371" s="1"/>
      <c r="LE371" s="1"/>
      <c r="LF371" s="1"/>
      <c r="LG371" s="1"/>
      <c r="LH371" s="1"/>
      <c r="LI371" s="1"/>
      <c r="LJ371" s="1"/>
      <c r="LK371" s="1"/>
      <c r="LL371" s="1"/>
      <c r="LM371" s="1"/>
      <c r="LN371" s="1"/>
      <c r="LO371" s="1"/>
      <c r="LP371" s="1"/>
      <c r="LQ371" s="1"/>
      <c r="LR371" s="1"/>
      <c r="LS371" s="1"/>
      <c r="LT371" s="1"/>
      <c r="LU371" s="1"/>
      <c r="LV371" s="1"/>
      <c r="LW371" s="1"/>
      <c r="LX371" s="1"/>
      <c r="LY371" s="1"/>
      <c r="LZ371" s="1"/>
      <c r="MA371" s="1"/>
      <c r="MB371" s="1"/>
      <c r="MC371" s="1"/>
      <c r="MD371" s="1"/>
      <c r="ME371" s="1"/>
      <c r="MF371" s="1"/>
      <c r="MG371" s="1"/>
      <c r="MH371" s="1"/>
      <c r="MI371" s="1"/>
      <c r="MJ371" s="1"/>
      <c r="MK371" s="1"/>
      <c r="ML371" s="1"/>
      <c r="MM371" s="1"/>
      <c r="MN371" s="1"/>
      <c r="MO371" s="1"/>
      <c r="MP371" s="1"/>
      <c r="MQ371" s="1"/>
      <c r="MR371" s="1"/>
      <c r="MS371" s="1"/>
      <c r="MT371" s="1"/>
      <c r="MU371" s="1"/>
      <c r="MV371" s="1"/>
      <c r="MW371" s="1"/>
      <c r="MX371" s="1"/>
      <c r="MY371" s="1"/>
      <c r="MZ371" s="1"/>
      <c r="NA371" s="1"/>
      <c r="NB371" s="1"/>
      <c r="NC371" s="1"/>
      <c r="ND371" s="1"/>
      <c r="NE371" s="1"/>
      <c r="NF371" s="1"/>
      <c r="NG371" s="1"/>
      <c r="NH371" s="1"/>
      <c r="NI371" s="1"/>
      <c r="NJ371" s="1"/>
      <c r="NK371" s="1"/>
      <c r="NL371" s="1"/>
      <c r="NM371" s="1"/>
      <c r="NN371" s="1"/>
      <c r="NO371" s="1"/>
      <c r="NP371" s="1"/>
      <c r="NQ371" s="1"/>
      <c r="NR371" s="1"/>
      <c r="NS371" s="1"/>
      <c r="NT371" s="1"/>
      <c r="NU371" s="1"/>
      <c r="NV371" s="1"/>
      <c r="NW371" s="1"/>
      <c r="NX371" s="1"/>
      <c r="NY371" s="1"/>
      <c r="NZ371" s="1"/>
      <c r="OA371" s="1"/>
      <c r="OB371" s="1"/>
      <c r="OC371" s="1"/>
      <c r="OD371" s="1"/>
      <c r="OE371" s="1"/>
      <c r="OF371" s="1"/>
      <c r="OG371" s="1"/>
      <c r="OH371" s="1"/>
      <c r="OI371" s="1"/>
      <c r="OJ371" s="1"/>
      <c r="OK371" s="1"/>
      <c r="OL371" s="1"/>
      <c r="OM371" s="1"/>
      <c r="ON371" s="1"/>
      <c r="OO371" s="1"/>
      <c r="OP371" s="1"/>
      <c r="OQ371" s="1"/>
      <c r="OR371" s="1"/>
      <c r="OS371" s="1"/>
      <c r="OT371" s="1"/>
      <c r="OU371" s="1"/>
      <c r="OV371" s="1"/>
      <c r="OW371" s="1"/>
      <c r="OX371" s="1"/>
      <c r="OY371" s="1"/>
      <c r="OZ371" s="1"/>
      <c r="PA371" s="1"/>
      <c r="PB371" s="1"/>
      <c r="PC371" s="1"/>
      <c r="PD371" s="1"/>
      <c r="PE371" s="1"/>
      <c r="PF371" s="1"/>
      <c r="PG371" s="1"/>
      <c r="PH371" s="1"/>
      <c r="PI371" s="1"/>
      <c r="PJ371" s="1"/>
      <c r="PK371" s="1"/>
    </row>
    <row r="372" spans="1:427" s="7" customFormat="1" ht="225.75" hidden="1" thickBot="1" x14ac:dyDescent="0.3">
      <c r="A372" s="65">
        <v>361</v>
      </c>
      <c r="B372" s="66" t="s">
        <v>636</v>
      </c>
      <c r="C372" s="65" t="s">
        <v>99</v>
      </c>
      <c r="D372" s="66" t="s">
        <v>100</v>
      </c>
      <c r="E372" s="67" t="s">
        <v>2761</v>
      </c>
      <c r="F372" s="66" t="s">
        <v>636</v>
      </c>
      <c r="G372" s="65" t="s">
        <v>99</v>
      </c>
      <c r="H372" s="67" t="s">
        <v>100</v>
      </c>
      <c r="I372" s="67" t="s">
        <v>637</v>
      </c>
      <c r="J372" s="67" t="s">
        <v>644</v>
      </c>
      <c r="K372" s="67" t="s">
        <v>2774</v>
      </c>
      <c r="L372" s="67" t="s">
        <v>104</v>
      </c>
      <c r="M372" s="127" t="s">
        <v>77</v>
      </c>
      <c r="N372" s="129" t="s">
        <v>2812</v>
      </c>
      <c r="O372" s="129" t="s">
        <v>79</v>
      </c>
      <c r="P372" s="411" t="s">
        <v>2764</v>
      </c>
      <c r="Q372" s="67">
        <v>2021</v>
      </c>
      <c r="R372" s="339" t="s">
        <v>2813</v>
      </c>
      <c r="S372" s="77" t="s">
        <v>2814</v>
      </c>
      <c r="T372" s="339" t="s">
        <v>2815</v>
      </c>
      <c r="U372" s="255">
        <v>1</v>
      </c>
      <c r="V372" s="77" t="s">
        <v>2816</v>
      </c>
      <c r="W372" s="77" t="s">
        <v>2817</v>
      </c>
      <c r="X372" s="373">
        <v>1</v>
      </c>
      <c r="Y372" s="413" t="s">
        <v>2818</v>
      </c>
      <c r="Z372" s="350">
        <v>44562</v>
      </c>
      <c r="AA372" s="350">
        <v>44896</v>
      </c>
      <c r="AB372" s="350"/>
      <c r="AC372" s="322" t="s">
        <v>84</v>
      </c>
      <c r="AD372" s="322" t="s">
        <v>84</v>
      </c>
      <c r="AE372" s="72">
        <f t="shared" si="25"/>
        <v>185</v>
      </c>
      <c r="AF372" s="80" t="s">
        <v>1445</v>
      </c>
      <c r="AG372" s="75"/>
      <c r="AH372" s="75"/>
      <c r="AI372" s="75"/>
      <c r="AJ372" s="76"/>
      <c r="AK372" s="77" t="s">
        <v>9</v>
      </c>
      <c r="AL372" s="78">
        <v>445</v>
      </c>
      <c r="AM372" s="79" t="s">
        <v>6</v>
      </c>
      <c r="AN372" s="74" t="s">
        <v>133</v>
      </c>
      <c r="AO372" s="80" t="s">
        <v>1445</v>
      </c>
      <c r="AP372" s="204" t="s">
        <v>133</v>
      </c>
      <c r="AQ372" s="81">
        <v>0</v>
      </c>
      <c r="AR372" s="76">
        <v>0</v>
      </c>
      <c r="AS372" s="79" t="s">
        <v>116</v>
      </c>
      <c r="AT372" s="82" t="s">
        <v>90</v>
      </c>
      <c r="AU372" s="83" t="s">
        <v>91</v>
      </c>
      <c r="AV372" s="110" t="s">
        <v>641</v>
      </c>
      <c r="AW372" s="108">
        <v>44620</v>
      </c>
      <c r="AX372" s="110" t="s">
        <v>119</v>
      </c>
      <c r="AY372" s="124" t="s">
        <v>93</v>
      </c>
      <c r="AZ372" s="122">
        <v>0</v>
      </c>
      <c r="BA372" s="77" t="s">
        <v>9</v>
      </c>
      <c r="BB372" s="78">
        <v>-44620</v>
      </c>
      <c r="BC372" s="79" t="s">
        <v>6</v>
      </c>
      <c r="BD372" s="84"/>
      <c r="BE372" s="84"/>
      <c r="BF372" s="84"/>
      <c r="BG372" s="84"/>
      <c r="BH372" s="79"/>
      <c r="BI372" s="84"/>
      <c r="BJ372" s="88" t="s">
        <v>19</v>
      </c>
      <c r="BK372" s="89" t="s">
        <v>2819</v>
      </c>
      <c r="BL372" s="90">
        <v>44712</v>
      </c>
      <c r="BM372" s="91" t="s">
        <v>2815</v>
      </c>
      <c r="BN372" s="92">
        <v>0</v>
      </c>
      <c r="BO372" s="77" t="str">
        <f t="shared" si="28"/>
        <v>SIN AVANCE</v>
      </c>
      <c r="BP372" s="78">
        <f t="shared" si="26"/>
        <v>185</v>
      </c>
      <c r="BQ372" s="79" t="str">
        <f t="shared" si="27"/>
        <v>CON TIEMPO</v>
      </c>
      <c r="BR372" s="93"/>
      <c r="BS372" s="93"/>
      <c r="BT372" s="93"/>
      <c r="BU372" s="93"/>
      <c r="BV372" s="94"/>
      <c r="BW372" s="93"/>
      <c r="BX372" s="93"/>
      <c r="BY372" s="1">
        <f t="shared" si="29"/>
        <v>361</v>
      </c>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c r="JX372" s="1"/>
      <c r="JY372" s="1"/>
      <c r="JZ372" s="1"/>
      <c r="KA372" s="1"/>
      <c r="KB372" s="1"/>
      <c r="KC372" s="1"/>
      <c r="KD372" s="1"/>
      <c r="KE372" s="1"/>
      <c r="KF372" s="1"/>
      <c r="KG372" s="1"/>
      <c r="KH372" s="1"/>
      <c r="KI372" s="1"/>
      <c r="KJ372" s="1"/>
      <c r="KK372" s="1"/>
      <c r="KL372" s="1"/>
      <c r="KM372" s="1"/>
      <c r="KN372" s="1"/>
      <c r="KO372" s="1"/>
      <c r="KP372" s="1"/>
      <c r="KQ372" s="1"/>
      <c r="KR372" s="1"/>
      <c r="KS372" s="1"/>
      <c r="KT372" s="1"/>
      <c r="KU372" s="1"/>
      <c r="KV372" s="1"/>
      <c r="KW372" s="1"/>
      <c r="KX372" s="1"/>
      <c r="KY372" s="1"/>
      <c r="KZ372" s="1"/>
      <c r="LA372" s="1"/>
      <c r="LB372" s="1"/>
      <c r="LC372" s="1"/>
      <c r="LD372" s="1"/>
      <c r="LE372" s="1"/>
      <c r="LF372" s="1"/>
      <c r="LG372" s="1"/>
      <c r="LH372" s="1"/>
      <c r="LI372" s="1"/>
      <c r="LJ372" s="1"/>
      <c r="LK372" s="1"/>
      <c r="LL372" s="1"/>
      <c r="LM372" s="1"/>
      <c r="LN372" s="1"/>
      <c r="LO372" s="1"/>
      <c r="LP372" s="1"/>
      <c r="LQ372" s="1"/>
      <c r="LR372" s="1"/>
      <c r="LS372" s="1"/>
      <c r="LT372" s="1"/>
      <c r="LU372" s="1"/>
      <c r="LV372" s="1"/>
      <c r="LW372" s="1"/>
      <c r="LX372" s="1"/>
      <c r="LY372" s="1"/>
      <c r="LZ372" s="1"/>
      <c r="MA372" s="1"/>
      <c r="MB372" s="1"/>
      <c r="MC372" s="1"/>
      <c r="MD372" s="1"/>
      <c r="ME372" s="1"/>
      <c r="MF372" s="1"/>
      <c r="MG372" s="1"/>
      <c r="MH372" s="1"/>
      <c r="MI372" s="1"/>
      <c r="MJ372" s="1"/>
      <c r="MK372" s="1"/>
      <c r="ML372" s="1"/>
      <c r="MM372" s="1"/>
      <c r="MN372" s="1"/>
      <c r="MO372" s="1"/>
      <c r="MP372" s="1"/>
      <c r="MQ372" s="1"/>
      <c r="MR372" s="1"/>
      <c r="MS372" s="1"/>
      <c r="MT372" s="1"/>
      <c r="MU372" s="1"/>
      <c r="MV372" s="1"/>
      <c r="MW372" s="1"/>
      <c r="MX372" s="1"/>
      <c r="MY372" s="1"/>
      <c r="MZ372" s="1"/>
      <c r="NA372" s="1"/>
      <c r="NB372" s="1"/>
      <c r="NC372" s="1"/>
      <c r="ND372" s="1"/>
      <c r="NE372" s="1"/>
      <c r="NF372" s="1"/>
      <c r="NG372" s="1"/>
      <c r="NH372" s="1"/>
      <c r="NI372" s="1"/>
      <c r="NJ372" s="1"/>
      <c r="NK372" s="1"/>
      <c r="NL372" s="1"/>
      <c r="NM372" s="1"/>
      <c r="NN372" s="1"/>
      <c r="NO372" s="1"/>
      <c r="NP372" s="1"/>
      <c r="NQ372" s="1"/>
      <c r="NR372" s="1"/>
      <c r="NS372" s="1"/>
      <c r="NT372" s="1"/>
      <c r="NU372" s="1"/>
      <c r="NV372" s="1"/>
      <c r="NW372" s="1"/>
      <c r="NX372" s="1"/>
      <c r="NY372" s="1"/>
      <c r="NZ372" s="1"/>
      <c r="OA372" s="1"/>
      <c r="OB372" s="1"/>
      <c r="OC372" s="1"/>
      <c r="OD372" s="1"/>
      <c r="OE372" s="1"/>
      <c r="OF372" s="1"/>
      <c r="OG372" s="1"/>
      <c r="OH372" s="1"/>
      <c r="OI372" s="1"/>
      <c r="OJ372" s="1"/>
      <c r="OK372" s="1"/>
      <c r="OL372" s="1"/>
      <c r="OM372" s="1"/>
      <c r="ON372" s="1"/>
      <c r="OO372" s="1"/>
      <c r="OP372" s="1"/>
      <c r="OQ372" s="1"/>
      <c r="OR372" s="1"/>
      <c r="OS372" s="1"/>
      <c r="OT372" s="1"/>
      <c r="OU372" s="1"/>
      <c r="OV372" s="1"/>
      <c r="OW372" s="1"/>
      <c r="OX372" s="1"/>
      <c r="OY372" s="1"/>
      <c r="OZ372" s="1"/>
      <c r="PA372" s="1"/>
      <c r="PB372" s="1"/>
      <c r="PC372" s="1"/>
      <c r="PD372" s="1"/>
      <c r="PE372" s="1"/>
      <c r="PF372" s="1"/>
      <c r="PG372" s="1"/>
      <c r="PH372" s="1"/>
      <c r="PI372" s="1"/>
      <c r="PJ372" s="1"/>
      <c r="PK372" s="1"/>
    </row>
    <row r="373" spans="1:427" s="7" customFormat="1" ht="306.75" hidden="1" thickBot="1" x14ac:dyDescent="0.3">
      <c r="A373" s="65">
        <v>362</v>
      </c>
      <c r="B373" s="66" t="s">
        <v>636</v>
      </c>
      <c r="C373" s="65" t="s">
        <v>99</v>
      </c>
      <c r="D373" s="66" t="s">
        <v>100</v>
      </c>
      <c r="E373" s="67" t="s">
        <v>2773</v>
      </c>
      <c r="F373" s="66" t="s">
        <v>636</v>
      </c>
      <c r="G373" s="65" t="s">
        <v>99</v>
      </c>
      <c r="H373" s="67" t="s">
        <v>100</v>
      </c>
      <c r="I373" s="67" t="s">
        <v>637</v>
      </c>
      <c r="J373" s="67" t="s">
        <v>644</v>
      </c>
      <c r="K373" s="67" t="s">
        <v>2820</v>
      </c>
      <c r="L373" s="67" t="s">
        <v>104</v>
      </c>
      <c r="M373" s="127" t="s">
        <v>77</v>
      </c>
      <c r="N373" s="129" t="s">
        <v>2821</v>
      </c>
      <c r="O373" s="129" t="s">
        <v>79</v>
      </c>
      <c r="P373" s="411" t="s">
        <v>2764</v>
      </c>
      <c r="Q373" s="67">
        <v>2021</v>
      </c>
      <c r="R373" s="339" t="s">
        <v>2822</v>
      </c>
      <c r="S373" s="77" t="s">
        <v>2823</v>
      </c>
      <c r="T373" s="339" t="s">
        <v>2824</v>
      </c>
      <c r="U373" s="255">
        <v>1</v>
      </c>
      <c r="V373" s="105" t="s">
        <v>2825</v>
      </c>
      <c r="W373" s="105" t="s">
        <v>2826</v>
      </c>
      <c r="X373" s="373">
        <v>1</v>
      </c>
      <c r="Y373" s="413" t="s">
        <v>2827</v>
      </c>
      <c r="Z373" s="350">
        <v>44562</v>
      </c>
      <c r="AA373" s="350">
        <v>44773</v>
      </c>
      <c r="AB373" s="350"/>
      <c r="AC373" s="322" t="s">
        <v>84</v>
      </c>
      <c r="AD373" s="322" t="s">
        <v>84</v>
      </c>
      <c r="AE373" s="72">
        <f t="shared" si="25"/>
        <v>62</v>
      </c>
      <c r="AF373" s="80" t="s">
        <v>1445</v>
      </c>
      <c r="AG373" s="75"/>
      <c r="AH373" s="75"/>
      <c r="AI373" s="75"/>
      <c r="AJ373" s="76"/>
      <c r="AK373" s="77" t="s">
        <v>9</v>
      </c>
      <c r="AL373" s="78">
        <v>322</v>
      </c>
      <c r="AM373" s="79" t="s">
        <v>6</v>
      </c>
      <c r="AN373" s="74" t="s">
        <v>133</v>
      </c>
      <c r="AO373" s="80" t="s">
        <v>1445</v>
      </c>
      <c r="AP373" s="204" t="s">
        <v>133</v>
      </c>
      <c r="AQ373" s="81">
        <v>0</v>
      </c>
      <c r="AR373" s="76">
        <v>0</v>
      </c>
      <c r="AS373" s="79" t="s">
        <v>116</v>
      </c>
      <c r="AT373" s="82" t="s">
        <v>90</v>
      </c>
      <c r="AU373" s="83" t="s">
        <v>91</v>
      </c>
      <c r="AV373" s="110" t="s">
        <v>641</v>
      </c>
      <c r="AW373" s="108">
        <v>44620</v>
      </c>
      <c r="AX373" s="110" t="s">
        <v>119</v>
      </c>
      <c r="AY373" s="124" t="s">
        <v>93</v>
      </c>
      <c r="AZ373" s="122">
        <v>0</v>
      </c>
      <c r="BA373" s="77" t="s">
        <v>9</v>
      </c>
      <c r="BB373" s="78">
        <v>-44620</v>
      </c>
      <c r="BC373" s="79" t="s">
        <v>6</v>
      </c>
      <c r="BD373" s="84"/>
      <c r="BE373" s="84"/>
      <c r="BF373" s="84"/>
      <c r="BG373" s="84"/>
      <c r="BH373" s="79"/>
      <c r="BI373" s="84"/>
      <c r="BJ373" s="88" t="s">
        <v>19</v>
      </c>
      <c r="BK373" s="89" t="s">
        <v>2782</v>
      </c>
      <c r="BL373" s="90">
        <v>44712</v>
      </c>
      <c r="BM373" s="91" t="s">
        <v>2783</v>
      </c>
      <c r="BN373" s="92">
        <v>0</v>
      </c>
      <c r="BO373" s="77" t="str">
        <f t="shared" si="28"/>
        <v>SIN AVANCE</v>
      </c>
      <c r="BP373" s="78">
        <f t="shared" si="26"/>
        <v>62</v>
      </c>
      <c r="BQ373" s="79" t="str">
        <f t="shared" si="27"/>
        <v>CON TIEMPO</v>
      </c>
      <c r="BR373" s="93"/>
      <c r="BS373" s="93"/>
      <c r="BT373" s="93"/>
      <c r="BU373" s="93"/>
      <c r="BV373" s="94"/>
      <c r="BW373" s="93"/>
      <c r="BX373" s="93"/>
      <c r="BY373" s="1">
        <f t="shared" si="29"/>
        <v>362</v>
      </c>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c r="JX373" s="1"/>
      <c r="JY373" s="1"/>
      <c r="JZ373" s="1"/>
      <c r="KA373" s="1"/>
      <c r="KB373" s="1"/>
      <c r="KC373" s="1"/>
      <c r="KD373" s="1"/>
      <c r="KE373" s="1"/>
      <c r="KF373" s="1"/>
      <c r="KG373" s="1"/>
      <c r="KH373" s="1"/>
      <c r="KI373" s="1"/>
      <c r="KJ373" s="1"/>
      <c r="KK373" s="1"/>
      <c r="KL373" s="1"/>
      <c r="KM373" s="1"/>
      <c r="KN373" s="1"/>
      <c r="KO373" s="1"/>
      <c r="KP373" s="1"/>
      <c r="KQ373" s="1"/>
      <c r="KR373" s="1"/>
      <c r="KS373" s="1"/>
      <c r="KT373" s="1"/>
      <c r="KU373" s="1"/>
      <c r="KV373" s="1"/>
      <c r="KW373" s="1"/>
      <c r="KX373" s="1"/>
      <c r="KY373" s="1"/>
      <c r="KZ373" s="1"/>
      <c r="LA373" s="1"/>
      <c r="LB373" s="1"/>
      <c r="LC373" s="1"/>
      <c r="LD373" s="1"/>
      <c r="LE373" s="1"/>
      <c r="LF373" s="1"/>
      <c r="LG373" s="1"/>
      <c r="LH373" s="1"/>
      <c r="LI373" s="1"/>
      <c r="LJ373" s="1"/>
      <c r="LK373" s="1"/>
      <c r="LL373" s="1"/>
      <c r="LM373" s="1"/>
      <c r="LN373" s="1"/>
      <c r="LO373" s="1"/>
      <c r="LP373" s="1"/>
      <c r="LQ373" s="1"/>
      <c r="LR373" s="1"/>
      <c r="LS373" s="1"/>
      <c r="LT373" s="1"/>
      <c r="LU373" s="1"/>
      <c r="LV373" s="1"/>
      <c r="LW373" s="1"/>
      <c r="LX373" s="1"/>
      <c r="LY373" s="1"/>
      <c r="LZ373" s="1"/>
      <c r="MA373" s="1"/>
      <c r="MB373" s="1"/>
      <c r="MC373" s="1"/>
      <c r="MD373" s="1"/>
      <c r="ME373" s="1"/>
      <c r="MF373" s="1"/>
      <c r="MG373" s="1"/>
      <c r="MH373" s="1"/>
      <c r="MI373" s="1"/>
      <c r="MJ373" s="1"/>
      <c r="MK373" s="1"/>
      <c r="ML373" s="1"/>
      <c r="MM373" s="1"/>
      <c r="MN373" s="1"/>
      <c r="MO373" s="1"/>
      <c r="MP373" s="1"/>
      <c r="MQ373" s="1"/>
      <c r="MR373" s="1"/>
      <c r="MS373" s="1"/>
      <c r="MT373" s="1"/>
      <c r="MU373" s="1"/>
      <c r="MV373" s="1"/>
      <c r="MW373" s="1"/>
      <c r="MX373" s="1"/>
      <c r="MY373" s="1"/>
      <c r="MZ373" s="1"/>
      <c r="NA373" s="1"/>
      <c r="NB373" s="1"/>
      <c r="NC373" s="1"/>
      <c r="ND373" s="1"/>
      <c r="NE373" s="1"/>
      <c r="NF373" s="1"/>
      <c r="NG373" s="1"/>
      <c r="NH373" s="1"/>
      <c r="NI373" s="1"/>
      <c r="NJ373" s="1"/>
      <c r="NK373" s="1"/>
      <c r="NL373" s="1"/>
      <c r="NM373" s="1"/>
      <c r="NN373" s="1"/>
      <c r="NO373" s="1"/>
      <c r="NP373" s="1"/>
      <c r="NQ373" s="1"/>
      <c r="NR373" s="1"/>
      <c r="NS373" s="1"/>
      <c r="NT373" s="1"/>
      <c r="NU373" s="1"/>
      <c r="NV373" s="1"/>
      <c r="NW373" s="1"/>
      <c r="NX373" s="1"/>
      <c r="NY373" s="1"/>
      <c r="NZ373" s="1"/>
      <c r="OA373" s="1"/>
      <c r="OB373" s="1"/>
      <c r="OC373" s="1"/>
      <c r="OD373" s="1"/>
      <c r="OE373" s="1"/>
      <c r="OF373" s="1"/>
      <c r="OG373" s="1"/>
      <c r="OH373" s="1"/>
      <c r="OI373" s="1"/>
      <c r="OJ373" s="1"/>
      <c r="OK373" s="1"/>
      <c r="OL373" s="1"/>
      <c r="OM373" s="1"/>
      <c r="ON373" s="1"/>
      <c r="OO373" s="1"/>
      <c r="OP373" s="1"/>
      <c r="OQ373" s="1"/>
      <c r="OR373" s="1"/>
      <c r="OS373" s="1"/>
      <c r="OT373" s="1"/>
      <c r="OU373" s="1"/>
      <c r="OV373" s="1"/>
      <c r="OW373" s="1"/>
      <c r="OX373" s="1"/>
      <c r="OY373" s="1"/>
      <c r="OZ373" s="1"/>
      <c r="PA373" s="1"/>
      <c r="PB373" s="1"/>
      <c r="PC373" s="1"/>
      <c r="PD373" s="1"/>
      <c r="PE373" s="1"/>
      <c r="PF373" s="1"/>
      <c r="PG373" s="1"/>
      <c r="PH373" s="1"/>
      <c r="PI373" s="1"/>
      <c r="PJ373" s="1"/>
      <c r="PK373" s="1"/>
    </row>
    <row r="374" spans="1:427" s="7" customFormat="1" ht="268.5" hidden="1" thickBot="1" x14ac:dyDescent="0.3">
      <c r="A374" s="65">
        <v>363</v>
      </c>
      <c r="B374" s="66" t="s">
        <v>636</v>
      </c>
      <c r="C374" s="65" t="s">
        <v>99</v>
      </c>
      <c r="D374" s="66" t="s">
        <v>100</v>
      </c>
      <c r="E374" s="67" t="s">
        <v>2761</v>
      </c>
      <c r="F374" s="66" t="s">
        <v>636</v>
      </c>
      <c r="G374" s="65" t="s">
        <v>99</v>
      </c>
      <c r="H374" s="67" t="s">
        <v>100</v>
      </c>
      <c r="I374" s="67" t="s">
        <v>637</v>
      </c>
      <c r="J374" s="67" t="s">
        <v>644</v>
      </c>
      <c r="K374" s="67" t="s">
        <v>2820</v>
      </c>
      <c r="L374" s="67" t="s">
        <v>104</v>
      </c>
      <c r="M374" s="127" t="s">
        <v>77</v>
      </c>
      <c r="N374" s="129" t="s">
        <v>2828</v>
      </c>
      <c r="O374" s="129" t="s">
        <v>79</v>
      </c>
      <c r="P374" s="411" t="s">
        <v>2764</v>
      </c>
      <c r="Q374" s="67">
        <v>2021</v>
      </c>
      <c r="R374" s="376" t="s">
        <v>2829</v>
      </c>
      <c r="S374" s="105" t="s">
        <v>2830</v>
      </c>
      <c r="T374" s="339" t="s">
        <v>2831</v>
      </c>
      <c r="U374" s="117">
        <v>1</v>
      </c>
      <c r="V374" s="117" t="s">
        <v>2832</v>
      </c>
      <c r="W374" s="105" t="s">
        <v>2833</v>
      </c>
      <c r="X374" s="414">
        <v>1</v>
      </c>
      <c r="Y374" s="413" t="s">
        <v>2834</v>
      </c>
      <c r="Z374" s="350">
        <v>44562</v>
      </c>
      <c r="AA374" s="350">
        <v>44910</v>
      </c>
      <c r="AB374" s="350"/>
      <c r="AC374" s="322" t="s">
        <v>84</v>
      </c>
      <c r="AD374" s="322" t="s">
        <v>84</v>
      </c>
      <c r="AE374" s="72">
        <f t="shared" si="25"/>
        <v>199</v>
      </c>
      <c r="AF374" s="80" t="s">
        <v>1445</v>
      </c>
      <c r="AG374" s="75"/>
      <c r="AH374" s="75"/>
      <c r="AI374" s="75"/>
      <c r="AJ374" s="76"/>
      <c r="AK374" s="77" t="s">
        <v>9</v>
      </c>
      <c r="AL374" s="78">
        <v>459</v>
      </c>
      <c r="AM374" s="79" t="s">
        <v>6</v>
      </c>
      <c r="AN374" s="74" t="s">
        <v>133</v>
      </c>
      <c r="AO374" s="80" t="s">
        <v>1445</v>
      </c>
      <c r="AP374" s="204" t="s">
        <v>133</v>
      </c>
      <c r="AQ374" s="81">
        <v>0</v>
      </c>
      <c r="AR374" s="76">
        <v>0</v>
      </c>
      <c r="AS374" s="79" t="s">
        <v>116</v>
      </c>
      <c r="AT374" s="82" t="s">
        <v>90</v>
      </c>
      <c r="AU374" s="83" t="s">
        <v>91</v>
      </c>
      <c r="AV374" s="110" t="s">
        <v>641</v>
      </c>
      <c r="AW374" s="108">
        <v>44620</v>
      </c>
      <c r="AX374" s="110" t="s">
        <v>119</v>
      </c>
      <c r="AY374" s="124" t="s">
        <v>93</v>
      </c>
      <c r="AZ374" s="122">
        <v>0</v>
      </c>
      <c r="BA374" s="77" t="s">
        <v>9</v>
      </c>
      <c r="BB374" s="78">
        <v>-44620</v>
      </c>
      <c r="BC374" s="79" t="s">
        <v>6</v>
      </c>
      <c r="BD374" s="84"/>
      <c r="BE374" s="84"/>
      <c r="BF374" s="84"/>
      <c r="BG374" s="84"/>
      <c r="BH374" s="79"/>
      <c r="BI374" s="84"/>
      <c r="BJ374" s="88" t="s">
        <v>19</v>
      </c>
      <c r="BK374" s="89" t="s">
        <v>2835</v>
      </c>
      <c r="BL374" s="90">
        <v>44712</v>
      </c>
      <c r="BM374" s="91" t="s">
        <v>2836</v>
      </c>
      <c r="BN374" s="92">
        <v>0</v>
      </c>
      <c r="BO374" s="77" t="str">
        <f t="shared" si="28"/>
        <v>SIN AVANCE</v>
      </c>
      <c r="BP374" s="78">
        <f t="shared" si="26"/>
        <v>199</v>
      </c>
      <c r="BQ374" s="79" t="str">
        <f t="shared" si="27"/>
        <v>CON TIEMPO</v>
      </c>
      <c r="BR374" s="93"/>
      <c r="BS374" s="93"/>
      <c r="BT374" s="93"/>
      <c r="BU374" s="93"/>
      <c r="BV374" s="94"/>
      <c r="BW374" s="93"/>
      <c r="BX374" s="93"/>
      <c r="BY374" s="1">
        <f t="shared" si="29"/>
        <v>363</v>
      </c>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c r="JX374" s="1"/>
      <c r="JY374" s="1"/>
      <c r="JZ374" s="1"/>
      <c r="KA374" s="1"/>
      <c r="KB374" s="1"/>
      <c r="KC374" s="1"/>
      <c r="KD374" s="1"/>
      <c r="KE374" s="1"/>
      <c r="KF374" s="1"/>
      <c r="KG374" s="1"/>
      <c r="KH374" s="1"/>
      <c r="KI374" s="1"/>
      <c r="KJ374" s="1"/>
      <c r="KK374" s="1"/>
      <c r="KL374" s="1"/>
      <c r="KM374" s="1"/>
      <c r="KN374" s="1"/>
      <c r="KO374" s="1"/>
      <c r="KP374" s="1"/>
      <c r="KQ374" s="1"/>
      <c r="KR374" s="1"/>
      <c r="KS374" s="1"/>
      <c r="KT374" s="1"/>
      <c r="KU374" s="1"/>
      <c r="KV374" s="1"/>
      <c r="KW374" s="1"/>
      <c r="KX374" s="1"/>
      <c r="KY374" s="1"/>
      <c r="KZ374" s="1"/>
      <c r="LA374" s="1"/>
      <c r="LB374" s="1"/>
      <c r="LC374" s="1"/>
      <c r="LD374" s="1"/>
      <c r="LE374" s="1"/>
      <c r="LF374" s="1"/>
      <c r="LG374" s="1"/>
      <c r="LH374" s="1"/>
      <c r="LI374" s="1"/>
      <c r="LJ374" s="1"/>
      <c r="LK374" s="1"/>
      <c r="LL374" s="1"/>
      <c r="LM374" s="1"/>
      <c r="LN374" s="1"/>
      <c r="LO374" s="1"/>
      <c r="LP374" s="1"/>
      <c r="LQ374" s="1"/>
      <c r="LR374" s="1"/>
      <c r="LS374" s="1"/>
      <c r="LT374" s="1"/>
      <c r="LU374" s="1"/>
      <c r="LV374" s="1"/>
      <c r="LW374" s="1"/>
      <c r="LX374" s="1"/>
      <c r="LY374" s="1"/>
      <c r="LZ374" s="1"/>
      <c r="MA374" s="1"/>
      <c r="MB374" s="1"/>
      <c r="MC374" s="1"/>
      <c r="MD374" s="1"/>
      <c r="ME374" s="1"/>
      <c r="MF374" s="1"/>
      <c r="MG374" s="1"/>
      <c r="MH374" s="1"/>
      <c r="MI374" s="1"/>
      <c r="MJ374" s="1"/>
      <c r="MK374" s="1"/>
      <c r="ML374" s="1"/>
      <c r="MM374" s="1"/>
      <c r="MN374" s="1"/>
      <c r="MO374" s="1"/>
      <c r="MP374" s="1"/>
      <c r="MQ374" s="1"/>
      <c r="MR374" s="1"/>
      <c r="MS374" s="1"/>
      <c r="MT374" s="1"/>
      <c r="MU374" s="1"/>
      <c r="MV374" s="1"/>
      <c r="MW374" s="1"/>
      <c r="MX374" s="1"/>
      <c r="MY374" s="1"/>
      <c r="MZ374" s="1"/>
      <c r="NA374" s="1"/>
      <c r="NB374" s="1"/>
      <c r="NC374" s="1"/>
      <c r="ND374" s="1"/>
      <c r="NE374" s="1"/>
      <c r="NF374" s="1"/>
      <c r="NG374" s="1"/>
      <c r="NH374" s="1"/>
      <c r="NI374" s="1"/>
      <c r="NJ374" s="1"/>
      <c r="NK374" s="1"/>
      <c r="NL374" s="1"/>
      <c r="NM374" s="1"/>
      <c r="NN374" s="1"/>
      <c r="NO374" s="1"/>
      <c r="NP374" s="1"/>
      <c r="NQ374" s="1"/>
      <c r="NR374" s="1"/>
      <c r="NS374" s="1"/>
      <c r="NT374" s="1"/>
      <c r="NU374" s="1"/>
      <c r="NV374" s="1"/>
      <c r="NW374" s="1"/>
      <c r="NX374" s="1"/>
      <c r="NY374" s="1"/>
      <c r="NZ374" s="1"/>
      <c r="OA374" s="1"/>
      <c r="OB374" s="1"/>
      <c r="OC374" s="1"/>
      <c r="OD374" s="1"/>
      <c r="OE374" s="1"/>
      <c r="OF374" s="1"/>
      <c r="OG374" s="1"/>
      <c r="OH374" s="1"/>
      <c r="OI374" s="1"/>
      <c r="OJ374" s="1"/>
      <c r="OK374" s="1"/>
      <c r="OL374" s="1"/>
      <c r="OM374" s="1"/>
      <c r="ON374" s="1"/>
      <c r="OO374" s="1"/>
      <c r="OP374" s="1"/>
      <c r="OQ374" s="1"/>
      <c r="OR374" s="1"/>
      <c r="OS374" s="1"/>
      <c r="OT374" s="1"/>
      <c r="OU374" s="1"/>
      <c r="OV374" s="1"/>
      <c r="OW374" s="1"/>
      <c r="OX374" s="1"/>
      <c r="OY374" s="1"/>
      <c r="OZ374" s="1"/>
      <c r="PA374" s="1"/>
      <c r="PB374" s="1"/>
      <c r="PC374" s="1"/>
      <c r="PD374" s="1"/>
      <c r="PE374" s="1"/>
      <c r="PF374" s="1"/>
      <c r="PG374" s="1"/>
      <c r="PH374" s="1"/>
      <c r="PI374" s="1"/>
      <c r="PJ374" s="1"/>
      <c r="PK374" s="1"/>
    </row>
    <row r="375" spans="1:427" s="7" customFormat="1" ht="166.5" hidden="1" thickBot="1" x14ac:dyDescent="0.3">
      <c r="A375" s="65">
        <v>364</v>
      </c>
      <c r="B375" s="66" t="s">
        <v>636</v>
      </c>
      <c r="C375" s="65" t="s">
        <v>99</v>
      </c>
      <c r="D375" s="66" t="s">
        <v>100</v>
      </c>
      <c r="E375" s="67" t="s">
        <v>2761</v>
      </c>
      <c r="F375" s="66" t="s">
        <v>636</v>
      </c>
      <c r="G375" s="65" t="s">
        <v>99</v>
      </c>
      <c r="H375" s="67" t="s">
        <v>100</v>
      </c>
      <c r="I375" s="67" t="s">
        <v>637</v>
      </c>
      <c r="J375" s="67" t="s">
        <v>442</v>
      </c>
      <c r="K375" s="67" t="s">
        <v>481</v>
      </c>
      <c r="L375" s="67" t="s">
        <v>104</v>
      </c>
      <c r="M375" s="127" t="s">
        <v>77</v>
      </c>
      <c r="N375" s="129" t="s">
        <v>2837</v>
      </c>
      <c r="O375" s="129" t="s">
        <v>79</v>
      </c>
      <c r="P375" s="411" t="s">
        <v>2764</v>
      </c>
      <c r="Q375" s="67">
        <v>2021</v>
      </c>
      <c r="R375" s="339" t="s">
        <v>2838</v>
      </c>
      <c r="S375" s="77" t="s">
        <v>2839</v>
      </c>
      <c r="T375" s="339" t="s">
        <v>2840</v>
      </c>
      <c r="U375" s="255">
        <v>1</v>
      </c>
      <c r="V375" s="77" t="s">
        <v>1809</v>
      </c>
      <c r="W375" s="77" t="s">
        <v>2841</v>
      </c>
      <c r="X375" s="373">
        <v>1</v>
      </c>
      <c r="Y375" s="413" t="s">
        <v>2842</v>
      </c>
      <c r="Z375" s="350">
        <v>44562</v>
      </c>
      <c r="AA375" s="350">
        <v>44910</v>
      </c>
      <c r="AB375" s="350"/>
      <c r="AC375" s="322" t="s">
        <v>84</v>
      </c>
      <c r="AD375" s="322" t="s">
        <v>84</v>
      </c>
      <c r="AE375" s="72">
        <f t="shared" si="25"/>
        <v>199</v>
      </c>
      <c r="AF375" s="80" t="s">
        <v>1445</v>
      </c>
      <c r="AG375" s="75"/>
      <c r="AH375" s="75"/>
      <c r="AI375" s="75"/>
      <c r="AJ375" s="76"/>
      <c r="AK375" s="77" t="s">
        <v>9</v>
      </c>
      <c r="AL375" s="78">
        <v>459</v>
      </c>
      <c r="AM375" s="79" t="s">
        <v>6</v>
      </c>
      <c r="AN375" s="74" t="s">
        <v>133</v>
      </c>
      <c r="AO375" s="80" t="s">
        <v>1445</v>
      </c>
      <c r="AP375" s="204" t="s">
        <v>133</v>
      </c>
      <c r="AQ375" s="81">
        <v>0</v>
      </c>
      <c r="AR375" s="76">
        <v>0</v>
      </c>
      <c r="AS375" s="79" t="s">
        <v>116</v>
      </c>
      <c r="AT375" s="82" t="s">
        <v>90</v>
      </c>
      <c r="AU375" s="83" t="s">
        <v>91</v>
      </c>
      <c r="AV375" s="110" t="s">
        <v>641</v>
      </c>
      <c r="AW375" s="108">
        <v>44620</v>
      </c>
      <c r="AX375" s="110" t="s">
        <v>119</v>
      </c>
      <c r="AY375" s="124" t="s">
        <v>93</v>
      </c>
      <c r="AZ375" s="122">
        <v>0</v>
      </c>
      <c r="BA375" s="77" t="s">
        <v>9</v>
      </c>
      <c r="BB375" s="78">
        <v>-44620</v>
      </c>
      <c r="BC375" s="79" t="s">
        <v>6</v>
      </c>
      <c r="BD375" s="84"/>
      <c r="BE375" s="84"/>
      <c r="BF375" s="84"/>
      <c r="BG375" s="84"/>
      <c r="BH375" s="79"/>
      <c r="BI375" s="84"/>
      <c r="BJ375" s="88" t="s">
        <v>19</v>
      </c>
      <c r="BK375" s="89" t="s">
        <v>641</v>
      </c>
      <c r="BL375" s="90">
        <v>44712</v>
      </c>
      <c r="BM375" s="91" t="s">
        <v>2840</v>
      </c>
      <c r="BN375" s="92">
        <v>0</v>
      </c>
      <c r="BO375" s="77" t="str">
        <f t="shared" si="28"/>
        <v>SIN AVANCE</v>
      </c>
      <c r="BP375" s="78">
        <f t="shared" si="26"/>
        <v>199</v>
      </c>
      <c r="BQ375" s="79" t="str">
        <f t="shared" si="27"/>
        <v>CON TIEMPO</v>
      </c>
      <c r="BR375" s="93"/>
      <c r="BS375" s="93"/>
      <c r="BT375" s="93"/>
      <c r="BU375" s="93"/>
      <c r="BV375" s="94"/>
      <c r="BW375" s="93"/>
      <c r="BX375" s="93"/>
      <c r="BY375" s="1">
        <f t="shared" si="29"/>
        <v>364</v>
      </c>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c r="JX375" s="1"/>
      <c r="JY375" s="1"/>
      <c r="JZ375" s="1"/>
      <c r="KA375" s="1"/>
      <c r="KB375" s="1"/>
      <c r="KC375" s="1"/>
      <c r="KD375" s="1"/>
      <c r="KE375" s="1"/>
      <c r="KF375" s="1"/>
      <c r="KG375" s="1"/>
      <c r="KH375" s="1"/>
      <c r="KI375" s="1"/>
      <c r="KJ375" s="1"/>
      <c r="KK375" s="1"/>
      <c r="KL375" s="1"/>
      <c r="KM375" s="1"/>
      <c r="KN375" s="1"/>
      <c r="KO375" s="1"/>
      <c r="KP375" s="1"/>
      <c r="KQ375" s="1"/>
      <c r="KR375" s="1"/>
      <c r="KS375" s="1"/>
      <c r="KT375" s="1"/>
      <c r="KU375" s="1"/>
      <c r="KV375" s="1"/>
      <c r="KW375" s="1"/>
      <c r="KX375" s="1"/>
      <c r="KY375" s="1"/>
      <c r="KZ375" s="1"/>
      <c r="LA375" s="1"/>
      <c r="LB375" s="1"/>
      <c r="LC375" s="1"/>
      <c r="LD375" s="1"/>
      <c r="LE375" s="1"/>
      <c r="LF375" s="1"/>
      <c r="LG375" s="1"/>
      <c r="LH375" s="1"/>
      <c r="LI375" s="1"/>
      <c r="LJ375" s="1"/>
      <c r="LK375" s="1"/>
      <c r="LL375" s="1"/>
      <c r="LM375" s="1"/>
      <c r="LN375" s="1"/>
      <c r="LO375" s="1"/>
      <c r="LP375" s="1"/>
      <c r="LQ375" s="1"/>
      <c r="LR375" s="1"/>
      <c r="LS375" s="1"/>
      <c r="LT375" s="1"/>
      <c r="LU375" s="1"/>
      <c r="LV375" s="1"/>
      <c r="LW375" s="1"/>
      <c r="LX375" s="1"/>
      <c r="LY375" s="1"/>
      <c r="LZ375" s="1"/>
      <c r="MA375" s="1"/>
      <c r="MB375" s="1"/>
      <c r="MC375" s="1"/>
      <c r="MD375" s="1"/>
      <c r="ME375" s="1"/>
      <c r="MF375" s="1"/>
      <c r="MG375" s="1"/>
      <c r="MH375" s="1"/>
      <c r="MI375" s="1"/>
      <c r="MJ375" s="1"/>
      <c r="MK375" s="1"/>
      <c r="ML375" s="1"/>
      <c r="MM375" s="1"/>
      <c r="MN375" s="1"/>
      <c r="MO375" s="1"/>
      <c r="MP375" s="1"/>
      <c r="MQ375" s="1"/>
      <c r="MR375" s="1"/>
      <c r="MS375" s="1"/>
      <c r="MT375" s="1"/>
      <c r="MU375" s="1"/>
      <c r="MV375" s="1"/>
      <c r="MW375" s="1"/>
      <c r="MX375" s="1"/>
      <c r="MY375" s="1"/>
      <c r="MZ375" s="1"/>
      <c r="NA375" s="1"/>
      <c r="NB375" s="1"/>
      <c r="NC375" s="1"/>
      <c r="ND375" s="1"/>
      <c r="NE375" s="1"/>
      <c r="NF375" s="1"/>
      <c r="NG375" s="1"/>
      <c r="NH375" s="1"/>
      <c r="NI375" s="1"/>
      <c r="NJ375" s="1"/>
      <c r="NK375" s="1"/>
      <c r="NL375" s="1"/>
      <c r="NM375" s="1"/>
      <c r="NN375" s="1"/>
      <c r="NO375" s="1"/>
      <c r="NP375" s="1"/>
      <c r="NQ375" s="1"/>
      <c r="NR375" s="1"/>
      <c r="NS375" s="1"/>
      <c r="NT375" s="1"/>
      <c r="NU375" s="1"/>
      <c r="NV375" s="1"/>
      <c r="NW375" s="1"/>
      <c r="NX375" s="1"/>
      <c r="NY375" s="1"/>
      <c r="NZ375" s="1"/>
      <c r="OA375" s="1"/>
      <c r="OB375" s="1"/>
      <c r="OC375" s="1"/>
      <c r="OD375" s="1"/>
      <c r="OE375" s="1"/>
      <c r="OF375" s="1"/>
      <c r="OG375" s="1"/>
      <c r="OH375" s="1"/>
      <c r="OI375" s="1"/>
      <c r="OJ375" s="1"/>
      <c r="OK375" s="1"/>
      <c r="OL375" s="1"/>
      <c r="OM375" s="1"/>
      <c r="ON375" s="1"/>
      <c r="OO375" s="1"/>
      <c r="OP375" s="1"/>
      <c r="OQ375" s="1"/>
      <c r="OR375" s="1"/>
      <c r="OS375" s="1"/>
      <c r="OT375" s="1"/>
      <c r="OU375" s="1"/>
      <c r="OV375" s="1"/>
      <c r="OW375" s="1"/>
      <c r="OX375" s="1"/>
      <c r="OY375" s="1"/>
      <c r="OZ375" s="1"/>
      <c r="PA375" s="1"/>
      <c r="PB375" s="1"/>
      <c r="PC375" s="1"/>
      <c r="PD375" s="1"/>
      <c r="PE375" s="1"/>
      <c r="PF375" s="1"/>
      <c r="PG375" s="1"/>
      <c r="PH375" s="1"/>
      <c r="PI375" s="1"/>
      <c r="PJ375" s="1"/>
      <c r="PK375" s="1"/>
    </row>
    <row r="376" spans="1:427" s="7" customFormat="1" ht="281.25" hidden="1" thickBot="1" x14ac:dyDescent="0.3">
      <c r="A376" s="65">
        <v>365</v>
      </c>
      <c r="B376" s="66" t="s">
        <v>636</v>
      </c>
      <c r="C376" s="65" t="s">
        <v>99</v>
      </c>
      <c r="D376" s="66" t="s">
        <v>100</v>
      </c>
      <c r="E376" s="67" t="s">
        <v>2761</v>
      </c>
      <c r="F376" s="66" t="s">
        <v>636</v>
      </c>
      <c r="G376" s="65" t="s">
        <v>99</v>
      </c>
      <c r="H376" s="67" t="s">
        <v>100</v>
      </c>
      <c r="I376" s="67" t="s">
        <v>637</v>
      </c>
      <c r="J376" s="67" t="s">
        <v>644</v>
      </c>
      <c r="K376" s="67" t="s">
        <v>2820</v>
      </c>
      <c r="L376" s="67" t="s">
        <v>104</v>
      </c>
      <c r="M376" s="127" t="s">
        <v>77</v>
      </c>
      <c r="N376" s="129" t="s">
        <v>2843</v>
      </c>
      <c r="O376" s="129" t="s">
        <v>79</v>
      </c>
      <c r="P376" s="411" t="s">
        <v>2764</v>
      </c>
      <c r="Q376" s="67">
        <v>2021</v>
      </c>
      <c r="R376" s="376" t="s">
        <v>2844</v>
      </c>
      <c r="S376" s="105" t="s">
        <v>2845</v>
      </c>
      <c r="T376" s="339" t="s">
        <v>2846</v>
      </c>
      <c r="U376" s="117">
        <v>1</v>
      </c>
      <c r="V376" s="117" t="s">
        <v>2832</v>
      </c>
      <c r="W376" s="77" t="s">
        <v>2847</v>
      </c>
      <c r="X376" s="414">
        <v>1</v>
      </c>
      <c r="Y376" s="413" t="s">
        <v>2848</v>
      </c>
      <c r="Z376" s="350">
        <v>44562</v>
      </c>
      <c r="AA376" s="350">
        <v>44910</v>
      </c>
      <c r="AB376" s="350"/>
      <c r="AC376" s="322" t="s">
        <v>84</v>
      </c>
      <c r="AD376" s="322" t="s">
        <v>84</v>
      </c>
      <c r="AE376" s="72">
        <f t="shared" si="25"/>
        <v>199</v>
      </c>
      <c r="AF376" s="80" t="s">
        <v>1445</v>
      </c>
      <c r="AG376" s="75"/>
      <c r="AH376" s="75"/>
      <c r="AI376" s="75"/>
      <c r="AJ376" s="76"/>
      <c r="AK376" s="77" t="s">
        <v>9</v>
      </c>
      <c r="AL376" s="78">
        <v>459</v>
      </c>
      <c r="AM376" s="79" t="s">
        <v>6</v>
      </c>
      <c r="AN376" s="74" t="s">
        <v>133</v>
      </c>
      <c r="AO376" s="80" t="s">
        <v>1445</v>
      </c>
      <c r="AP376" s="204" t="s">
        <v>133</v>
      </c>
      <c r="AQ376" s="81">
        <v>0</v>
      </c>
      <c r="AR376" s="76">
        <v>0</v>
      </c>
      <c r="AS376" s="79" t="s">
        <v>116</v>
      </c>
      <c r="AT376" s="82" t="s">
        <v>90</v>
      </c>
      <c r="AU376" s="83" t="s">
        <v>91</v>
      </c>
      <c r="AV376" s="110" t="s">
        <v>641</v>
      </c>
      <c r="AW376" s="108">
        <v>44620</v>
      </c>
      <c r="AX376" s="110" t="s">
        <v>119</v>
      </c>
      <c r="AY376" s="124" t="s">
        <v>93</v>
      </c>
      <c r="AZ376" s="122">
        <v>0</v>
      </c>
      <c r="BA376" s="77" t="s">
        <v>9</v>
      </c>
      <c r="BB376" s="78">
        <v>-44620</v>
      </c>
      <c r="BC376" s="79" t="s">
        <v>6</v>
      </c>
      <c r="BD376" s="84"/>
      <c r="BE376" s="84"/>
      <c r="BF376" s="84"/>
      <c r="BG376" s="84"/>
      <c r="BH376" s="79"/>
      <c r="BI376" s="84"/>
      <c r="BJ376" s="88" t="s">
        <v>19</v>
      </c>
      <c r="BK376" s="89" t="s">
        <v>2849</v>
      </c>
      <c r="BL376" s="90">
        <v>44712</v>
      </c>
      <c r="BM376" s="91" t="s">
        <v>79</v>
      </c>
      <c r="BN376" s="92">
        <v>1</v>
      </c>
      <c r="BO376" s="77" t="str">
        <f t="shared" si="28"/>
        <v>CUMPLIMIENTO TOTAL</v>
      </c>
      <c r="BP376" s="78">
        <f t="shared" si="26"/>
        <v>199</v>
      </c>
      <c r="BQ376" s="79" t="str">
        <f t="shared" si="27"/>
        <v>CON TIEMPO</v>
      </c>
      <c r="BR376" s="93"/>
      <c r="BS376" s="93"/>
      <c r="BT376" s="93"/>
      <c r="BU376" s="93"/>
      <c r="BV376" s="94"/>
      <c r="BW376" s="93"/>
      <c r="BX376" s="93"/>
      <c r="BY376" s="1">
        <f t="shared" si="29"/>
        <v>365</v>
      </c>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c r="JX376" s="1"/>
      <c r="JY376" s="1"/>
      <c r="JZ376" s="1"/>
      <c r="KA376" s="1"/>
      <c r="KB376" s="1"/>
      <c r="KC376" s="1"/>
      <c r="KD376" s="1"/>
      <c r="KE376" s="1"/>
      <c r="KF376" s="1"/>
      <c r="KG376" s="1"/>
      <c r="KH376" s="1"/>
      <c r="KI376" s="1"/>
      <c r="KJ376" s="1"/>
      <c r="KK376" s="1"/>
      <c r="KL376" s="1"/>
      <c r="KM376" s="1"/>
      <c r="KN376" s="1"/>
      <c r="KO376" s="1"/>
      <c r="KP376" s="1"/>
      <c r="KQ376" s="1"/>
      <c r="KR376" s="1"/>
      <c r="KS376" s="1"/>
      <c r="KT376" s="1"/>
      <c r="KU376" s="1"/>
      <c r="KV376" s="1"/>
      <c r="KW376" s="1"/>
      <c r="KX376" s="1"/>
      <c r="KY376" s="1"/>
      <c r="KZ376" s="1"/>
      <c r="LA376" s="1"/>
      <c r="LB376" s="1"/>
      <c r="LC376" s="1"/>
      <c r="LD376" s="1"/>
      <c r="LE376" s="1"/>
      <c r="LF376" s="1"/>
      <c r="LG376" s="1"/>
      <c r="LH376" s="1"/>
      <c r="LI376" s="1"/>
      <c r="LJ376" s="1"/>
      <c r="LK376" s="1"/>
      <c r="LL376" s="1"/>
      <c r="LM376" s="1"/>
      <c r="LN376" s="1"/>
      <c r="LO376" s="1"/>
      <c r="LP376" s="1"/>
      <c r="LQ376" s="1"/>
      <c r="LR376" s="1"/>
      <c r="LS376" s="1"/>
      <c r="LT376" s="1"/>
      <c r="LU376" s="1"/>
      <c r="LV376" s="1"/>
      <c r="LW376" s="1"/>
      <c r="LX376" s="1"/>
      <c r="LY376" s="1"/>
      <c r="LZ376" s="1"/>
      <c r="MA376" s="1"/>
      <c r="MB376" s="1"/>
      <c r="MC376" s="1"/>
      <c r="MD376" s="1"/>
      <c r="ME376" s="1"/>
      <c r="MF376" s="1"/>
      <c r="MG376" s="1"/>
      <c r="MH376" s="1"/>
      <c r="MI376" s="1"/>
      <c r="MJ376" s="1"/>
      <c r="MK376" s="1"/>
      <c r="ML376" s="1"/>
      <c r="MM376" s="1"/>
      <c r="MN376" s="1"/>
      <c r="MO376" s="1"/>
      <c r="MP376" s="1"/>
      <c r="MQ376" s="1"/>
      <c r="MR376" s="1"/>
      <c r="MS376" s="1"/>
      <c r="MT376" s="1"/>
      <c r="MU376" s="1"/>
      <c r="MV376" s="1"/>
      <c r="MW376" s="1"/>
      <c r="MX376" s="1"/>
      <c r="MY376" s="1"/>
      <c r="MZ376" s="1"/>
      <c r="NA376" s="1"/>
      <c r="NB376" s="1"/>
      <c r="NC376" s="1"/>
      <c r="ND376" s="1"/>
      <c r="NE376" s="1"/>
      <c r="NF376" s="1"/>
      <c r="NG376" s="1"/>
      <c r="NH376" s="1"/>
      <c r="NI376" s="1"/>
      <c r="NJ376" s="1"/>
      <c r="NK376" s="1"/>
      <c r="NL376" s="1"/>
      <c r="NM376" s="1"/>
      <c r="NN376" s="1"/>
      <c r="NO376" s="1"/>
      <c r="NP376" s="1"/>
      <c r="NQ376" s="1"/>
      <c r="NR376" s="1"/>
      <c r="NS376" s="1"/>
      <c r="NT376" s="1"/>
      <c r="NU376" s="1"/>
      <c r="NV376" s="1"/>
      <c r="NW376" s="1"/>
      <c r="NX376" s="1"/>
      <c r="NY376" s="1"/>
      <c r="NZ376" s="1"/>
      <c r="OA376" s="1"/>
      <c r="OB376" s="1"/>
      <c r="OC376" s="1"/>
      <c r="OD376" s="1"/>
      <c r="OE376" s="1"/>
      <c r="OF376" s="1"/>
      <c r="OG376" s="1"/>
      <c r="OH376" s="1"/>
      <c r="OI376" s="1"/>
      <c r="OJ376" s="1"/>
      <c r="OK376" s="1"/>
      <c r="OL376" s="1"/>
      <c r="OM376" s="1"/>
      <c r="ON376" s="1"/>
      <c r="OO376" s="1"/>
      <c r="OP376" s="1"/>
      <c r="OQ376" s="1"/>
      <c r="OR376" s="1"/>
      <c r="OS376" s="1"/>
      <c r="OT376" s="1"/>
      <c r="OU376" s="1"/>
      <c r="OV376" s="1"/>
      <c r="OW376" s="1"/>
      <c r="OX376" s="1"/>
      <c r="OY376" s="1"/>
      <c r="OZ376" s="1"/>
      <c r="PA376" s="1"/>
      <c r="PB376" s="1"/>
      <c r="PC376" s="1"/>
      <c r="PD376" s="1"/>
      <c r="PE376" s="1"/>
      <c r="PF376" s="1"/>
      <c r="PG376" s="1"/>
      <c r="PH376" s="1"/>
      <c r="PI376" s="1"/>
      <c r="PJ376" s="1"/>
      <c r="PK376" s="1"/>
    </row>
    <row r="377" spans="1:427" s="7" customFormat="1" ht="294" hidden="1" thickBot="1" x14ac:dyDescent="0.3">
      <c r="A377" s="65">
        <v>366</v>
      </c>
      <c r="B377" s="66" t="s">
        <v>636</v>
      </c>
      <c r="C377" s="65" t="s">
        <v>99</v>
      </c>
      <c r="D377" s="66" t="s">
        <v>100</v>
      </c>
      <c r="E377" s="67" t="s">
        <v>2761</v>
      </c>
      <c r="F377" s="66" t="s">
        <v>636</v>
      </c>
      <c r="G377" s="65" t="s">
        <v>99</v>
      </c>
      <c r="H377" s="67" t="s">
        <v>100</v>
      </c>
      <c r="I377" s="67" t="s">
        <v>637</v>
      </c>
      <c r="J377" s="105" t="s">
        <v>644</v>
      </c>
      <c r="K377" s="105" t="s">
        <v>2820</v>
      </c>
      <c r="L377" s="67" t="s">
        <v>104</v>
      </c>
      <c r="M377" s="127" t="s">
        <v>77</v>
      </c>
      <c r="N377" s="129" t="s">
        <v>2850</v>
      </c>
      <c r="O377" s="129" t="s">
        <v>79</v>
      </c>
      <c r="P377" s="411" t="s">
        <v>2764</v>
      </c>
      <c r="Q377" s="67">
        <v>2021</v>
      </c>
      <c r="R377" s="339" t="s">
        <v>2851</v>
      </c>
      <c r="S377" s="77" t="s">
        <v>2852</v>
      </c>
      <c r="T377" s="339" t="s">
        <v>2853</v>
      </c>
      <c r="U377" s="255">
        <v>1</v>
      </c>
      <c r="V377" s="117" t="s">
        <v>2832</v>
      </c>
      <c r="W377" s="77" t="s">
        <v>2854</v>
      </c>
      <c r="X377" s="373">
        <v>1</v>
      </c>
      <c r="Y377" s="413" t="s">
        <v>2855</v>
      </c>
      <c r="Z377" s="350">
        <v>44562</v>
      </c>
      <c r="AA377" s="350">
        <v>44910</v>
      </c>
      <c r="AB377" s="350"/>
      <c r="AC377" s="322" t="s">
        <v>84</v>
      </c>
      <c r="AD377" s="322" t="s">
        <v>84</v>
      </c>
      <c r="AE377" s="72">
        <f t="shared" si="25"/>
        <v>199</v>
      </c>
      <c r="AF377" s="80" t="s">
        <v>1445</v>
      </c>
      <c r="AG377" s="75"/>
      <c r="AH377" s="75"/>
      <c r="AI377" s="75"/>
      <c r="AJ377" s="76"/>
      <c r="AK377" s="77" t="s">
        <v>9</v>
      </c>
      <c r="AL377" s="78">
        <v>459</v>
      </c>
      <c r="AM377" s="79" t="s">
        <v>6</v>
      </c>
      <c r="AN377" s="74" t="s">
        <v>133</v>
      </c>
      <c r="AO377" s="80" t="s">
        <v>1445</v>
      </c>
      <c r="AP377" s="204" t="s">
        <v>133</v>
      </c>
      <c r="AQ377" s="81">
        <v>0</v>
      </c>
      <c r="AR377" s="76">
        <v>0</v>
      </c>
      <c r="AS377" s="79" t="s">
        <v>116</v>
      </c>
      <c r="AT377" s="82" t="s">
        <v>90</v>
      </c>
      <c r="AU377" s="83" t="s">
        <v>91</v>
      </c>
      <c r="AV377" s="110" t="s">
        <v>641</v>
      </c>
      <c r="AW377" s="108">
        <v>44620</v>
      </c>
      <c r="AX377" s="110" t="s">
        <v>119</v>
      </c>
      <c r="AY377" s="124" t="s">
        <v>93</v>
      </c>
      <c r="AZ377" s="122">
        <v>0</v>
      </c>
      <c r="BA377" s="77" t="s">
        <v>9</v>
      </c>
      <c r="BB377" s="78">
        <v>-44620</v>
      </c>
      <c r="BC377" s="79" t="s">
        <v>6</v>
      </c>
      <c r="BD377" s="84"/>
      <c r="BE377" s="84"/>
      <c r="BF377" s="84"/>
      <c r="BG377" s="84"/>
      <c r="BH377" s="79"/>
      <c r="BI377" s="84"/>
      <c r="BJ377" s="88" t="s">
        <v>19</v>
      </c>
      <c r="BK377" s="89" t="s">
        <v>2849</v>
      </c>
      <c r="BL377" s="90">
        <v>44712</v>
      </c>
      <c r="BM377" s="91" t="s">
        <v>79</v>
      </c>
      <c r="BN377" s="92">
        <v>1</v>
      </c>
      <c r="BO377" s="77" t="str">
        <f t="shared" si="28"/>
        <v>CUMPLIMIENTO TOTAL</v>
      </c>
      <c r="BP377" s="78">
        <f t="shared" si="26"/>
        <v>199</v>
      </c>
      <c r="BQ377" s="79" t="str">
        <f t="shared" si="27"/>
        <v>CON TIEMPO</v>
      </c>
      <c r="BR377" s="93"/>
      <c r="BS377" s="93"/>
      <c r="BT377" s="93"/>
      <c r="BU377" s="93"/>
      <c r="BV377" s="94"/>
      <c r="BW377" s="93"/>
      <c r="BX377" s="93"/>
      <c r="BY377" s="1">
        <f t="shared" si="29"/>
        <v>366</v>
      </c>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c r="LI377" s="1"/>
      <c r="LJ377" s="1"/>
      <c r="LK377" s="1"/>
      <c r="LL377" s="1"/>
      <c r="LM377" s="1"/>
      <c r="LN377" s="1"/>
      <c r="LO377" s="1"/>
      <c r="LP377" s="1"/>
      <c r="LQ377" s="1"/>
      <c r="LR377" s="1"/>
      <c r="LS377" s="1"/>
      <c r="LT377" s="1"/>
      <c r="LU377" s="1"/>
      <c r="LV377" s="1"/>
      <c r="LW377" s="1"/>
      <c r="LX377" s="1"/>
      <c r="LY377" s="1"/>
      <c r="LZ377" s="1"/>
      <c r="MA377" s="1"/>
      <c r="MB377" s="1"/>
      <c r="MC377" s="1"/>
      <c r="MD377" s="1"/>
      <c r="ME377" s="1"/>
      <c r="MF377" s="1"/>
      <c r="MG377" s="1"/>
      <c r="MH377" s="1"/>
      <c r="MI377" s="1"/>
      <c r="MJ377" s="1"/>
      <c r="MK377" s="1"/>
      <c r="ML377" s="1"/>
      <c r="MM377" s="1"/>
      <c r="MN377" s="1"/>
      <c r="MO377" s="1"/>
      <c r="MP377" s="1"/>
      <c r="MQ377" s="1"/>
      <c r="MR377" s="1"/>
      <c r="MS377" s="1"/>
      <c r="MT377" s="1"/>
      <c r="MU377" s="1"/>
      <c r="MV377" s="1"/>
      <c r="MW377" s="1"/>
      <c r="MX377" s="1"/>
      <c r="MY377" s="1"/>
      <c r="MZ377" s="1"/>
      <c r="NA377" s="1"/>
      <c r="NB377" s="1"/>
      <c r="NC377" s="1"/>
      <c r="ND377" s="1"/>
      <c r="NE377" s="1"/>
      <c r="NF377" s="1"/>
      <c r="NG377" s="1"/>
      <c r="NH377" s="1"/>
      <c r="NI377" s="1"/>
      <c r="NJ377" s="1"/>
      <c r="NK377" s="1"/>
      <c r="NL377" s="1"/>
      <c r="NM377" s="1"/>
      <c r="NN377" s="1"/>
      <c r="NO377" s="1"/>
      <c r="NP377" s="1"/>
      <c r="NQ377" s="1"/>
      <c r="NR377" s="1"/>
      <c r="NS377" s="1"/>
      <c r="NT377" s="1"/>
      <c r="NU377" s="1"/>
      <c r="NV377" s="1"/>
      <c r="NW377" s="1"/>
      <c r="NX377" s="1"/>
      <c r="NY377" s="1"/>
      <c r="NZ377" s="1"/>
      <c r="OA377" s="1"/>
      <c r="OB377" s="1"/>
      <c r="OC377" s="1"/>
      <c r="OD377" s="1"/>
      <c r="OE377" s="1"/>
      <c r="OF377" s="1"/>
      <c r="OG377" s="1"/>
      <c r="OH377" s="1"/>
      <c r="OI377" s="1"/>
      <c r="OJ377" s="1"/>
      <c r="OK377" s="1"/>
      <c r="OL377" s="1"/>
      <c r="OM377" s="1"/>
      <c r="ON377" s="1"/>
      <c r="OO377" s="1"/>
      <c r="OP377" s="1"/>
      <c r="OQ377" s="1"/>
      <c r="OR377" s="1"/>
      <c r="OS377" s="1"/>
      <c r="OT377" s="1"/>
      <c r="OU377" s="1"/>
      <c r="OV377" s="1"/>
      <c r="OW377" s="1"/>
      <c r="OX377" s="1"/>
      <c r="OY377" s="1"/>
      <c r="OZ377" s="1"/>
      <c r="PA377" s="1"/>
      <c r="PB377" s="1"/>
      <c r="PC377" s="1"/>
      <c r="PD377" s="1"/>
      <c r="PE377" s="1"/>
      <c r="PF377" s="1"/>
      <c r="PG377" s="1"/>
      <c r="PH377" s="1"/>
      <c r="PI377" s="1"/>
      <c r="PJ377" s="1"/>
      <c r="PK377" s="1"/>
    </row>
    <row r="378" spans="1:427" s="7" customFormat="1" ht="294" hidden="1" thickBot="1" x14ac:dyDescent="0.3">
      <c r="A378" s="65">
        <v>367</v>
      </c>
      <c r="B378" s="66" t="s">
        <v>636</v>
      </c>
      <c r="C378" s="65" t="s">
        <v>99</v>
      </c>
      <c r="D378" s="66" t="s">
        <v>100</v>
      </c>
      <c r="E378" s="67" t="s">
        <v>2761</v>
      </c>
      <c r="F378" s="66" t="s">
        <v>636</v>
      </c>
      <c r="G378" s="65" t="s">
        <v>99</v>
      </c>
      <c r="H378" s="67" t="s">
        <v>100</v>
      </c>
      <c r="I378" s="67" t="s">
        <v>637</v>
      </c>
      <c r="J378" s="105" t="s">
        <v>1424</v>
      </c>
      <c r="K378" s="105" t="s">
        <v>2856</v>
      </c>
      <c r="L378" s="67" t="s">
        <v>104</v>
      </c>
      <c r="M378" s="127" t="s">
        <v>77</v>
      </c>
      <c r="N378" s="129" t="s">
        <v>2857</v>
      </c>
      <c r="O378" s="129" t="s">
        <v>79</v>
      </c>
      <c r="P378" s="411" t="s">
        <v>2764</v>
      </c>
      <c r="Q378" s="67">
        <v>2021</v>
      </c>
      <c r="R378" s="339" t="s">
        <v>2858</v>
      </c>
      <c r="S378" s="77" t="s">
        <v>2859</v>
      </c>
      <c r="T378" s="339" t="s">
        <v>2860</v>
      </c>
      <c r="U378" s="255">
        <v>1</v>
      </c>
      <c r="V378" s="77" t="s">
        <v>2861</v>
      </c>
      <c r="W378" s="77" t="s">
        <v>2862</v>
      </c>
      <c r="X378" s="373">
        <v>1</v>
      </c>
      <c r="Y378" s="413" t="s">
        <v>2863</v>
      </c>
      <c r="Z378" s="350">
        <v>44562</v>
      </c>
      <c r="AA378" s="350">
        <v>44910</v>
      </c>
      <c r="AB378" s="350"/>
      <c r="AC378" s="322" t="s">
        <v>84</v>
      </c>
      <c r="AD378" s="322" t="s">
        <v>84</v>
      </c>
      <c r="AE378" s="72">
        <f t="shared" si="25"/>
        <v>199</v>
      </c>
      <c r="AF378" s="80" t="s">
        <v>1445</v>
      </c>
      <c r="AG378" s="75"/>
      <c r="AH378" s="75"/>
      <c r="AI378" s="75"/>
      <c r="AJ378" s="76"/>
      <c r="AK378" s="77" t="s">
        <v>9</v>
      </c>
      <c r="AL378" s="78">
        <v>459</v>
      </c>
      <c r="AM378" s="79" t="s">
        <v>6</v>
      </c>
      <c r="AN378" s="74" t="s">
        <v>133</v>
      </c>
      <c r="AO378" s="80" t="s">
        <v>1445</v>
      </c>
      <c r="AP378" s="204" t="s">
        <v>133</v>
      </c>
      <c r="AQ378" s="81">
        <v>0</v>
      </c>
      <c r="AR378" s="76">
        <v>0</v>
      </c>
      <c r="AS378" s="79" t="s">
        <v>116</v>
      </c>
      <c r="AT378" s="82" t="s">
        <v>90</v>
      </c>
      <c r="AU378" s="83" t="s">
        <v>91</v>
      </c>
      <c r="AV378" s="110" t="s">
        <v>641</v>
      </c>
      <c r="AW378" s="108">
        <v>44620</v>
      </c>
      <c r="AX378" s="110" t="s">
        <v>119</v>
      </c>
      <c r="AY378" s="124" t="s">
        <v>93</v>
      </c>
      <c r="AZ378" s="122">
        <v>0</v>
      </c>
      <c r="BA378" s="77" t="s">
        <v>9</v>
      </c>
      <c r="BB378" s="78">
        <v>-44620</v>
      </c>
      <c r="BC378" s="79" t="s">
        <v>6</v>
      </c>
      <c r="BD378" s="84"/>
      <c r="BE378" s="84"/>
      <c r="BF378" s="84"/>
      <c r="BG378" s="84"/>
      <c r="BH378" s="79"/>
      <c r="BI378" s="84"/>
      <c r="BJ378" s="88" t="s">
        <v>19</v>
      </c>
      <c r="BK378" s="89" t="s">
        <v>2835</v>
      </c>
      <c r="BL378" s="90">
        <v>44712</v>
      </c>
      <c r="BM378" s="91" t="s">
        <v>2860</v>
      </c>
      <c r="BN378" s="92">
        <v>0</v>
      </c>
      <c r="BO378" s="77" t="str">
        <f t="shared" si="28"/>
        <v>SIN AVANCE</v>
      </c>
      <c r="BP378" s="78">
        <f t="shared" si="26"/>
        <v>199</v>
      </c>
      <c r="BQ378" s="79" t="str">
        <f t="shared" si="27"/>
        <v>CON TIEMPO</v>
      </c>
      <c r="BR378" s="93"/>
      <c r="BS378" s="93"/>
      <c r="BT378" s="93"/>
      <c r="BU378" s="93"/>
      <c r="BV378" s="94"/>
      <c r="BW378" s="93"/>
      <c r="BX378" s="93"/>
      <c r="BY378" s="1">
        <f t="shared" si="29"/>
        <v>367</v>
      </c>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c r="JX378" s="1"/>
      <c r="JY378" s="1"/>
      <c r="JZ378" s="1"/>
      <c r="KA378" s="1"/>
      <c r="KB378" s="1"/>
      <c r="KC378" s="1"/>
      <c r="KD378" s="1"/>
      <c r="KE378" s="1"/>
      <c r="KF378" s="1"/>
      <c r="KG378" s="1"/>
      <c r="KH378" s="1"/>
      <c r="KI378" s="1"/>
      <c r="KJ378" s="1"/>
      <c r="KK378" s="1"/>
      <c r="KL378" s="1"/>
      <c r="KM378" s="1"/>
      <c r="KN378" s="1"/>
      <c r="KO378" s="1"/>
      <c r="KP378" s="1"/>
      <c r="KQ378" s="1"/>
      <c r="KR378" s="1"/>
      <c r="KS378" s="1"/>
      <c r="KT378" s="1"/>
      <c r="KU378" s="1"/>
      <c r="KV378" s="1"/>
      <c r="KW378" s="1"/>
      <c r="KX378" s="1"/>
      <c r="KY378" s="1"/>
      <c r="KZ378" s="1"/>
      <c r="LA378" s="1"/>
      <c r="LB378" s="1"/>
      <c r="LC378" s="1"/>
      <c r="LD378" s="1"/>
      <c r="LE378" s="1"/>
      <c r="LF378" s="1"/>
      <c r="LG378" s="1"/>
      <c r="LH378" s="1"/>
      <c r="LI378" s="1"/>
      <c r="LJ378" s="1"/>
      <c r="LK378" s="1"/>
      <c r="LL378" s="1"/>
      <c r="LM378" s="1"/>
      <c r="LN378" s="1"/>
      <c r="LO378" s="1"/>
      <c r="LP378" s="1"/>
      <c r="LQ378" s="1"/>
      <c r="LR378" s="1"/>
      <c r="LS378" s="1"/>
      <c r="LT378" s="1"/>
      <c r="LU378" s="1"/>
      <c r="LV378" s="1"/>
      <c r="LW378" s="1"/>
      <c r="LX378" s="1"/>
      <c r="LY378" s="1"/>
      <c r="LZ378" s="1"/>
      <c r="MA378" s="1"/>
      <c r="MB378" s="1"/>
      <c r="MC378" s="1"/>
      <c r="MD378" s="1"/>
      <c r="ME378" s="1"/>
      <c r="MF378" s="1"/>
      <c r="MG378" s="1"/>
      <c r="MH378" s="1"/>
      <c r="MI378" s="1"/>
      <c r="MJ378" s="1"/>
      <c r="MK378" s="1"/>
      <c r="ML378" s="1"/>
      <c r="MM378" s="1"/>
      <c r="MN378" s="1"/>
      <c r="MO378" s="1"/>
      <c r="MP378" s="1"/>
      <c r="MQ378" s="1"/>
      <c r="MR378" s="1"/>
      <c r="MS378" s="1"/>
      <c r="MT378" s="1"/>
      <c r="MU378" s="1"/>
      <c r="MV378" s="1"/>
      <c r="MW378" s="1"/>
      <c r="MX378" s="1"/>
      <c r="MY378" s="1"/>
      <c r="MZ378" s="1"/>
      <c r="NA378" s="1"/>
      <c r="NB378" s="1"/>
      <c r="NC378" s="1"/>
      <c r="ND378" s="1"/>
      <c r="NE378" s="1"/>
      <c r="NF378" s="1"/>
      <c r="NG378" s="1"/>
      <c r="NH378" s="1"/>
      <c r="NI378" s="1"/>
      <c r="NJ378" s="1"/>
      <c r="NK378" s="1"/>
      <c r="NL378" s="1"/>
      <c r="NM378" s="1"/>
      <c r="NN378" s="1"/>
      <c r="NO378" s="1"/>
      <c r="NP378" s="1"/>
      <c r="NQ378" s="1"/>
      <c r="NR378" s="1"/>
      <c r="NS378" s="1"/>
      <c r="NT378" s="1"/>
      <c r="NU378" s="1"/>
      <c r="NV378" s="1"/>
      <c r="NW378" s="1"/>
      <c r="NX378" s="1"/>
      <c r="NY378" s="1"/>
      <c r="NZ378" s="1"/>
      <c r="OA378" s="1"/>
      <c r="OB378" s="1"/>
      <c r="OC378" s="1"/>
      <c r="OD378" s="1"/>
      <c r="OE378" s="1"/>
      <c r="OF378" s="1"/>
      <c r="OG378" s="1"/>
      <c r="OH378" s="1"/>
      <c r="OI378" s="1"/>
      <c r="OJ378" s="1"/>
      <c r="OK378" s="1"/>
      <c r="OL378" s="1"/>
      <c r="OM378" s="1"/>
      <c r="ON378" s="1"/>
      <c r="OO378" s="1"/>
      <c r="OP378" s="1"/>
      <c r="OQ378" s="1"/>
      <c r="OR378" s="1"/>
      <c r="OS378" s="1"/>
      <c r="OT378" s="1"/>
      <c r="OU378" s="1"/>
      <c r="OV378" s="1"/>
      <c r="OW378" s="1"/>
      <c r="OX378" s="1"/>
      <c r="OY378" s="1"/>
      <c r="OZ378" s="1"/>
      <c r="PA378" s="1"/>
      <c r="PB378" s="1"/>
      <c r="PC378" s="1"/>
      <c r="PD378" s="1"/>
      <c r="PE378" s="1"/>
      <c r="PF378" s="1"/>
      <c r="PG378" s="1"/>
      <c r="PH378" s="1"/>
      <c r="PI378" s="1"/>
      <c r="PJ378" s="1"/>
      <c r="PK378" s="1"/>
    </row>
    <row r="379" spans="1:427" s="7" customFormat="1" ht="294" hidden="1" thickBot="1" x14ac:dyDescent="0.3">
      <c r="A379" s="65">
        <v>368</v>
      </c>
      <c r="B379" s="66" t="s">
        <v>636</v>
      </c>
      <c r="C379" s="65" t="s">
        <v>99</v>
      </c>
      <c r="D379" s="66" t="s">
        <v>100</v>
      </c>
      <c r="E379" s="67" t="s">
        <v>2761</v>
      </c>
      <c r="F379" s="66" t="s">
        <v>636</v>
      </c>
      <c r="G379" s="65" t="s">
        <v>99</v>
      </c>
      <c r="H379" s="67" t="s">
        <v>100</v>
      </c>
      <c r="I379" s="67" t="s">
        <v>637</v>
      </c>
      <c r="J379" s="105" t="s">
        <v>1424</v>
      </c>
      <c r="K379" s="105" t="s">
        <v>2856</v>
      </c>
      <c r="L379" s="67" t="s">
        <v>104</v>
      </c>
      <c r="M379" s="127" t="s">
        <v>77</v>
      </c>
      <c r="N379" s="129" t="s">
        <v>2864</v>
      </c>
      <c r="O379" s="129" t="s">
        <v>79</v>
      </c>
      <c r="P379" s="411" t="s">
        <v>2764</v>
      </c>
      <c r="Q379" s="67">
        <v>2021</v>
      </c>
      <c r="R379" s="339" t="s">
        <v>2858</v>
      </c>
      <c r="S379" s="77" t="s">
        <v>2859</v>
      </c>
      <c r="T379" s="339" t="s">
        <v>2865</v>
      </c>
      <c r="U379" s="255">
        <v>2</v>
      </c>
      <c r="V379" s="77" t="s">
        <v>2866</v>
      </c>
      <c r="W379" s="77" t="s">
        <v>2867</v>
      </c>
      <c r="X379" s="373">
        <v>1</v>
      </c>
      <c r="Y379" s="413" t="s">
        <v>2868</v>
      </c>
      <c r="Z379" s="350">
        <v>44562</v>
      </c>
      <c r="AA379" s="350">
        <v>44910</v>
      </c>
      <c r="AB379" s="350"/>
      <c r="AC379" s="322" t="s">
        <v>84</v>
      </c>
      <c r="AD379" s="322" t="s">
        <v>84</v>
      </c>
      <c r="AE379" s="72">
        <f t="shared" si="25"/>
        <v>199</v>
      </c>
      <c r="AF379" s="80" t="s">
        <v>1445</v>
      </c>
      <c r="AG379" s="75"/>
      <c r="AH379" s="75"/>
      <c r="AI379" s="75"/>
      <c r="AJ379" s="76"/>
      <c r="AK379" s="77" t="s">
        <v>9</v>
      </c>
      <c r="AL379" s="78">
        <v>459</v>
      </c>
      <c r="AM379" s="79" t="s">
        <v>6</v>
      </c>
      <c r="AN379" s="74" t="s">
        <v>133</v>
      </c>
      <c r="AO379" s="80" t="s">
        <v>1445</v>
      </c>
      <c r="AP379" s="204" t="s">
        <v>133</v>
      </c>
      <c r="AQ379" s="81">
        <v>0</v>
      </c>
      <c r="AR379" s="76">
        <v>0</v>
      </c>
      <c r="AS379" s="79" t="s">
        <v>116</v>
      </c>
      <c r="AT379" s="82" t="s">
        <v>90</v>
      </c>
      <c r="AU379" s="83" t="s">
        <v>91</v>
      </c>
      <c r="AV379" s="110" t="s">
        <v>641</v>
      </c>
      <c r="AW379" s="108">
        <v>44620</v>
      </c>
      <c r="AX379" s="110" t="s">
        <v>119</v>
      </c>
      <c r="AY379" s="124" t="s">
        <v>93</v>
      </c>
      <c r="AZ379" s="122">
        <v>0</v>
      </c>
      <c r="BA379" s="77" t="s">
        <v>9</v>
      </c>
      <c r="BB379" s="78">
        <v>-44620</v>
      </c>
      <c r="BC379" s="79" t="s">
        <v>6</v>
      </c>
      <c r="BD379" s="84"/>
      <c r="BE379" s="84"/>
      <c r="BF379" s="84"/>
      <c r="BG379" s="84"/>
      <c r="BH379" s="79"/>
      <c r="BI379" s="84"/>
      <c r="BJ379" s="88" t="s">
        <v>19</v>
      </c>
      <c r="BK379" s="89" t="s">
        <v>2835</v>
      </c>
      <c r="BL379" s="90">
        <v>44712</v>
      </c>
      <c r="BM379" s="91" t="s">
        <v>2865</v>
      </c>
      <c r="BN379" s="92">
        <v>0</v>
      </c>
      <c r="BO379" s="77" t="str">
        <f t="shared" si="28"/>
        <v>SIN AVANCE</v>
      </c>
      <c r="BP379" s="78">
        <f t="shared" si="26"/>
        <v>199</v>
      </c>
      <c r="BQ379" s="79" t="str">
        <f t="shared" si="27"/>
        <v>CON TIEMPO</v>
      </c>
      <c r="BR379" s="93"/>
      <c r="BS379" s="93"/>
      <c r="BT379" s="93"/>
      <c r="BU379" s="93"/>
      <c r="BV379" s="94"/>
      <c r="BW379" s="93"/>
      <c r="BX379" s="93"/>
      <c r="BY379" s="1">
        <f t="shared" si="29"/>
        <v>368</v>
      </c>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c r="LI379" s="1"/>
      <c r="LJ379" s="1"/>
      <c r="LK379" s="1"/>
      <c r="LL379" s="1"/>
      <c r="LM379" s="1"/>
      <c r="LN379" s="1"/>
      <c r="LO379" s="1"/>
      <c r="LP379" s="1"/>
      <c r="LQ379" s="1"/>
      <c r="LR379" s="1"/>
      <c r="LS379" s="1"/>
      <c r="LT379" s="1"/>
      <c r="LU379" s="1"/>
      <c r="LV379" s="1"/>
      <c r="LW379" s="1"/>
      <c r="LX379" s="1"/>
      <c r="LY379" s="1"/>
      <c r="LZ379" s="1"/>
      <c r="MA379" s="1"/>
      <c r="MB379" s="1"/>
      <c r="MC379" s="1"/>
      <c r="MD379" s="1"/>
      <c r="ME379" s="1"/>
      <c r="MF379" s="1"/>
      <c r="MG379" s="1"/>
      <c r="MH379" s="1"/>
      <c r="MI379" s="1"/>
      <c r="MJ379" s="1"/>
      <c r="MK379" s="1"/>
      <c r="ML379" s="1"/>
      <c r="MM379" s="1"/>
      <c r="MN379" s="1"/>
      <c r="MO379" s="1"/>
      <c r="MP379" s="1"/>
      <c r="MQ379" s="1"/>
      <c r="MR379" s="1"/>
      <c r="MS379" s="1"/>
      <c r="MT379" s="1"/>
      <c r="MU379" s="1"/>
      <c r="MV379" s="1"/>
      <c r="MW379" s="1"/>
      <c r="MX379" s="1"/>
      <c r="MY379" s="1"/>
      <c r="MZ379" s="1"/>
      <c r="NA379" s="1"/>
      <c r="NB379" s="1"/>
      <c r="NC379" s="1"/>
      <c r="ND379" s="1"/>
      <c r="NE379" s="1"/>
      <c r="NF379" s="1"/>
      <c r="NG379" s="1"/>
      <c r="NH379" s="1"/>
      <c r="NI379" s="1"/>
      <c r="NJ379" s="1"/>
      <c r="NK379" s="1"/>
      <c r="NL379" s="1"/>
      <c r="NM379" s="1"/>
      <c r="NN379" s="1"/>
      <c r="NO379" s="1"/>
      <c r="NP379" s="1"/>
      <c r="NQ379" s="1"/>
      <c r="NR379" s="1"/>
      <c r="NS379" s="1"/>
      <c r="NT379" s="1"/>
      <c r="NU379" s="1"/>
      <c r="NV379" s="1"/>
      <c r="NW379" s="1"/>
      <c r="NX379" s="1"/>
      <c r="NY379" s="1"/>
      <c r="NZ379" s="1"/>
      <c r="OA379" s="1"/>
      <c r="OB379" s="1"/>
      <c r="OC379" s="1"/>
      <c r="OD379" s="1"/>
      <c r="OE379" s="1"/>
      <c r="OF379" s="1"/>
      <c r="OG379" s="1"/>
      <c r="OH379" s="1"/>
      <c r="OI379" s="1"/>
      <c r="OJ379" s="1"/>
      <c r="OK379" s="1"/>
      <c r="OL379" s="1"/>
      <c r="OM379" s="1"/>
      <c r="ON379" s="1"/>
      <c r="OO379" s="1"/>
      <c r="OP379" s="1"/>
      <c r="OQ379" s="1"/>
      <c r="OR379" s="1"/>
      <c r="OS379" s="1"/>
      <c r="OT379" s="1"/>
      <c r="OU379" s="1"/>
      <c r="OV379" s="1"/>
      <c r="OW379" s="1"/>
      <c r="OX379" s="1"/>
      <c r="OY379" s="1"/>
      <c r="OZ379" s="1"/>
      <c r="PA379" s="1"/>
      <c r="PB379" s="1"/>
      <c r="PC379" s="1"/>
      <c r="PD379" s="1"/>
      <c r="PE379" s="1"/>
      <c r="PF379" s="1"/>
      <c r="PG379" s="1"/>
      <c r="PH379" s="1"/>
      <c r="PI379" s="1"/>
      <c r="PJ379" s="1"/>
      <c r="PK379" s="1"/>
    </row>
    <row r="380" spans="1:427" s="7" customFormat="1" ht="330.75" hidden="1" thickBot="1" x14ac:dyDescent="0.3">
      <c r="A380" s="65">
        <v>369</v>
      </c>
      <c r="B380" s="66" t="s">
        <v>636</v>
      </c>
      <c r="C380" s="65" t="s">
        <v>99</v>
      </c>
      <c r="D380" s="66" t="s">
        <v>100</v>
      </c>
      <c r="E380" s="67" t="s">
        <v>2761</v>
      </c>
      <c r="F380" s="66" t="s">
        <v>636</v>
      </c>
      <c r="G380" s="65" t="s">
        <v>99</v>
      </c>
      <c r="H380" s="67" t="s">
        <v>100</v>
      </c>
      <c r="I380" s="67" t="s">
        <v>637</v>
      </c>
      <c r="J380" s="105" t="s">
        <v>644</v>
      </c>
      <c r="K380" s="105" t="s">
        <v>2820</v>
      </c>
      <c r="L380" s="67" t="s">
        <v>104</v>
      </c>
      <c r="M380" s="127" t="s">
        <v>77</v>
      </c>
      <c r="N380" s="129" t="s">
        <v>2869</v>
      </c>
      <c r="O380" s="129" t="s">
        <v>79</v>
      </c>
      <c r="P380" s="411" t="s">
        <v>2764</v>
      </c>
      <c r="Q380" s="67">
        <v>2021</v>
      </c>
      <c r="R380" s="339" t="s">
        <v>2870</v>
      </c>
      <c r="S380" s="77" t="s">
        <v>2871</v>
      </c>
      <c r="T380" s="339" t="s">
        <v>2872</v>
      </c>
      <c r="U380" s="255">
        <v>1</v>
      </c>
      <c r="V380" s="77" t="s">
        <v>2873</v>
      </c>
      <c r="W380" s="77" t="s">
        <v>2874</v>
      </c>
      <c r="X380" s="373">
        <v>1</v>
      </c>
      <c r="Y380" s="413" t="s">
        <v>2875</v>
      </c>
      <c r="Z380" s="350">
        <v>44562</v>
      </c>
      <c r="AA380" s="350">
        <v>44650</v>
      </c>
      <c r="AB380" s="350"/>
      <c r="AC380" s="322" t="s">
        <v>84</v>
      </c>
      <c r="AD380" s="322" t="s">
        <v>84</v>
      </c>
      <c r="AE380" s="72">
        <f t="shared" si="25"/>
        <v>-61</v>
      </c>
      <c r="AF380" s="80" t="s">
        <v>1445</v>
      </c>
      <c r="AG380" s="75"/>
      <c r="AH380" s="75"/>
      <c r="AI380" s="75"/>
      <c r="AJ380" s="76"/>
      <c r="AK380" s="77" t="s">
        <v>9</v>
      </c>
      <c r="AL380" s="78">
        <v>199</v>
      </c>
      <c r="AM380" s="79" t="s">
        <v>6</v>
      </c>
      <c r="AN380" s="74" t="s">
        <v>133</v>
      </c>
      <c r="AO380" s="80" t="s">
        <v>1445</v>
      </c>
      <c r="AP380" s="204" t="s">
        <v>133</v>
      </c>
      <c r="AQ380" s="81">
        <v>0</v>
      </c>
      <c r="AR380" s="76">
        <v>0</v>
      </c>
      <c r="AS380" s="79" t="s">
        <v>116</v>
      </c>
      <c r="AT380" s="82" t="s">
        <v>90</v>
      </c>
      <c r="AU380" s="83" t="s">
        <v>91</v>
      </c>
      <c r="AV380" s="110" t="s">
        <v>641</v>
      </c>
      <c r="AW380" s="108">
        <v>44620</v>
      </c>
      <c r="AX380" s="110" t="s">
        <v>119</v>
      </c>
      <c r="AY380" s="124" t="s">
        <v>93</v>
      </c>
      <c r="AZ380" s="122">
        <v>0</v>
      </c>
      <c r="BA380" s="77" t="s">
        <v>9</v>
      </c>
      <c r="BB380" s="78">
        <v>-44620</v>
      </c>
      <c r="BC380" s="79" t="s">
        <v>6</v>
      </c>
      <c r="BD380" s="84"/>
      <c r="BE380" s="84"/>
      <c r="BF380" s="84"/>
      <c r="BG380" s="84"/>
      <c r="BH380" s="79"/>
      <c r="BI380" s="84"/>
      <c r="BJ380" s="88" t="s">
        <v>19</v>
      </c>
      <c r="BK380" s="89" t="s">
        <v>2876</v>
      </c>
      <c r="BL380" s="90">
        <v>44712</v>
      </c>
      <c r="BM380" s="91" t="s">
        <v>79</v>
      </c>
      <c r="BN380" s="92">
        <v>1</v>
      </c>
      <c r="BO380" s="77" t="str">
        <f t="shared" si="28"/>
        <v>CUMPLIMIENTO TOTAL</v>
      </c>
      <c r="BP380" s="78">
        <f t="shared" si="26"/>
        <v>-61</v>
      </c>
      <c r="BQ380" s="79" t="str">
        <f t="shared" si="27"/>
        <v>VENCIDO</v>
      </c>
      <c r="BR380" s="93"/>
      <c r="BS380" s="93"/>
      <c r="BT380" s="93"/>
      <c r="BU380" s="93"/>
      <c r="BV380" s="94"/>
      <c r="BW380" s="93"/>
      <c r="BX380" s="93"/>
      <c r="BY380" s="1">
        <f t="shared" si="29"/>
        <v>369</v>
      </c>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c r="LI380" s="1"/>
      <c r="LJ380" s="1"/>
      <c r="LK380" s="1"/>
      <c r="LL380" s="1"/>
      <c r="LM380" s="1"/>
      <c r="LN380" s="1"/>
      <c r="LO380" s="1"/>
      <c r="LP380" s="1"/>
      <c r="LQ380" s="1"/>
      <c r="LR380" s="1"/>
      <c r="LS380" s="1"/>
      <c r="LT380" s="1"/>
      <c r="LU380" s="1"/>
      <c r="LV380" s="1"/>
      <c r="LW380" s="1"/>
      <c r="LX380" s="1"/>
      <c r="LY380" s="1"/>
      <c r="LZ380" s="1"/>
      <c r="MA380" s="1"/>
      <c r="MB380" s="1"/>
      <c r="MC380" s="1"/>
      <c r="MD380" s="1"/>
      <c r="ME380" s="1"/>
      <c r="MF380" s="1"/>
      <c r="MG380" s="1"/>
      <c r="MH380" s="1"/>
      <c r="MI380" s="1"/>
      <c r="MJ380" s="1"/>
      <c r="MK380" s="1"/>
      <c r="ML380" s="1"/>
      <c r="MM380" s="1"/>
      <c r="MN380" s="1"/>
      <c r="MO380" s="1"/>
      <c r="MP380" s="1"/>
      <c r="MQ380" s="1"/>
      <c r="MR380" s="1"/>
      <c r="MS380" s="1"/>
      <c r="MT380" s="1"/>
      <c r="MU380" s="1"/>
      <c r="MV380" s="1"/>
      <c r="MW380" s="1"/>
      <c r="MX380" s="1"/>
      <c r="MY380" s="1"/>
      <c r="MZ380" s="1"/>
      <c r="NA380" s="1"/>
      <c r="NB380" s="1"/>
      <c r="NC380" s="1"/>
      <c r="ND380" s="1"/>
      <c r="NE380" s="1"/>
      <c r="NF380" s="1"/>
      <c r="NG380" s="1"/>
      <c r="NH380" s="1"/>
      <c r="NI380" s="1"/>
      <c r="NJ380" s="1"/>
      <c r="NK380" s="1"/>
      <c r="NL380" s="1"/>
      <c r="NM380" s="1"/>
      <c r="NN380" s="1"/>
      <c r="NO380" s="1"/>
      <c r="NP380" s="1"/>
      <c r="NQ380" s="1"/>
      <c r="NR380" s="1"/>
      <c r="NS380" s="1"/>
      <c r="NT380" s="1"/>
      <c r="NU380" s="1"/>
      <c r="NV380" s="1"/>
      <c r="NW380" s="1"/>
      <c r="NX380" s="1"/>
      <c r="NY380" s="1"/>
      <c r="NZ380" s="1"/>
      <c r="OA380" s="1"/>
      <c r="OB380" s="1"/>
      <c r="OC380" s="1"/>
      <c r="OD380" s="1"/>
      <c r="OE380" s="1"/>
      <c r="OF380" s="1"/>
      <c r="OG380" s="1"/>
      <c r="OH380" s="1"/>
      <c r="OI380" s="1"/>
      <c r="OJ380" s="1"/>
      <c r="OK380" s="1"/>
      <c r="OL380" s="1"/>
      <c r="OM380" s="1"/>
      <c r="ON380" s="1"/>
      <c r="OO380" s="1"/>
      <c r="OP380" s="1"/>
      <c r="OQ380" s="1"/>
      <c r="OR380" s="1"/>
      <c r="OS380" s="1"/>
      <c r="OT380" s="1"/>
      <c r="OU380" s="1"/>
      <c r="OV380" s="1"/>
      <c r="OW380" s="1"/>
      <c r="OX380" s="1"/>
      <c r="OY380" s="1"/>
      <c r="OZ380" s="1"/>
      <c r="PA380" s="1"/>
      <c r="PB380" s="1"/>
      <c r="PC380" s="1"/>
      <c r="PD380" s="1"/>
      <c r="PE380" s="1"/>
      <c r="PF380" s="1"/>
      <c r="PG380" s="1"/>
      <c r="PH380" s="1"/>
      <c r="PI380" s="1"/>
      <c r="PJ380" s="1"/>
      <c r="PK380" s="1"/>
    </row>
    <row r="381" spans="1:427" s="7" customFormat="1" ht="86.25" hidden="1" customHeight="1" x14ac:dyDescent="0.3">
      <c r="A381" s="65">
        <v>370</v>
      </c>
      <c r="B381" s="66" t="s">
        <v>749</v>
      </c>
      <c r="C381" s="65" t="s">
        <v>99</v>
      </c>
      <c r="D381" s="66" t="s">
        <v>100</v>
      </c>
      <c r="E381" s="143" t="s">
        <v>2877</v>
      </c>
      <c r="F381" s="67" t="s">
        <v>750</v>
      </c>
      <c r="G381" s="65" t="s">
        <v>99</v>
      </c>
      <c r="H381" s="67" t="s">
        <v>100</v>
      </c>
      <c r="I381" s="67" t="s">
        <v>493</v>
      </c>
      <c r="J381" s="77" t="s">
        <v>493</v>
      </c>
      <c r="K381" s="67" t="s">
        <v>2878</v>
      </c>
      <c r="L381" s="67" t="s">
        <v>353</v>
      </c>
      <c r="M381" s="127" t="s">
        <v>77</v>
      </c>
      <c r="N381" s="129" t="s">
        <v>2879</v>
      </c>
      <c r="O381" s="255" t="s">
        <v>2880</v>
      </c>
      <c r="P381" s="281" t="s">
        <v>2881</v>
      </c>
      <c r="Q381" s="67">
        <v>2021</v>
      </c>
      <c r="R381" s="339" t="s">
        <v>2882</v>
      </c>
      <c r="S381" s="77" t="s">
        <v>2883</v>
      </c>
      <c r="T381" s="339" t="s">
        <v>2884</v>
      </c>
      <c r="U381" s="255">
        <v>1</v>
      </c>
      <c r="V381" s="77" t="s">
        <v>2885</v>
      </c>
      <c r="W381" s="77" t="s">
        <v>2399</v>
      </c>
      <c r="X381" s="373">
        <v>1</v>
      </c>
      <c r="Y381" s="339" t="s">
        <v>2886</v>
      </c>
      <c r="Z381" s="350">
        <v>44531</v>
      </c>
      <c r="AA381" s="350">
        <v>44895</v>
      </c>
      <c r="AB381" s="350"/>
      <c r="AC381" s="322" t="s">
        <v>84</v>
      </c>
      <c r="AD381" s="322" t="s">
        <v>84</v>
      </c>
      <c r="AE381" s="72">
        <f t="shared" si="25"/>
        <v>184</v>
      </c>
      <c r="AF381" s="80" t="s">
        <v>1445</v>
      </c>
      <c r="AG381" s="75"/>
      <c r="AH381" s="75"/>
      <c r="AI381" s="75"/>
      <c r="AJ381" s="76"/>
      <c r="AK381" s="77" t="s">
        <v>9</v>
      </c>
      <c r="AL381" s="78">
        <v>444</v>
      </c>
      <c r="AM381" s="79" t="s">
        <v>6</v>
      </c>
      <c r="AN381" s="74" t="s">
        <v>133</v>
      </c>
      <c r="AO381" s="80" t="s">
        <v>1445</v>
      </c>
      <c r="AP381" s="204" t="s">
        <v>133</v>
      </c>
      <c r="AQ381" s="81">
        <v>0</v>
      </c>
      <c r="AR381" s="76">
        <v>0</v>
      </c>
      <c r="AS381" s="79" t="s">
        <v>116</v>
      </c>
      <c r="AT381" s="82" t="s">
        <v>90</v>
      </c>
      <c r="AU381" s="83" t="s">
        <v>91</v>
      </c>
      <c r="AV381" s="97" t="s">
        <v>641</v>
      </c>
      <c r="AW381" s="98">
        <v>44620</v>
      </c>
      <c r="AX381" s="99" t="s">
        <v>119</v>
      </c>
      <c r="AY381" s="100" t="s">
        <v>93</v>
      </c>
      <c r="AZ381" s="101">
        <v>0</v>
      </c>
      <c r="BA381" s="77" t="s">
        <v>9</v>
      </c>
      <c r="BB381" s="78">
        <v>-44620</v>
      </c>
      <c r="BC381" s="79" t="s">
        <v>6</v>
      </c>
      <c r="BD381" s="108">
        <v>44638</v>
      </c>
      <c r="BE381" s="124" t="s">
        <v>2887</v>
      </c>
      <c r="BF381" s="110" t="s">
        <v>122</v>
      </c>
      <c r="BG381" s="87">
        <v>0</v>
      </c>
      <c r="BH381" s="79" t="s">
        <v>19</v>
      </c>
      <c r="BI381" s="84"/>
      <c r="BJ381" s="88" t="s">
        <v>19</v>
      </c>
      <c r="BK381" s="89" t="s">
        <v>2888</v>
      </c>
      <c r="BL381" s="90">
        <v>44712</v>
      </c>
      <c r="BM381" s="91" t="s">
        <v>2889</v>
      </c>
      <c r="BN381" s="92">
        <v>0.5</v>
      </c>
      <c r="BO381" s="77" t="str">
        <f t="shared" si="28"/>
        <v>AVANCE PARCIAL</v>
      </c>
      <c r="BP381" s="78">
        <f t="shared" si="26"/>
        <v>184</v>
      </c>
      <c r="BQ381" s="79" t="str">
        <f t="shared" si="27"/>
        <v>CON TIEMPO</v>
      </c>
      <c r="BR381" s="93"/>
      <c r="BS381" s="93"/>
      <c r="BT381" s="93"/>
      <c r="BU381" s="93"/>
      <c r="BV381" s="94"/>
      <c r="BW381" s="93"/>
      <c r="BX381" s="93"/>
      <c r="BY381" s="1">
        <f t="shared" si="29"/>
        <v>370</v>
      </c>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c r="LI381" s="1"/>
      <c r="LJ381" s="1"/>
      <c r="LK381" s="1"/>
      <c r="LL381" s="1"/>
      <c r="LM381" s="1"/>
      <c r="LN381" s="1"/>
      <c r="LO381" s="1"/>
      <c r="LP381" s="1"/>
      <c r="LQ381" s="1"/>
      <c r="LR381" s="1"/>
      <c r="LS381" s="1"/>
      <c r="LT381" s="1"/>
      <c r="LU381" s="1"/>
      <c r="LV381" s="1"/>
      <c r="LW381" s="1"/>
      <c r="LX381" s="1"/>
      <c r="LY381" s="1"/>
      <c r="LZ381" s="1"/>
      <c r="MA381" s="1"/>
      <c r="MB381" s="1"/>
      <c r="MC381" s="1"/>
      <c r="MD381" s="1"/>
      <c r="ME381" s="1"/>
      <c r="MF381" s="1"/>
      <c r="MG381" s="1"/>
      <c r="MH381" s="1"/>
      <c r="MI381" s="1"/>
      <c r="MJ381" s="1"/>
      <c r="MK381" s="1"/>
      <c r="ML381" s="1"/>
      <c r="MM381" s="1"/>
      <c r="MN381" s="1"/>
      <c r="MO381" s="1"/>
      <c r="MP381" s="1"/>
      <c r="MQ381" s="1"/>
      <c r="MR381" s="1"/>
      <c r="MS381" s="1"/>
      <c r="MT381" s="1"/>
      <c r="MU381" s="1"/>
      <c r="MV381" s="1"/>
      <c r="MW381" s="1"/>
      <c r="MX381" s="1"/>
      <c r="MY381" s="1"/>
      <c r="MZ381" s="1"/>
      <c r="NA381" s="1"/>
      <c r="NB381" s="1"/>
      <c r="NC381" s="1"/>
      <c r="ND381" s="1"/>
      <c r="NE381" s="1"/>
      <c r="NF381" s="1"/>
      <c r="NG381" s="1"/>
      <c r="NH381" s="1"/>
      <c r="NI381" s="1"/>
      <c r="NJ381" s="1"/>
      <c r="NK381" s="1"/>
      <c r="NL381" s="1"/>
      <c r="NM381" s="1"/>
      <c r="NN381" s="1"/>
      <c r="NO381" s="1"/>
      <c r="NP381" s="1"/>
      <c r="NQ381" s="1"/>
      <c r="NR381" s="1"/>
      <c r="NS381" s="1"/>
      <c r="NT381" s="1"/>
      <c r="NU381" s="1"/>
      <c r="NV381" s="1"/>
      <c r="NW381" s="1"/>
      <c r="NX381" s="1"/>
      <c r="NY381" s="1"/>
      <c r="NZ381" s="1"/>
      <c r="OA381" s="1"/>
      <c r="OB381" s="1"/>
      <c r="OC381" s="1"/>
      <c r="OD381" s="1"/>
      <c r="OE381" s="1"/>
      <c r="OF381" s="1"/>
      <c r="OG381" s="1"/>
      <c r="OH381" s="1"/>
      <c r="OI381" s="1"/>
      <c r="OJ381" s="1"/>
      <c r="OK381" s="1"/>
      <c r="OL381" s="1"/>
      <c r="OM381" s="1"/>
      <c r="ON381" s="1"/>
      <c r="OO381" s="1"/>
      <c r="OP381" s="1"/>
      <c r="OQ381" s="1"/>
      <c r="OR381" s="1"/>
      <c r="OS381" s="1"/>
      <c r="OT381" s="1"/>
      <c r="OU381" s="1"/>
      <c r="OV381" s="1"/>
      <c r="OW381" s="1"/>
      <c r="OX381" s="1"/>
      <c r="OY381" s="1"/>
      <c r="OZ381" s="1"/>
      <c r="PA381" s="1"/>
      <c r="PB381" s="1"/>
      <c r="PC381" s="1"/>
      <c r="PD381" s="1"/>
      <c r="PE381" s="1"/>
      <c r="PF381" s="1"/>
      <c r="PG381" s="1"/>
      <c r="PH381" s="1"/>
      <c r="PI381" s="1"/>
      <c r="PJ381" s="1"/>
      <c r="PK381" s="1"/>
    </row>
    <row r="382" spans="1:427" s="7" customFormat="1" ht="86.25" hidden="1" customHeight="1" x14ac:dyDescent="0.3">
      <c r="A382" s="65">
        <v>371</v>
      </c>
      <c r="B382" s="66" t="s">
        <v>749</v>
      </c>
      <c r="C382" s="65" t="s">
        <v>99</v>
      </c>
      <c r="D382" s="66" t="s">
        <v>100</v>
      </c>
      <c r="E382" s="143" t="s">
        <v>2890</v>
      </c>
      <c r="F382" s="67" t="s">
        <v>750</v>
      </c>
      <c r="G382" s="65" t="s">
        <v>99</v>
      </c>
      <c r="H382" s="67" t="s">
        <v>100</v>
      </c>
      <c r="I382" s="67" t="s">
        <v>493</v>
      </c>
      <c r="J382" s="77" t="s">
        <v>493</v>
      </c>
      <c r="K382" s="67" t="s">
        <v>2878</v>
      </c>
      <c r="L382" s="67" t="s">
        <v>353</v>
      </c>
      <c r="M382" s="127" t="s">
        <v>77</v>
      </c>
      <c r="N382" s="129" t="s">
        <v>2891</v>
      </c>
      <c r="O382" s="255" t="s">
        <v>2880</v>
      </c>
      <c r="P382" s="281" t="s">
        <v>2881</v>
      </c>
      <c r="Q382" s="67">
        <v>2021</v>
      </c>
      <c r="R382" s="339" t="s">
        <v>2882</v>
      </c>
      <c r="S382" s="77" t="s">
        <v>2883</v>
      </c>
      <c r="T382" s="339" t="s">
        <v>2892</v>
      </c>
      <c r="U382" s="255">
        <v>2</v>
      </c>
      <c r="V382" s="77" t="s">
        <v>2893</v>
      </c>
      <c r="W382" s="77" t="s">
        <v>2894</v>
      </c>
      <c r="X382" s="373">
        <v>1</v>
      </c>
      <c r="Y382" s="339" t="s">
        <v>2886</v>
      </c>
      <c r="Z382" s="350">
        <v>44531</v>
      </c>
      <c r="AA382" s="350">
        <v>44592</v>
      </c>
      <c r="AB382" s="350"/>
      <c r="AC382" s="322" t="s">
        <v>84</v>
      </c>
      <c r="AD382" s="322" t="s">
        <v>84</v>
      </c>
      <c r="AE382" s="72">
        <f t="shared" si="25"/>
        <v>-119</v>
      </c>
      <c r="AF382" s="80" t="s">
        <v>1445</v>
      </c>
      <c r="AG382" s="75"/>
      <c r="AH382" s="75"/>
      <c r="AI382" s="75"/>
      <c r="AJ382" s="76"/>
      <c r="AK382" s="77" t="s">
        <v>9</v>
      </c>
      <c r="AL382" s="78">
        <v>141</v>
      </c>
      <c r="AM382" s="79" t="s">
        <v>6</v>
      </c>
      <c r="AN382" s="74" t="s">
        <v>133</v>
      </c>
      <c r="AO382" s="80" t="s">
        <v>1445</v>
      </c>
      <c r="AP382" s="204" t="s">
        <v>133</v>
      </c>
      <c r="AQ382" s="81">
        <v>0</v>
      </c>
      <c r="AR382" s="76">
        <v>0</v>
      </c>
      <c r="AS382" s="79" t="s">
        <v>116</v>
      </c>
      <c r="AT382" s="82" t="s">
        <v>90</v>
      </c>
      <c r="AU382" s="83" t="s">
        <v>91</v>
      </c>
      <c r="AV382" s="97" t="s">
        <v>118</v>
      </c>
      <c r="AW382" s="98">
        <v>44620</v>
      </c>
      <c r="AX382" s="99" t="s">
        <v>119</v>
      </c>
      <c r="AY382" s="100" t="s">
        <v>93</v>
      </c>
      <c r="AZ382" s="101">
        <v>0</v>
      </c>
      <c r="BA382" s="77" t="s">
        <v>9</v>
      </c>
      <c r="BB382" s="78">
        <v>-44620</v>
      </c>
      <c r="BC382" s="79" t="s">
        <v>4</v>
      </c>
      <c r="BD382" s="108">
        <v>44638</v>
      </c>
      <c r="BE382" s="124" t="s">
        <v>2895</v>
      </c>
      <c r="BF382" s="110" t="s">
        <v>122</v>
      </c>
      <c r="BG382" s="87">
        <v>0</v>
      </c>
      <c r="BH382" s="79" t="s">
        <v>4</v>
      </c>
      <c r="BI382" s="84"/>
      <c r="BJ382" s="88" t="s">
        <v>19</v>
      </c>
      <c r="BK382" s="89" t="s">
        <v>2896</v>
      </c>
      <c r="BL382" s="90">
        <v>44712</v>
      </c>
      <c r="BM382" s="91" t="s">
        <v>2889</v>
      </c>
      <c r="BN382" s="92">
        <v>0.33</v>
      </c>
      <c r="BO382" s="77" t="str">
        <f t="shared" si="28"/>
        <v>AVANCE PARCIAL</v>
      </c>
      <c r="BP382" s="78">
        <f t="shared" si="26"/>
        <v>-119</v>
      </c>
      <c r="BQ382" s="79" t="str">
        <f t="shared" si="27"/>
        <v>VENCIDO</v>
      </c>
      <c r="BR382" s="93"/>
      <c r="BS382" s="93"/>
      <c r="BT382" s="93"/>
      <c r="BU382" s="93"/>
      <c r="BV382" s="94"/>
      <c r="BW382" s="93"/>
      <c r="BX382" s="93"/>
      <c r="BY382" s="1">
        <f t="shared" si="29"/>
        <v>371</v>
      </c>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c r="KH382" s="1"/>
      <c r="KI382" s="1"/>
      <c r="KJ382" s="1"/>
      <c r="KK382" s="1"/>
      <c r="KL382" s="1"/>
      <c r="KM382" s="1"/>
      <c r="KN382" s="1"/>
      <c r="KO382" s="1"/>
      <c r="KP382" s="1"/>
      <c r="KQ382" s="1"/>
      <c r="KR382" s="1"/>
      <c r="KS382" s="1"/>
      <c r="KT382" s="1"/>
      <c r="KU382" s="1"/>
      <c r="KV382" s="1"/>
      <c r="KW382" s="1"/>
      <c r="KX382" s="1"/>
      <c r="KY382" s="1"/>
      <c r="KZ382" s="1"/>
      <c r="LA382" s="1"/>
      <c r="LB382" s="1"/>
      <c r="LC382" s="1"/>
      <c r="LD382" s="1"/>
      <c r="LE382" s="1"/>
      <c r="LF382" s="1"/>
      <c r="LG382" s="1"/>
      <c r="LH382" s="1"/>
      <c r="LI382" s="1"/>
      <c r="LJ382" s="1"/>
      <c r="LK382" s="1"/>
      <c r="LL382" s="1"/>
      <c r="LM382" s="1"/>
      <c r="LN382" s="1"/>
      <c r="LO382" s="1"/>
      <c r="LP382" s="1"/>
      <c r="LQ382" s="1"/>
      <c r="LR382" s="1"/>
      <c r="LS382" s="1"/>
      <c r="LT382" s="1"/>
      <c r="LU382" s="1"/>
      <c r="LV382" s="1"/>
      <c r="LW382" s="1"/>
      <c r="LX382" s="1"/>
      <c r="LY382" s="1"/>
      <c r="LZ382" s="1"/>
      <c r="MA382" s="1"/>
      <c r="MB382" s="1"/>
      <c r="MC382" s="1"/>
      <c r="MD382" s="1"/>
      <c r="ME382" s="1"/>
      <c r="MF382" s="1"/>
      <c r="MG382" s="1"/>
      <c r="MH382" s="1"/>
      <c r="MI382" s="1"/>
      <c r="MJ382" s="1"/>
      <c r="MK382" s="1"/>
      <c r="ML382" s="1"/>
      <c r="MM382" s="1"/>
      <c r="MN382" s="1"/>
      <c r="MO382" s="1"/>
      <c r="MP382" s="1"/>
      <c r="MQ382" s="1"/>
      <c r="MR382" s="1"/>
      <c r="MS382" s="1"/>
      <c r="MT382" s="1"/>
      <c r="MU382" s="1"/>
      <c r="MV382" s="1"/>
      <c r="MW382" s="1"/>
      <c r="MX382" s="1"/>
      <c r="MY382" s="1"/>
      <c r="MZ382" s="1"/>
      <c r="NA382" s="1"/>
      <c r="NB382" s="1"/>
      <c r="NC382" s="1"/>
      <c r="ND382" s="1"/>
      <c r="NE382" s="1"/>
      <c r="NF382" s="1"/>
      <c r="NG382" s="1"/>
      <c r="NH382" s="1"/>
      <c r="NI382" s="1"/>
      <c r="NJ382" s="1"/>
      <c r="NK382" s="1"/>
      <c r="NL382" s="1"/>
      <c r="NM382" s="1"/>
      <c r="NN382" s="1"/>
      <c r="NO382" s="1"/>
      <c r="NP382" s="1"/>
      <c r="NQ382" s="1"/>
      <c r="NR382" s="1"/>
      <c r="NS382" s="1"/>
      <c r="NT382" s="1"/>
      <c r="NU382" s="1"/>
      <c r="NV382" s="1"/>
      <c r="NW382" s="1"/>
      <c r="NX382" s="1"/>
      <c r="NY382" s="1"/>
      <c r="NZ382" s="1"/>
      <c r="OA382" s="1"/>
      <c r="OB382" s="1"/>
      <c r="OC382" s="1"/>
      <c r="OD382" s="1"/>
      <c r="OE382" s="1"/>
      <c r="OF382" s="1"/>
      <c r="OG382" s="1"/>
      <c r="OH382" s="1"/>
      <c r="OI382" s="1"/>
      <c r="OJ382" s="1"/>
      <c r="OK382" s="1"/>
      <c r="OL382" s="1"/>
      <c r="OM382" s="1"/>
      <c r="ON382" s="1"/>
      <c r="OO382" s="1"/>
      <c r="OP382" s="1"/>
      <c r="OQ382" s="1"/>
      <c r="OR382" s="1"/>
      <c r="OS382" s="1"/>
      <c r="OT382" s="1"/>
      <c r="OU382" s="1"/>
      <c r="OV382" s="1"/>
      <c r="OW382" s="1"/>
      <c r="OX382" s="1"/>
      <c r="OY382" s="1"/>
      <c r="OZ382" s="1"/>
      <c r="PA382" s="1"/>
      <c r="PB382" s="1"/>
      <c r="PC382" s="1"/>
      <c r="PD382" s="1"/>
      <c r="PE382" s="1"/>
      <c r="PF382" s="1"/>
      <c r="PG382" s="1"/>
      <c r="PH382" s="1"/>
      <c r="PI382" s="1"/>
      <c r="PJ382" s="1"/>
      <c r="PK382" s="1"/>
    </row>
    <row r="383" spans="1:427" s="7" customFormat="1" ht="159" hidden="1" customHeight="1" x14ac:dyDescent="0.3">
      <c r="A383" s="65">
        <v>372</v>
      </c>
      <c r="B383" s="66" t="s">
        <v>749</v>
      </c>
      <c r="C383" s="65" t="s">
        <v>99</v>
      </c>
      <c r="D383" s="66" t="s">
        <v>100</v>
      </c>
      <c r="E383" s="143" t="s">
        <v>2897</v>
      </c>
      <c r="F383" s="67" t="s">
        <v>750</v>
      </c>
      <c r="G383" s="67" t="s">
        <v>99</v>
      </c>
      <c r="H383" s="67" t="s">
        <v>100</v>
      </c>
      <c r="I383" s="77" t="s">
        <v>493</v>
      </c>
      <c r="J383" s="77" t="s">
        <v>442</v>
      </c>
      <c r="K383" s="67" t="s">
        <v>481</v>
      </c>
      <c r="L383" s="67" t="s">
        <v>353</v>
      </c>
      <c r="M383" s="127" t="s">
        <v>77</v>
      </c>
      <c r="N383" s="129" t="s">
        <v>2898</v>
      </c>
      <c r="O383" s="255" t="s">
        <v>2899</v>
      </c>
      <c r="P383" s="281" t="s">
        <v>2881</v>
      </c>
      <c r="Q383" s="67">
        <v>2021</v>
      </c>
      <c r="R383" s="339" t="s">
        <v>2900</v>
      </c>
      <c r="S383" s="77" t="s">
        <v>2901</v>
      </c>
      <c r="T383" s="339" t="s">
        <v>2902</v>
      </c>
      <c r="U383" s="255">
        <v>1</v>
      </c>
      <c r="V383" s="77" t="s">
        <v>2903</v>
      </c>
      <c r="W383" s="77" t="s">
        <v>2904</v>
      </c>
      <c r="X383" s="373">
        <v>1</v>
      </c>
      <c r="Y383" s="339" t="s">
        <v>2905</v>
      </c>
      <c r="Z383" s="350">
        <v>44531</v>
      </c>
      <c r="AA383" s="350">
        <v>44712</v>
      </c>
      <c r="AB383" s="350"/>
      <c r="AC383" s="322" t="s">
        <v>84</v>
      </c>
      <c r="AD383" s="322" t="s">
        <v>84</v>
      </c>
      <c r="AE383" s="72">
        <f t="shared" si="25"/>
        <v>1</v>
      </c>
      <c r="AF383" s="80" t="s">
        <v>1445</v>
      </c>
      <c r="AG383" s="75"/>
      <c r="AH383" s="75"/>
      <c r="AI383" s="75"/>
      <c r="AJ383" s="76"/>
      <c r="AK383" s="77" t="s">
        <v>9</v>
      </c>
      <c r="AL383" s="78">
        <v>261</v>
      </c>
      <c r="AM383" s="79" t="s">
        <v>6</v>
      </c>
      <c r="AN383" s="74" t="s">
        <v>133</v>
      </c>
      <c r="AO383" s="80" t="s">
        <v>1445</v>
      </c>
      <c r="AP383" s="204" t="s">
        <v>133</v>
      </c>
      <c r="AQ383" s="81">
        <v>0</v>
      </c>
      <c r="AR383" s="76">
        <v>0</v>
      </c>
      <c r="AS383" s="79" t="s">
        <v>116</v>
      </c>
      <c r="AT383" s="82" t="s">
        <v>90</v>
      </c>
      <c r="AU383" s="83" t="s">
        <v>91</v>
      </c>
      <c r="AV383" s="97" t="s">
        <v>641</v>
      </c>
      <c r="AW383" s="98">
        <v>44620</v>
      </c>
      <c r="AX383" s="99" t="s">
        <v>119</v>
      </c>
      <c r="AY383" s="100" t="s">
        <v>93</v>
      </c>
      <c r="AZ383" s="101">
        <v>0</v>
      </c>
      <c r="BA383" s="77" t="s">
        <v>9</v>
      </c>
      <c r="BB383" s="78">
        <v>-44620</v>
      </c>
      <c r="BC383" s="79" t="s">
        <v>6</v>
      </c>
      <c r="BD383" s="108">
        <v>44638</v>
      </c>
      <c r="BE383" s="124" t="s">
        <v>2887</v>
      </c>
      <c r="BF383" s="110" t="s">
        <v>122</v>
      </c>
      <c r="BG383" s="87">
        <v>0</v>
      </c>
      <c r="BH383" s="79" t="s">
        <v>19</v>
      </c>
      <c r="BI383" s="84"/>
      <c r="BJ383" s="88" t="s">
        <v>19</v>
      </c>
      <c r="BK383" s="89" t="s">
        <v>2906</v>
      </c>
      <c r="BL383" s="90">
        <v>44712</v>
      </c>
      <c r="BM383" s="91" t="s">
        <v>2907</v>
      </c>
      <c r="BN383" s="92">
        <v>0.67</v>
      </c>
      <c r="BO383" s="77" t="str">
        <f t="shared" si="28"/>
        <v>AVANCE SIGNIFICATIVO</v>
      </c>
      <c r="BP383" s="78">
        <f t="shared" si="26"/>
        <v>1</v>
      </c>
      <c r="BQ383" s="79" t="str">
        <f t="shared" si="27"/>
        <v>POR VENCER</v>
      </c>
      <c r="BR383" s="93"/>
      <c r="BS383" s="93"/>
      <c r="BT383" s="93"/>
      <c r="BU383" s="93"/>
      <c r="BV383" s="94"/>
      <c r="BW383" s="93"/>
      <c r="BX383" s="93"/>
      <c r="BY383" s="1">
        <f t="shared" si="29"/>
        <v>372</v>
      </c>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c r="KH383" s="1"/>
      <c r="KI383" s="1"/>
      <c r="KJ383" s="1"/>
      <c r="KK383" s="1"/>
      <c r="KL383" s="1"/>
      <c r="KM383" s="1"/>
      <c r="KN383" s="1"/>
      <c r="KO383" s="1"/>
      <c r="KP383" s="1"/>
      <c r="KQ383" s="1"/>
      <c r="KR383" s="1"/>
      <c r="KS383" s="1"/>
      <c r="KT383" s="1"/>
      <c r="KU383" s="1"/>
      <c r="KV383" s="1"/>
      <c r="KW383" s="1"/>
      <c r="KX383" s="1"/>
      <c r="KY383" s="1"/>
      <c r="KZ383" s="1"/>
      <c r="LA383" s="1"/>
      <c r="LB383" s="1"/>
      <c r="LC383" s="1"/>
      <c r="LD383" s="1"/>
      <c r="LE383" s="1"/>
      <c r="LF383" s="1"/>
      <c r="LG383" s="1"/>
      <c r="LH383" s="1"/>
      <c r="LI383" s="1"/>
      <c r="LJ383" s="1"/>
      <c r="LK383" s="1"/>
      <c r="LL383" s="1"/>
      <c r="LM383" s="1"/>
      <c r="LN383" s="1"/>
      <c r="LO383" s="1"/>
      <c r="LP383" s="1"/>
      <c r="LQ383" s="1"/>
      <c r="LR383" s="1"/>
      <c r="LS383" s="1"/>
      <c r="LT383" s="1"/>
      <c r="LU383" s="1"/>
      <c r="LV383" s="1"/>
      <c r="LW383" s="1"/>
      <c r="LX383" s="1"/>
      <c r="LY383" s="1"/>
      <c r="LZ383" s="1"/>
      <c r="MA383" s="1"/>
      <c r="MB383" s="1"/>
      <c r="MC383" s="1"/>
      <c r="MD383" s="1"/>
      <c r="ME383" s="1"/>
      <c r="MF383" s="1"/>
      <c r="MG383" s="1"/>
      <c r="MH383" s="1"/>
      <c r="MI383" s="1"/>
      <c r="MJ383" s="1"/>
      <c r="MK383" s="1"/>
      <c r="ML383" s="1"/>
      <c r="MM383" s="1"/>
      <c r="MN383" s="1"/>
      <c r="MO383" s="1"/>
      <c r="MP383" s="1"/>
      <c r="MQ383" s="1"/>
      <c r="MR383" s="1"/>
      <c r="MS383" s="1"/>
      <c r="MT383" s="1"/>
      <c r="MU383" s="1"/>
      <c r="MV383" s="1"/>
      <c r="MW383" s="1"/>
      <c r="MX383" s="1"/>
      <c r="MY383" s="1"/>
      <c r="MZ383" s="1"/>
      <c r="NA383" s="1"/>
      <c r="NB383" s="1"/>
      <c r="NC383" s="1"/>
      <c r="ND383" s="1"/>
      <c r="NE383" s="1"/>
      <c r="NF383" s="1"/>
      <c r="NG383" s="1"/>
      <c r="NH383" s="1"/>
      <c r="NI383" s="1"/>
      <c r="NJ383" s="1"/>
      <c r="NK383" s="1"/>
      <c r="NL383" s="1"/>
      <c r="NM383" s="1"/>
      <c r="NN383" s="1"/>
      <c r="NO383" s="1"/>
      <c r="NP383" s="1"/>
      <c r="NQ383" s="1"/>
      <c r="NR383" s="1"/>
      <c r="NS383" s="1"/>
      <c r="NT383" s="1"/>
      <c r="NU383" s="1"/>
      <c r="NV383" s="1"/>
      <c r="NW383" s="1"/>
      <c r="NX383" s="1"/>
      <c r="NY383" s="1"/>
      <c r="NZ383" s="1"/>
      <c r="OA383" s="1"/>
      <c r="OB383" s="1"/>
      <c r="OC383" s="1"/>
      <c r="OD383" s="1"/>
      <c r="OE383" s="1"/>
      <c r="OF383" s="1"/>
      <c r="OG383" s="1"/>
      <c r="OH383" s="1"/>
      <c r="OI383" s="1"/>
      <c r="OJ383" s="1"/>
      <c r="OK383" s="1"/>
      <c r="OL383" s="1"/>
      <c r="OM383" s="1"/>
      <c r="ON383" s="1"/>
      <c r="OO383" s="1"/>
      <c r="OP383" s="1"/>
      <c r="OQ383" s="1"/>
      <c r="OR383" s="1"/>
      <c r="OS383" s="1"/>
      <c r="OT383" s="1"/>
      <c r="OU383" s="1"/>
      <c r="OV383" s="1"/>
      <c r="OW383" s="1"/>
      <c r="OX383" s="1"/>
      <c r="OY383" s="1"/>
      <c r="OZ383" s="1"/>
      <c r="PA383" s="1"/>
      <c r="PB383" s="1"/>
      <c r="PC383" s="1"/>
      <c r="PD383" s="1"/>
      <c r="PE383" s="1"/>
      <c r="PF383" s="1"/>
      <c r="PG383" s="1"/>
      <c r="PH383" s="1"/>
      <c r="PI383" s="1"/>
      <c r="PJ383" s="1"/>
      <c r="PK383" s="1"/>
    </row>
    <row r="384" spans="1:427" s="7" customFormat="1" ht="75" hidden="1" customHeight="1" x14ac:dyDescent="0.3">
      <c r="A384" s="65">
        <v>373</v>
      </c>
      <c r="B384" s="66" t="s">
        <v>749</v>
      </c>
      <c r="C384" s="65" t="s">
        <v>99</v>
      </c>
      <c r="D384" s="66" t="s">
        <v>100</v>
      </c>
      <c r="E384" s="143" t="s">
        <v>2908</v>
      </c>
      <c r="F384" s="67" t="s">
        <v>750</v>
      </c>
      <c r="G384" s="67" t="s">
        <v>99</v>
      </c>
      <c r="H384" s="67" t="s">
        <v>100</v>
      </c>
      <c r="I384" s="77" t="s">
        <v>493</v>
      </c>
      <c r="J384" s="77" t="s">
        <v>442</v>
      </c>
      <c r="K384" s="67" t="s">
        <v>481</v>
      </c>
      <c r="L384" s="67" t="s">
        <v>353</v>
      </c>
      <c r="M384" s="127" t="s">
        <v>77</v>
      </c>
      <c r="N384" s="129" t="s">
        <v>2909</v>
      </c>
      <c r="O384" s="255" t="s">
        <v>2910</v>
      </c>
      <c r="P384" s="281" t="s">
        <v>2881</v>
      </c>
      <c r="Q384" s="67">
        <v>2021</v>
      </c>
      <c r="R384" s="339" t="s">
        <v>2911</v>
      </c>
      <c r="S384" s="77" t="s">
        <v>2912</v>
      </c>
      <c r="T384" s="339" t="s">
        <v>2913</v>
      </c>
      <c r="U384" s="255">
        <v>1</v>
      </c>
      <c r="V384" s="77" t="s">
        <v>2914</v>
      </c>
      <c r="W384" s="77" t="s">
        <v>2915</v>
      </c>
      <c r="X384" s="373">
        <v>1</v>
      </c>
      <c r="Y384" s="339" t="s">
        <v>2916</v>
      </c>
      <c r="Z384" s="350">
        <v>44531</v>
      </c>
      <c r="AA384" s="350">
        <v>44651</v>
      </c>
      <c r="AB384" s="350"/>
      <c r="AC384" s="322" t="s">
        <v>84</v>
      </c>
      <c r="AD384" s="322" t="s">
        <v>84</v>
      </c>
      <c r="AE384" s="72">
        <f t="shared" si="25"/>
        <v>-60</v>
      </c>
      <c r="AF384" s="80" t="s">
        <v>1445</v>
      </c>
      <c r="AG384" s="75"/>
      <c r="AH384" s="75"/>
      <c r="AI384" s="75"/>
      <c r="AJ384" s="76"/>
      <c r="AK384" s="77" t="s">
        <v>9</v>
      </c>
      <c r="AL384" s="78">
        <v>200</v>
      </c>
      <c r="AM384" s="79" t="s">
        <v>6</v>
      </c>
      <c r="AN384" s="74" t="s">
        <v>133</v>
      </c>
      <c r="AO384" s="80" t="s">
        <v>1445</v>
      </c>
      <c r="AP384" s="204" t="s">
        <v>133</v>
      </c>
      <c r="AQ384" s="81">
        <v>0</v>
      </c>
      <c r="AR384" s="76">
        <v>0</v>
      </c>
      <c r="AS384" s="79" t="s">
        <v>116</v>
      </c>
      <c r="AT384" s="82" t="s">
        <v>90</v>
      </c>
      <c r="AU384" s="83" t="s">
        <v>91</v>
      </c>
      <c r="AV384" s="97" t="s">
        <v>641</v>
      </c>
      <c r="AW384" s="98">
        <v>44620</v>
      </c>
      <c r="AX384" s="99" t="s">
        <v>119</v>
      </c>
      <c r="AY384" s="100" t="s">
        <v>93</v>
      </c>
      <c r="AZ384" s="101">
        <v>0</v>
      </c>
      <c r="BA384" s="77" t="s">
        <v>9</v>
      </c>
      <c r="BB384" s="78">
        <v>-44620</v>
      </c>
      <c r="BC384" s="79" t="s">
        <v>6</v>
      </c>
      <c r="BD384" s="108">
        <v>44638</v>
      </c>
      <c r="BE384" s="124" t="s">
        <v>2887</v>
      </c>
      <c r="BF384" s="110" t="s">
        <v>122</v>
      </c>
      <c r="BG384" s="87">
        <v>0</v>
      </c>
      <c r="BH384" s="79" t="s">
        <v>19</v>
      </c>
      <c r="BI384" s="84"/>
      <c r="BJ384" s="88" t="s">
        <v>19</v>
      </c>
      <c r="BK384" s="89" t="s">
        <v>2917</v>
      </c>
      <c r="BL384" s="90">
        <v>44712</v>
      </c>
      <c r="BM384" s="91" t="s">
        <v>480</v>
      </c>
      <c r="BN384" s="92">
        <v>1</v>
      </c>
      <c r="BO384" s="77" t="str">
        <f t="shared" si="28"/>
        <v>CUMPLIMIENTO TOTAL</v>
      </c>
      <c r="BP384" s="78">
        <f t="shared" si="26"/>
        <v>-60</v>
      </c>
      <c r="BQ384" s="79" t="str">
        <f t="shared" si="27"/>
        <v>VENCIDO</v>
      </c>
      <c r="BR384" s="93"/>
      <c r="BS384" s="93"/>
      <c r="BT384" s="93"/>
      <c r="BU384" s="93"/>
      <c r="BV384" s="94"/>
      <c r="BW384" s="93"/>
      <c r="BX384" s="93"/>
      <c r="BY384" s="1">
        <f t="shared" si="29"/>
        <v>373</v>
      </c>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c r="LI384" s="1"/>
      <c r="LJ384" s="1"/>
      <c r="LK384" s="1"/>
      <c r="LL384" s="1"/>
      <c r="LM384" s="1"/>
      <c r="LN384" s="1"/>
      <c r="LO384" s="1"/>
      <c r="LP384" s="1"/>
      <c r="LQ384" s="1"/>
      <c r="LR384" s="1"/>
      <c r="LS384" s="1"/>
      <c r="LT384" s="1"/>
      <c r="LU384" s="1"/>
      <c r="LV384" s="1"/>
      <c r="LW384" s="1"/>
      <c r="LX384" s="1"/>
      <c r="LY384" s="1"/>
      <c r="LZ384" s="1"/>
      <c r="MA384" s="1"/>
      <c r="MB384" s="1"/>
      <c r="MC384" s="1"/>
      <c r="MD384" s="1"/>
      <c r="ME384" s="1"/>
      <c r="MF384" s="1"/>
      <c r="MG384" s="1"/>
      <c r="MH384" s="1"/>
      <c r="MI384" s="1"/>
      <c r="MJ384" s="1"/>
      <c r="MK384" s="1"/>
      <c r="ML384" s="1"/>
      <c r="MM384" s="1"/>
      <c r="MN384" s="1"/>
      <c r="MO384" s="1"/>
      <c r="MP384" s="1"/>
      <c r="MQ384" s="1"/>
      <c r="MR384" s="1"/>
      <c r="MS384" s="1"/>
      <c r="MT384" s="1"/>
      <c r="MU384" s="1"/>
      <c r="MV384" s="1"/>
      <c r="MW384" s="1"/>
      <c r="MX384" s="1"/>
      <c r="MY384" s="1"/>
      <c r="MZ384" s="1"/>
      <c r="NA384" s="1"/>
      <c r="NB384" s="1"/>
      <c r="NC384" s="1"/>
      <c r="ND384" s="1"/>
      <c r="NE384" s="1"/>
      <c r="NF384" s="1"/>
      <c r="NG384" s="1"/>
      <c r="NH384" s="1"/>
      <c r="NI384" s="1"/>
      <c r="NJ384" s="1"/>
      <c r="NK384" s="1"/>
      <c r="NL384" s="1"/>
      <c r="NM384" s="1"/>
      <c r="NN384" s="1"/>
      <c r="NO384" s="1"/>
      <c r="NP384" s="1"/>
      <c r="NQ384" s="1"/>
      <c r="NR384" s="1"/>
      <c r="NS384" s="1"/>
      <c r="NT384" s="1"/>
      <c r="NU384" s="1"/>
      <c r="NV384" s="1"/>
      <c r="NW384" s="1"/>
      <c r="NX384" s="1"/>
      <c r="NY384" s="1"/>
      <c r="NZ384" s="1"/>
      <c r="OA384" s="1"/>
      <c r="OB384" s="1"/>
      <c r="OC384" s="1"/>
      <c r="OD384" s="1"/>
      <c r="OE384" s="1"/>
      <c r="OF384" s="1"/>
      <c r="OG384" s="1"/>
      <c r="OH384" s="1"/>
      <c r="OI384" s="1"/>
      <c r="OJ384" s="1"/>
      <c r="OK384" s="1"/>
      <c r="OL384" s="1"/>
      <c r="OM384" s="1"/>
      <c r="ON384" s="1"/>
      <c r="OO384" s="1"/>
      <c r="OP384" s="1"/>
      <c r="OQ384" s="1"/>
      <c r="OR384" s="1"/>
      <c r="OS384" s="1"/>
      <c r="OT384" s="1"/>
      <c r="OU384" s="1"/>
      <c r="OV384" s="1"/>
      <c r="OW384" s="1"/>
      <c r="OX384" s="1"/>
      <c r="OY384" s="1"/>
      <c r="OZ384" s="1"/>
      <c r="PA384" s="1"/>
      <c r="PB384" s="1"/>
      <c r="PC384" s="1"/>
      <c r="PD384" s="1"/>
      <c r="PE384" s="1"/>
      <c r="PF384" s="1"/>
      <c r="PG384" s="1"/>
      <c r="PH384" s="1"/>
      <c r="PI384" s="1"/>
      <c r="PJ384" s="1"/>
      <c r="PK384" s="1"/>
    </row>
    <row r="385" spans="1:427" s="7" customFormat="1" ht="105" hidden="1" customHeight="1" x14ac:dyDescent="0.3">
      <c r="A385" s="65">
        <v>374</v>
      </c>
      <c r="B385" s="66" t="s">
        <v>749</v>
      </c>
      <c r="C385" s="65" t="s">
        <v>99</v>
      </c>
      <c r="D385" s="66" t="s">
        <v>100</v>
      </c>
      <c r="E385" s="143" t="s">
        <v>2908</v>
      </c>
      <c r="F385" s="67" t="s">
        <v>750</v>
      </c>
      <c r="G385" s="67" t="s">
        <v>99</v>
      </c>
      <c r="H385" s="67" t="s">
        <v>100</v>
      </c>
      <c r="I385" s="77" t="s">
        <v>493</v>
      </c>
      <c r="J385" s="77" t="s">
        <v>442</v>
      </c>
      <c r="K385" s="67" t="s">
        <v>481</v>
      </c>
      <c r="L385" s="67" t="s">
        <v>353</v>
      </c>
      <c r="M385" s="127" t="s">
        <v>77</v>
      </c>
      <c r="N385" s="129" t="s">
        <v>2918</v>
      </c>
      <c r="O385" s="255" t="s">
        <v>2919</v>
      </c>
      <c r="P385" s="281" t="s">
        <v>2881</v>
      </c>
      <c r="Q385" s="67">
        <v>2021</v>
      </c>
      <c r="R385" s="339" t="s">
        <v>2920</v>
      </c>
      <c r="S385" s="77" t="s">
        <v>2921</v>
      </c>
      <c r="T385" s="339" t="s">
        <v>2913</v>
      </c>
      <c r="U385" s="255">
        <v>1</v>
      </c>
      <c r="V385" s="77" t="s">
        <v>2914</v>
      </c>
      <c r="W385" s="77" t="s">
        <v>2915</v>
      </c>
      <c r="X385" s="373">
        <v>1</v>
      </c>
      <c r="Y385" s="339" t="s">
        <v>2916</v>
      </c>
      <c r="Z385" s="350">
        <v>44531</v>
      </c>
      <c r="AA385" s="350">
        <v>44651</v>
      </c>
      <c r="AB385" s="350"/>
      <c r="AC385" s="322" t="s">
        <v>84</v>
      </c>
      <c r="AD385" s="322" t="s">
        <v>84</v>
      </c>
      <c r="AE385" s="72">
        <f t="shared" si="25"/>
        <v>-60</v>
      </c>
      <c r="AF385" s="80" t="s">
        <v>1445</v>
      </c>
      <c r="AG385" s="75"/>
      <c r="AH385" s="75"/>
      <c r="AI385" s="75"/>
      <c r="AJ385" s="76"/>
      <c r="AK385" s="77" t="s">
        <v>9</v>
      </c>
      <c r="AL385" s="78">
        <v>200</v>
      </c>
      <c r="AM385" s="79" t="s">
        <v>6</v>
      </c>
      <c r="AN385" s="74" t="s">
        <v>133</v>
      </c>
      <c r="AO385" s="80" t="s">
        <v>1445</v>
      </c>
      <c r="AP385" s="204" t="s">
        <v>133</v>
      </c>
      <c r="AQ385" s="81">
        <v>0</v>
      </c>
      <c r="AR385" s="76">
        <v>0</v>
      </c>
      <c r="AS385" s="79" t="s">
        <v>116</v>
      </c>
      <c r="AT385" s="82" t="s">
        <v>90</v>
      </c>
      <c r="AU385" s="83" t="s">
        <v>91</v>
      </c>
      <c r="AV385" s="97" t="s">
        <v>641</v>
      </c>
      <c r="AW385" s="98">
        <v>44620</v>
      </c>
      <c r="AX385" s="99" t="s">
        <v>119</v>
      </c>
      <c r="AY385" s="100" t="s">
        <v>93</v>
      </c>
      <c r="AZ385" s="101">
        <v>0</v>
      </c>
      <c r="BA385" s="77" t="s">
        <v>9</v>
      </c>
      <c r="BB385" s="78">
        <v>-44620</v>
      </c>
      <c r="BC385" s="79" t="s">
        <v>6</v>
      </c>
      <c r="BD385" s="108">
        <v>44638</v>
      </c>
      <c r="BE385" s="124" t="s">
        <v>2887</v>
      </c>
      <c r="BF385" s="110" t="s">
        <v>122</v>
      </c>
      <c r="BG385" s="87">
        <v>0</v>
      </c>
      <c r="BH385" s="79" t="s">
        <v>19</v>
      </c>
      <c r="BI385" s="84"/>
      <c r="BJ385" s="88" t="s">
        <v>19</v>
      </c>
      <c r="BK385" s="89" t="s">
        <v>2917</v>
      </c>
      <c r="BL385" s="90">
        <v>44712</v>
      </c>
      <c r="BM385" s="91" t="s">
        <v>480</v>
      </c>
      <c r="BN385" s="92">
        <v>1</v>
      </c>
      <c r="BO385" s="77" t="str">
        <f t="shared" si="28"/>
        <v>CUMPLIMIENTO TOTAL</v>
      </c>
      <c r="BP385" s="78">
        <f t="shared" si="26"/>
        <v>-60</v>
      </c>
      <c r="BQ385" s="79" t="str">
        <f t="shared" si="27"/>
        <v>VENCIDO</v>
      </c>
      <c r="BR385" s="93"/>
      <c r="BS385" s="93"/>
      <c r="BT385" s="93"/>
      <c r="BU385" s="93"/>
      <c r="BV385" s="94"/>
      <c r="BW385" s="93"/>
      <c r="BX385" s="93"/>
      <c r="BY385" s="1">
        <f t="shared" si="29"/>
        <v>374</v>
      </c>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c r="KH385" s="1"/>
      <c r="KI385" s="1"/>
      <c r="KJ385" s="1"/>
      <c r="KK385" s="1"/>
      <c r="KL385" s="1"/>
      <c r="KM385" s="1"/>
      <c r="KN385" s="1"/>
      <c r="KO385" s="1"/>
      <c r="KP385" s="1"/>
      <c r="KQ385" s="1"/>
      <c r="KR385" s="1"/>
      <c r="KS385" s="1"/>
      <c r="KT385" s="1"/>
      <c r="KU385" s="1"/>
      <c r="KV385" s="1"/>
      <c r="KW385" s="1"/>
      <c r="KX385" s="1"/>
      <c r="KY385" s="1"/>
      <c r="KZ385" s="1"/>
      <c r="LA385" s="1"/>
      <c r="LB385" s="1"/>
      <c r="LC385" s="1"/>
      <c r="LD385" s="1"/>
      <c r="LE385" s="1"/>
      <c r="LF385" s="1"/>
      <c r="LG385" s="1"/>
      <c r="LH385" s="1"/>
      <c r="LI385" s="1"/>
      <c r="LJ385" s="1"/>
      <c r="LK385" s="1"/>
      <c r="LL385" s="1"/>
      <c r="LM385" s="1"/>
      <c r="LN385" s="1"/>
      <c r="LO385" s="1"/>
      <c r="LP385" s="1"/>
      <c r="LQ385" s="1"/>
      <c r="LR385" s="1"/>
      <c r="LS385" s="1"/>
      <c r="LT385" s="1"/>
      <c r="LU385" s="1"/>
      <c r="LV385" s="1"/>
      <c r="LW385" s="1"/>
      <c r="LX385" s="1"/>
      <c r="LY385" s="1"/>
      <c r="LZ385" s="1"/>
      <c r="MA385" s="1"/>
      <c r="MB385" s="1"/>
      <c r="MC385" s="1"/>
      <c r="MD385" s="1"/>
      <c r="ME385" s="1"/>
      <c r="MF385" s="1"/>
      <c r="MG385" s="1"/>
      <c r="MH385" s="1"/>
      <c r="MI385" s="1"/>
      <c r="MJ385" s="1"/>
      <c r="MK385" s="1"/>
      <c r="ML385" s="1"/>
      <c r="MM385" s="1"/>
      <c r="MN385" s="1"/>
      <c r="MO385" s="1"/>
      <c r="MP385" s="1"/>
      <c r="MQ385" s="1"/>
      <c r="MR385" s="1"/>
      <c r="MS385" s="1"/>
      <c r="MT385" s="1"/>
      <c r="MU385" s="1"/>
      <c r="MV385" s="1"/>
      <c r="MW385" s="1"/>
      <c r="MX385" s="1"/>
      <c r="MY385" s="1"/>
      <c r="MZ385" s="1"/>
      <c r="NA385" s="1"/>
      <c r="NB385" s="1"/>
      <c r="NC385" s="1"/>
      <c r="ND385" s="1"/>
      <c r="NE385" s="1"/>
      <c r="NF385" s="1"/>
      <c r="NG385" s="1"/>
      <c r="NH385" s="1"/>
      <c r="NI385" s="1"/>
      <c r="NJ385" s="1"/>
      <c r="NK385" s="1"/>
      <c r="NL385" s="1"/>
      <c r="NM385" s="1"/>
      <c r="NN385" s="1"/>
      <c r="NO385" s="1"/>
      <c r="NP385" s="1"/>
      <c r="NQ385" s="1"/>
      <c r="NR385" s="1"/>
      <c r="NS385" s="1"/>
      <c r="NT385" s="1"/>
      <c r="NU385" s="1"/>
      <c r="NV385" s="1"/>
      <c r="NW385" s="1"/>
      <c r="NX385" s="1"/>
      <c r="NY385" s="1"/>
      <c r="NZ385" s="1"/>
      <c r="OA385" s="1"/>
      <c r="OB385" s="1"/>
      <c r="OC385" s="1"/>
      <c r="OD385" s="1"/>
      <c r="OE385" s="1"/>
      <c r="OF385" s="1"/>
      <c r="OG385" s="1"/>
      <c r="OH385" s="1"/>
      <c r="OI385" s="1"/>
      <c r="OJ385" s="1"/>
      <c r="OK385" s="1"/>
      <c r="OL385" s="1"/>
      <c r="OM385" s="1"/>
      <c r="ON385" s="1"/>
      <c r="OO385" s="1"/>
      <c r="OP385" s="1"/>
      <c r="OQ385" s="1"/>
      <c r="OR385" s="1"/>
      <c r="OS385" s="1"/>
      <c r="OT385" s="1"/>
      <c r="OU385" s="1"/>
      <c r="OV385" s="1"/>
      <c r="OW385" s="1"/>
      <c r="OX385" s="1"/>
      <c r="OY385" s="1"/>
      <c r="OZ385" s="1"/>
      <c r="PA385" s="1"/>
      <c r="PB385" s="1"/>
      <c r="PC385" s="1"/>
      <c r="PD385" s="1"/>
      <c r="PE385" s="1"/>
      <c r="PF385" s="1"/>
      <c r="PG385" s="1"/>
      <c r="PH385" s="1"/>
      <c r="PI385" s="1"/>
      <c r="PJ385" s="1"/>
      <c r="PK385" s="1"/>
    </row>
    <row r="386" spans="1:427" s="7" customFormat="1" ht="60" hidden="1" customHeight="1" x14ac:dyDescent="0.3">
      <c r="A386" s="65">
        <v>375</v>
      </c>
      <c r="B386" s="66" t="s">
        <v>749</v>
      </c>
      <c r="C386" s="65" t="s">
        <v>99</v>
      </c>
      <c r="D386" s="66" t="s">
        <v>100</v>
      </c>
      <c r="E386" s="143" t="s">
        <v>2922</v>
      </c>
      <c r="F386" s="67" t="s">
        <v>750</v>
      </c>
      <c r="G386" s="67" t="s">
        <v>99</v>
      </c>
      <c r="H386" s="67" t="s">
        <v>100</v>
      </c>
      <c r="I386" s="77" t="s">
        <v>493</v>
      </c>
      <c r="J386" s="77" t="s">
        <v>493</v>
      </c>
      <c r="K386" s="67" t="s">
        <v>944</v>
      </c>
      <c r="L386" s="67" t="s">
        <v>353</v>
      </c>
      <c r="M386" s="127" t="s">
        <v>77</v>
      </c>
      <c r="N386" s="129" t="s">
        <v>2923</v>
      </c>
      <c r="O386" s="255" t="s">
        <v>2924</v>
      </c>
      <c r="P386" s="281" t="s">
        <v>2881</v>
      </c>
      <c r="Q386" s="67">
        <v>2021</v>
      </c>
      <c r="R386" s="339" t="s">
        <v>2925</v>
      </c>
      <c r="S386" s="77" t="s">
        <v>2926</v>
      </c>
      <c r="T386" s="339" t="s">
        <v>2927</v>
      </c>
      <c r="U386" s="255">
        <v>1</v>
      </c>
      <c r="V386" s="77" t="s">
        <v>2928</v>
      </c>
      <c r="W386" s="77" t="s">
        <v>2929</v>
      </c>
      <c r="X386" s="373">
        <v>1</v>
      </c>
      <c r="Y386" s="415" t="s">
        <v>2930</v>
      </c>
      <c r="Z386" s="350">
        <v>44531</v>
      </c>
      <c r="AA386" s="350">
        <v>44773</v>
      </c>
      <c r="AB386" s="350"/>
      <c r="AC386" s="322" t="s">
        <v>84</v>
      </c>
      <c r="AD386" s="322" t="s">
        <v>84</v>
      </c>
      <c r="AE386" s="72">
        <f t="shared" si="25"/>
        <v>62</v>
      </c>
      <c r="AF386" s="80" t="s">
        <v>1445</v>
      </c>
      <c r="AG386" s="75"/>
      <c r="AH386" s="75"/>
      <c r="AI386" s="75"/>
      <c r="AJ386" s="76"/>
      <c r="AK386" s="77" t="s">
        <v>9</v>
      </c>
      <c r="AL386" s="78">
        <v>322</v>
      </c>
      <c r="AM386" s="79" t="s">
        <v>6</v>
      </c>
      <c r="AN386" s="74" t="s">
        <v>133</v>
      </c>
      <c r="AO386" s="80" t="s">
        <v>1445</v>
      </c>
      <c r="AP386" s="204" t="s">
        <v>133</v>
      </c>
      <c r="AQ386" s="81">
        <v>0</v>
      </c>
      <c r="AR386" s="76">
        <v>0</v>
      </c>
      <c r="AS386" s="79" t="s">
        <v>116</v>
      </c>
      <c r="AT386" s="82" t="s">
        <v>90</v>
      </c>
      <c r="AU386" s="83" t="s">
        <v>91</v>
      </c>
      <c r="AV386" s="97" t="s">
        <v>641</v>
      </c>
      <c r="AW386" s="98">
        <v>44620</v>
      </c>
      <c r="AX386" s="99" t="s">
        <v>119</v>
      </c>
      <c r="AY386" s="100" t="s">
        <v>93</v>
      </c>
      <c r="AZ386" s="101">
        <v>0</v>
      </c>
      <c r="BA386" s="77" t="s">
        <v>9</v>
      </c>
      <c r="BB386" s="78">
        <v>-44620</v>
      </c>
      <c r="BC386" s="79" t="s">
        <v>6</v>
      </c>
      <c r="BD386" s="108">
        <v>44638</v>
      </c>
      <c r="BE386" s="124" t="s">
        <v>2887</v>
      </c>
      <c r="BF386" s="110" t="s">
        <v>122</v>
      </c>
      <c r="BG386" s="87">
        <v>0</v>
      </c>
      <c r="BH386" s="79" t="s">
        <v>19</v>
      </c>
      <c r="BI386" s="84"/>
      <c r="BJ386" s="88" t="s">
        <v>19</v>
      </c>
      <c r="BK386" s="89" t="s">
        <v>2931</v>
      </c>
      <c r="BL386" s="90">
        <v>44712</v>
      </c>
      <c r="BM386" s="91" t="s">
        <v>2927</v>
      </c>
      <c r="BN386" s="92">
        <v>0</v>
      </c>
      <c r="BO386" s="77" t="str">
        <f t="shared" si="28"/>
        <v>SIN AVANCE</v>
      </c>
      <c r="BP386" s="78">
        <f t="shared" si="26"/>
        <v>62</v>
      </c>
      <c r="BQ386" s="79" t="str">
        <f t="shared" si="27"/>
        <v>CON TIEMPO</v>
      </c>
      <c r="BR386" s="93"/>
      <c r="BS386" s="93"/>
      <c r="BT386" s="93"/>
      <c r="BU386" s="93"/>
      <c r="BV386" s="94"/>
      <c r="BW386" s="93"/>
      <c r="BX386" s="93"/>
      <c r="BY386" s="1">
        <f t="shared" si="29"/>
        <v>375</v>
      </c>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c r="KH386" s="1"/>
      <c r="KI386" s="1"/>
      <c r="KJ386" s="1"/>
      <c r="KK386" s="1"/>
      <c r="KL386" s="1"/>
      <c r="KM386" s="1"/>
      <c r="KN386" s="1"/>
      <c r="KO386" s="1"/>
      <c r="KP386" s="1"/>
      <c r="KQ386" s="1"/>
      <c r="KR386" s="1"/>
      <c r="KS386" s="1"/>
      <c r="KT386" s="1"/>
      <c r="KU386" s="1"/>
      <c r="KV386" s="1"/>
      <c r="KW386" s="1"/>
      <c r="KX386" s="1"/>
      <c r="KY386" s="1"/>
      <c r="KZ386" s="1"/>
      <c r="LA386" s="1"/>
      <c r="LB386" s="1"/>
      <c r="LC386" s="1"/>
      <c r="LD386" s="1"/>
      <c r="LE386" s="1"/>
      <c r="LF386" s="1"/>
      <c r="LG386" s="1"/>
      <c r="LH386" s="1"/>
      <c r="LI386" s="1"/>
      <c r="LJ386" s="1"/>
      <c r="LK386" s="1"/>
      <c r="LL386" s="1"/>
      <c r="LM386" s="1"/>
      <c r="LN386" s="1"/>
      <c r="LO386" s="1"/>
      <c r="LP386" s="1"/>
      <c r="LQ386" s="1"/>
      <c r="LR386" s="1"/>
      <c r="LS386" s="1"/>
      <c r="LT386" s="1"/>
      <c r="LU386" s="1"/>
      <c r="LV386" s="1"/>
      <c r="LW386" s="1"/>
      <c r="LX386" s="1"/>
      <c r="LY386" s="1"/>
      <c r="LZ386" s="1"/>
      <c r="MA386" s="1"/>
      <c r="MB386" s="1"/>
      <c r="MC386" s="1"/>
      <c r="MD386" s="1"/>
      <c r="ME386" s="1"/>
      <c r="MF386" s="1"/>
      <c r="MG386" s="1"/>
      <c r="MH386" s="1"/>
      <c r="MI386" s="1"/>
      <c r="MJ386" s="1"/>
      <c r="MK386" s="1"/>
      <c r="ML386" s="1"/>
      <c r="MM386" s="1"/>
      <c r="MN386" s="1"/>
      <c r="MO386" s="1"/>
      <c r="MP386" s="1"/>
      <c r="MQ386" s="1"/>
      <c r="MR386" s="1"/>
      <c r="MS386" s="1"/>
      <c r="MT386" s="1"/>
      <c r="MU386" s="1"/>
      <c r="MV386" s="1"/>
      <c r="MW386" s="1"/>
      <c r="MX386" s="1"/>
      <c r="MY386" s="1"/>
      <c r="MZ386" s="1"/>
      <c r="NA386" s="1"/>
      <c r="NB386" s="1"/>
      <c r="NC386" s="1"/>
      <c r="ND386" s="1"/>
      <c r="NE386" s="1"/>
      <c r="NF386" s="1"/>
      <c r="NG386" s="1"/>
      <c r="NH386" s="1"/>
      <c r="NI386" s="1"/>
      <c r="NJ386" s="1"/>
      <c r="NK386" s="1"/>
      <c r="NL386" s="1"/>
      <c r="NM386" s="1"/>
      <c r="NN386" s="1"/>
      <c r="NO386" s="1"/>
      <c r="NP386" s="1"/>
      <c r="NQ386" s="1"/>
      <c r="NR386" s="1"/>
      <c r="NS386" s="1"/>
      <c r="NT386" s="1"/>
      <c r="NU386" s="1"/>
      <c r="NV386" s="1"/>
      <c r="NW386" s="1"/>
      <c r="NX386" s="1"/>
      <c r="NY386" s="1"/>
      <c r="NZ386" s="1"/>
      <c r="OA386" s="1"/>
      <c r="OB386" s="1"/>
      <c r="OC386" s="1"/>
      <c r="OD386" s="1"/>
      <c r="OE386" s="1"/>
      <c r="OF386" s="1"/>
      <c r="OG386" s="1"/>
      <c r="OH386" s="1"/>
      <c r="OI386" s="1"/>
      <c r="OJ386" s="1"/>
      <c r="OK386" s="1"/>
      <c r="OL386" s="1"/>
      <c r="OM386" s="1"/>
      <c r="ON386" s="1"/>
      <c r="OO386" s="1"/>
      <c r="OP386" s="1"/>
      <c r="OQ386" s="1"/>
      <c r="OR386" s="1"/>
      <c r="OS386" s="1"/>
      <c r="OT386" s="1"/>
      <c r="OU386" s="1"/>
      <c r="OV386" s="1"/>
      <c r="OW386" s="1"/>
      <c r="OX386" s="1"/>
      <c r="OY386" s="1"/>
      <c r="OZ386" s="1"/>
      <c r="PA386" s="1"/>
      <c r="PB386" s="1"/>
      <c r="PC386" s="1"/>
      <c r="PD386" s="1"/>
      <c r="PE386" s="1"/>
      <c r="PF386" s="1"/>
      <c r="PG386" s="1"/>
      <c r="PH386" s="1"/>
      <c r="PI386" s="1"/>
      <c r="PJ386" s="1"/>
      <c r="PK386" s="1"/>
    </row>
    <row r="387" spans="1:427" s="7" customFormat="1" ht="134.25" hidden="1" customHeight="1" x14ac:dyDescent="0.3">
      <c r="A387" s="65">
        <v>376</v>
      </c>
      <c r="B387" s="66" t="s">
        <v>749</v>
      </c>
      <c r="C387" s="65" t="s">
        <v>99</v>
      </c>
      <c r="D387" s="66" t="s">
        <v>100</v>
      </c>
      <c r="E387" s="143" t="s">
        <v>2908</v>
      </c>
      <c r="F387" s="67" t="s">
        <v>750</v>
      </c>
      <c r="G387" s="67" t="s">
        <v>99</v>
      </c>
      <c r="H387" s="67" t="s">
        <v>100</v>
      </c>
      <c r="I387" s="77" t="s">
        <v>493</v>
      </c>
      <c r="J387" s="77" t="s">
        <v>442</v>
      </c>
      <c r="K387" s="67" t="s">
        <v>481</v>
      </c>
      <c r="L387" s="67" t="s">
        <v>353</v>
      </c>
      <c r="M387" s="127" t="s">
        <v>77</v>
      </c>
      <c r="N387" s="129" t="s">
        <v>2932</v>
      </c>
      <c r="O387" s="255" t="s">
        <v>2933</v>
      </c>
      <c r="P387" s="281" t="s">
        <v>2881</v>
      </c>
      <c r="Q387" s="67">
        <v>2021</v>
      </c>
      <c r="R387" s="339" t="s">
        <v>2934</v>
      </c>
      <c r="S387" s="77" t="s">
        <v>2912</v>
      </c>
      <c r="T387" s="339" t="s">
        <v>2913</v>
      </c>
      <c r="U387" s="255">
        <v>1</v>
      </c>
      <c r="V387" s="77" t="s">
        <v>2914</v>
      </c>
      <c r="W387" s="77" t="s">
        <v>2915</v>
      </c>
      <c r="X387" s="373">
        <v>1</v>
      </c>
      <c r="Y387" s="339" t="s">
        <v>2916</v>
      </c>
      <c r="Z387" s="350">
        <v>44531</v>
      </c>
      <c r="AA387" s="350">
        <v>44651</v>
      </c>
      <c r="AB387" s="350"/>
      <c r="AC387" s="322" t="s">
        <v>84</v>
      </c>
      <c r="AD387" s="322" t="s">
        <v>84</v>
      </c>
      <c r="AE387" s="72">
        <f t="shared" si="25"/>
        <v>-60</v>
      </c>
      <c r="AF387" s="80" t="s">
        <v>1445</v>
      </c>
      <c r="AG387" s="75"/>
      <c r="AH387" s="75"/>
      <c r="AI387" s="75"/>
      <c r="AJ387" s="76"/>
      <c r="AK387" s="77" t="s">
        <v>9</v>
      </c>
      <c r="AL387" s="78">
        <v>200</v>
      </c>
      <c r="AM387" s="79" t="s">
        <v>6</v>
      </c>
      <c r="AN387" s="74" t="s">
        <v>133</v>
      </c>
      <c r="AO387" s="80" t="s">
        <v>1445</v>
      </c>
      <c r="AP387" s="204" t="s">
        <v>133</v>
      </c>
      <c r="AQ387" s="81">
        <v>0</v>
      </c>
      <c r="AR387" s="76">
        <v>0</v>
      </c>
      <c r="AS387" s="79" t="s">
        <v>116</v>
      </c>
      <c r="AT387" s="82" t="s">
        <v>90</v>
      </c>
      <c r="AU387" s="83" t="s">
        <v>91</v>
      </c>
      <c r="AV387" s="97" t="s">
        <v>641</v>
      </c>
      <c r="AW387" s="98">
        <v>44620</v>
      </c>
      <c r="AX387" s="99" t="s">
        <v>119</v>
      </c>
      <c r="AY387" s="100" t="s">
        <v>93</v>
      </c>
      <c r="AZ387" s="101">
        <v>0</v>
      </c>
      <c r="BA387" s="77" t="s">
        <v>9</v>
      </c>
      <c r="BB387" s="78">
        <v>-44620</v>
      </c>
      <c r="BC387" s="79" t="s">
        <v>6</v>
      </c>
      <c r="BD387" s="108">
        <v>44638</v>
      </c>
      <c r="BE387" s="124" t="s">
        <v>2887</v>
      </c>
      <c r="BF387" s="110" t="s">
        <v>122</v>
      </c>
      <c r="BG387" s="87">
        <v>0</v>
      </c>
      <c r="BH387" s="79" t="s">
        <v>19</v>
      </c>
      <c r="BI387" s="84"/>
      <c r="BJ387" s="88" t="s">
        <v>19</v>
      </c>
      <c r="BK387" s="89" t="s">
        <v>2917</v>
      </c>
      <c r="BL387" s="90">
        <v>44712</v>
      </c>
      <c r="BM387" s="91" t="s">
        <v>480</v>
      </c>
      <c r="BN387" s="92">
        <v>1</v>
      </c>
      <c r="BO387" s="77" t="str">
        <f t="shared" si="28"/>
        <v>CUMPLIMIENTO TOTAL</v>
      </c>
      <c r="BP387" s="78">
        <f t="shared" si="26"/>
        <v>-60</v>
      </c>
      <c r="BQ387" s="79" t="str">
        <f t="shared" si="27"/>
        <v>VENCIDO</v>
      </c>
      <c r="BR387" s="93"/>
      <c r="BS387" s="93"/>
      <c r="BT387" s="93"/>
      <c r="BU387" s="93"/>
      <c r="BV387" s="94"/>
      <c r="BW387" s="93"/>
      <c r="BX387" s="93"/>
      <c r="BY387" s="1">
        <f t="shared" si="29"/>
        <v>376</v>
      </c>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c r="KH387" s="1"/>
      <c r="KI387" s="1"/>
      <c r="KJ387" s="1"/>
      <c r="KK387" s="1"/>
      <c r="KL387" s="1"/>
      <c r="KM387" s="1"/>
      <c r="KN387" s="1"/>
      <c r="KO387" s="1"/>
      <c r="KP387" s="1"/>
      <c r="KQ387" s="1"/>
      <c r="KR387" s="1"/>
      <c r="KS387" s="1"/>
      <c r="KT387" s="1"/>
      <c r="KU387" s="1"/>
      <c r="KV387" s="1"/>
      <c r="KW387" s="1"/>
      <c r="KX387" s="1"/>
      <c r="KY387" s="1"/>
      <c r="KZ387" s="1"/>
      <c r="LA387" s="1"/>
      <c r="LB387" s="1"/>
      <c r="LC387" s="1"/>
      <c r="LD387" s="1"/>
      <c r="LE387" s="1"/>
      <c r="LF387" s="1"/>
      <c r="LG387" s="1"/>
      <c r="LH387" s="1"/>
      <c r="LI387" s="1"/>
      <c r="LJ387" s="1"/>
      <c r="LK387" s="1"/>
      <c r="LL387" s="1"/>
      <c r="LM387" s="1"/>
      <c r="LN387" s="1"/>
      <c r="LO387" s="1"/>
      <c r="LP387" s="1"/>
      <c r="LQ387" s="1"/>
      <c r="LR387" s="1"/>
      <c r="LS387" s="1"/>
      <c r="LT387" s="1"/>
      <c r="LU387" s="1"/>
      <c r="LV387" s="1"/>
      <c r="LW387" s="1"/>
      <c r="LX387" s="1"/>
      <c r="LY387" s="1"/>
      <c r="LZ387" s="1"/>
      <c r="MA387" s="1"/>
      <c r="MB387" s="1"/>
      <c r="MC387" s="1"/>
      <c r="MD387" s="1"/>
      <c r="ME387" s="1"/>
      <c r="MF387" s="1"/>
      <c r="MG387" s="1"/>
      <c r="MH387" s="1"/>
      <c r="MI387" s="1"/>
      <c r="MJ387" s="1"/>
      <c r="MK387" s="1"/>
      <c r="ML387" s="1"/>
      <c r="MM387" s="1"/>
      <c r="MN387" s="1"/>
      <c r="MO387" s="1"/>
      <c r="MP387" s="1"/>
      <c r="MQ387" s="1"/>
      <c r="MR387" s="1"/>
      <c r="MS387" s="1"/>
      <c r="MT387" s="1"/>
      <c r="MU387" s="1"/>
      <c r="MV387" s="1"/>
      <c r="MW387" s="1"/>
      <c r="MX387" s="1"/>
      <c r="MY387" s="1"/>
      <c r="MZ387" s="1"/>
      <c r="NA387" s="1"/>
      <c r="NB387" s="1"/>
      <c r="NC387" s="1"/>
      <c r="ND387" s="1"/>
      <c r="NE387" s="1"/>
      <c r="NF387" s="1"/>
      <c r="NG387" s="1"/>
      <c r="NH387" s="1"/>
      <c r="NI387" s="1"/>
      <c r="NJ387" s="1"/>
      <c r="NK387" s="1"/>
      <c r="NL387" s="1"/>
      <c r="NM387" s="1"/>
      <c r="NN387" s="1"/>
      <c r="NO387" s="1"/>
      <c r="NP387" s="1"/>
      <c r="NQ387" s="1"/>
      <c r="NR387" s="1"/>
      <c r="NS387" s="1"/>
      <c r="NT387" s="1"/>
      <c r="NU387" s="1"/>
      <c r="NV387" s="1"/>
      <c r="NW387" s="1"/>
      <c r="NX387" s="1"/>
      <c r="NY387" s="1"/>
      <c r="NZ387" s="1"/>
      <c r="OA387" s="1"/>
      <c r="OB387" s="1"/>
      <c r="OC387" s="1"/>
      <c r="OD387" s="1"/>
      <c r="OE387" s="1"/>
      <c r="OF387" s="1"/>
      <c r="OG387" s="1"/>
      <c r="OH387" s="1"/>
      <c r="OI387" s="1"/>
      <c r="OJ387" s="1"/>
      <c r="OK387" s="1"/>
      <c r="OL387" s="1"/>
      <c r="OM387" s="1"/>
      <c r="ON387" s="1"/>
      <c r="OO387" s="1"/>
      <c r="OP387" s="1"/>
      <c r="OQ387" s="1"/>
      <c r="OR387" s="1"/>
      <c r="OS387" s="1"/>
      <c r="OT387" s="1"/>
      <c r="OU387" s="1"/>
      <c r="OV387" s="1"/>
      <c r="OW387" s="1"/>
      <c r="OX387" s="1"/>
      <c r="OY387" s="1"/>
      <c r="OZ387" s="1"/>
      <c r="PA387" s="1"/>
      <c r="PB387" s="1"/>
      <c r="PC387" s="1"/>
      <c r="PD387" s="1"/>
      <c r="PE387" s="1"/>
      <c r="PF387" s="1"/>
      <c r="PG387" s="1"/>
      <c r="PH387" s="1"/>
      <c r="PI387" s="1"/>
      <c r="PJ387" s="1"/>
      <c r="PK387" s="1"/>
    </row>
    <row r="388" spans="1:427" s="7" customFormat="1" ht="60" hidden="1" customHeight="1" x14ac:dyDescent="0.3">
      <c r="A388" s="65">
        <v>377</v>
      </c>
      <c r="B388" s="66" t="s">
        <v>749</v>
      </c>
      <c r="C388" s="65" t="s">
        <v>99</v>
      </c>
      <c r="D388" s="66" t="s">
        <v>100</v>
      </c>
      <c r="E388" s="143" t="s">
        <v>2908</v>
      </c>
      <c r="F388" s="67" t="s">
        <v>750</v>
      </c>
      <c r="G388" s="67" t="s">
        <v>99</v>
      </c>
      <c r="H388" s="67" t="s">
        <v>100</v>
      </c>
      <c r="I388" s="77" t="s">
        <v>493</v>
      </c>
      <c r="J388" s="77" t="s">
        <v>442</v>
      </c>
      <c r="K388" s="67" t="s">
        <v>481</v>
      </c>
      <c r="L388" s="67" t="s">
        <v>353</v>
      </c>
      <c r="M388" s="127" t="s">
        <v>77</v>
      </c>
      <c r="N388" s="129" t="s">
        <v>2935</v>
      </c>
      <c r="O388" s="75" t="s">
        <v>79</v>
      </c>
      <c r="P388" s="281" t="s">
        <v>2881</v>
      </c>
      <c r="Q388" s="67">
        <v>2021</v>
      </c>
      <c r="R388" s="339" t="s">
        <v>2936</v>
      </c>
      <c r="S388" s="77" t="s">
        <v>2912</v>
      </c>
      <c r="T388" s="339" t="s">
        <v>2913</v>
      </c>
      <c r="U388" s="255">
        <v>1</v>
      </c>
      <c r="V388" s="77" t="s">
        <v>2914</v>
      </c>
      <c r="W388" s="77" t="s">
        <v>2915</v>
      </c>
      <c r="X388" s="373">
        <v>1</v>
      </c>
      <c r="Y388" s="339" t="s">
        <v>2916</v>
      </c>
      <c r="Z388" s="350">
        <v>44531</v>
      </c>
      <c r="AA388" s="350">
        <v>44651</v>
      </c>
      <c r="AB388" s="350"/>
      <c r="AC388" s="322" t="s">
        <v>84</v>
      </c>
      <c r="AD388" s="322" t="s">
        <v>84</v>
      </c>
      <c r="AE388" s="72">
        <f t="shared" si="25"/>
        <v>-60</v>
      </c>
      <c r="AF388" s="80" t="s">
        <v>1445</v>
      </c>
      <c r="AG388" s="75"/>
      <c r="AH388" s="75"/>
      <c r="AI388" s="75"/>
      <c r="AJ388" s="76"/>
      <c r="AK388" s="77" t="s">
        <v>9</v>
      </c>
      <c r="AL388" s="78">
        <v>200</v>
      </c>
      <c r="AM388" s="79" t="s">
        <v>6</v>
      </c>
      <c r="AN388" s="74" t="s">
        <v>133</v>
      </c>
      <c r="AO388" s="80" t="s">
        <v>1445</v>
      </c>
      <c r="AP388" s="204" t="s">
        <v>133</v>
      </c>
      <c r="AQ388" s="81">
        <v>0</v>
      </c>
      <c r="AR388" s="76">
        <v>0</v>
      </c>
      <c r="AS388" s="79" t="s">
        <v>116</v>
      </c>
      <c r="AT388" s="82" t="s">
        <v>90</v>
      </c>
      <c r="AU388" s="83" t="s">
        <v>91</v>
      </c>
      <c r="AV388" s="97" t="s">
        <v>641</v>
      </c>
      <c r="AW388" s="98">
        <v>44620</v>
      </c>
      <c r="AX388" s="99" t="s">
        <v>119</v>
      </c>
      <c r="AY388" s="100" t="s">
        <v>93</v>
      </c>
      <c r="AZ388" s="101">
        <v>0</v>
      </c>
      <c r="BA388" s="77" t="s">
        <v>9</v>
      </c>
      <c r="BB388" s="78">
        <v>-44620</v>
      </c>
      <c r="BC388" s="79" t="s">
        <v>6</v>
      </c>
      <c r="BD388" s="108">
        <v>44638</v>
      </c>
      <c r="BE388" s="124" t="s">
        <v>2887</v>
      </c>
      <c r="BF388" s="110" t="s">
        <v>122</v>
      </c>
      <c r="BG388" s="87">
        <v>0</v>
      </c>
      <c r="BH388" s="79" t="s">
        <v>19</v>
      </c>
      <c r="BI388" s="84"/>
      <c r="BJ388" s="88" t="s">
        <v>19</v>
      </c>
      <c r="BK388" s="89" t="s">
        <v>2917</v>
      </c>
      <c r="BL388" s="90">
        <v>44712</v>
      </c>
      <c r="BM388" s="91" t="s">
        <v>480</v>
      </c>
      <c r="BN388" s="92">
        <v>1</v>
      </c>
      <c r="BO388" s="77" t="str">
        <f t="shared" si="28"/>
        <v>CUMPLIMIENTO TOTAL</v>
      </c>
      <c r="BP388" s="78">
        <f t="shared" si="26"/>
        <v>-60</v>
      </c>
      <c r="BQ388" s="79" t="str">
        <f t="shared" si="27"/>
        <v>VENCIDO</v>
      </c>
      <c r="BR388" s="93"/>
      <c r="BS388" s="93"/>
      <c r="BT388" s="93"/>
      <c r="BU388" s="93"/>
      <c r="BV388" s="94"/>
      <c r="BW388" s="93"/>
      <c r="BX388" s="93"/>
      <c r="BY388" s="1">
        <f t="shared" si="29"/>
        <v>377</v>
      </c>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c r="KH388" s="1"/>
      <c r="KI388" s="1"/>
      <c r="KJ388" s="1"/>
      <c r="KK388" s="1"/>
      <c r="KL388" s="1"/>
      <c r="KM388" s="1"/>
      <c r="KN388" s="1"/>
      <c r="KO388" s="1"/>
      <c r="KP388" s="1"/>
      <c r="KQ388" s="1"/>
      <c r="KR388" s="1"/>
      <c r="KS388" s="1"/>
      <c r="KT388" s="1"/>
      <c r="KU388" s="1"/>
      <c r="KV388" s="1"/>
      <c r="KW388" s="1"/>
      <c r="KX388" s="1"/>
      <c r="KY388" s="1"/>
      <c r="KZ388" s="1"/>
      <c r="LA388" s="1"/>
      <c r="LB388" s="1"/>
      <c r="LC388" s="1"/>
      <c r="LD388" s="1"/>
      <c r="LE388" s="1"/>
      <c r="LF388" s="1"/>
      <c r="LG388" s="1"/>
      <c r="LH388" s="1"/>
      <c r="LI388" s="1"/>
      <c r="LJ388" s="1"/>
      <c r="LK388" s="1"/>
      <c r="LL388" s="1"/>
      <c r="LM388" s="1"/>
      <c r="LN388" s="1"/>
      <c r="LO388" s="1"/>
      <c r="LP388" s="1"/>
      <c r="LQ388" s="1"/>
      <c r="LR388" s="1"/>
      <c r="LS388" s="1"/>
      <c r="LT388" s="1"/>
      <c r="LU388" s="1"/>
      <c r="LV388" s="1"/>
      <c r="LW388" s="1"/>
      <c r="LX388" s="1"/>
      <c r="LY388" s="1"/>
      <c r="LZ388" s="1"/>
      <c r="MA388" s="1"/>
      <c r="MB388" s="1"/>
      <c r="MC388" s="1"/>
      <c r="MD388" s="1"/>
      <c r="ME388" s="1"/>
      <c r="MF388" s="1"/>
      <c r="MG388" s="1"/>
      <c r="MH388" s="1"/>
      <c r="MI388" s="1"/>
      <c r="MJ388" s="1"/>
      <c r="MK388" s="1"/>
      <c r="ML388" s="1"/>
      <c r="MM388" s="1"/>
      <c r="MN388" s="1"/>
      <c r="MO388" s="1"/>
      <c r="MP388" s="1"/>
      <c r="MQ388" s="1"/>
      <c r="MR388" s="1"/>
      <c r="MS388" s="1"/>
      <c r="MT388" s="1"/>
      <c r="MU388" s="1"/>
      <c r="MV388" s="1"/>
      <c r="MW388" s="1"/>
      <c r="MX388" s="1"/>
      <c r="MY388" s="1"/>
      <c r="MZ388" s="1"/>
      <c r="NA388" s="1"/>
      <c r="NB388" s="1"/>
      <c r="NC388" s="1"/>
      <c r="ND388" s="1"/>
      <c r="NE388" s="1"/>
      <c r="NF388" s="1"/>
      <c r="NG388" s="1"/>
      <c r="NH388" s="1"/>
      <c r="NI388" s="1"/>
      <c r="NJ388" s="1"/>
      <c r="NK388" s="1"/>
      <c r="NL388" s="1"/>
      <c r="NM388" s="1"/>
      <c r="NN388" s="1"/>
      <c r="NO388" s="1"/>
      <c r="NP388" s="1"/>
      <c r="NQ388" s="1"/>
      <c r="NR388" s="1"/>
      <c r="NS388" s="1"/>
      <c r="NT388" s="1"/>
      <c r="NU388" s="1"/>
      <c r="NV388" s="1"/>
      <c r="NW388" s="1"/>
      <c r="NX388" s="1"/>
      <c r="NY388" s="1"/>
      <c r="NZ388" s="1"/>
      <c r="OA388" s="1"/>
      <c r="OB388" s="1"/>
      <c r="OC388" s="1"/>
      <c r="OD388" s="1"/>
      <c r="OE388" s="1"/>
      <c r="OF388" s="1"/>
      <c r="OG388" s="1"/>
      <c r="OH388" s="1"/>
      <c r="OI388" s="1"/>
      <c r="OJ388" s="1"/>
      <c r="OK388" s="1"/>
      <c r="OL388" s="1"/>
      <c r="OM388" s="1"/>
      <c r="ON388" s="1"/>
      <c r="OO388" s="1"/>
      <c r="OP388" s="1"/>
      <c r="OQ388" s="1"/>
      <c r="OR388" s="1"/>
      <c r="OS388" s="1"/>
      <c r="OT388" s="1"/>
      <c r="OU388" s="1"/>
      <c r="OV388" s="1"/>
      <c r="OW388" s="1"/>
      <c r="OX388" s="1"/>
      <c r="OY388" s="1"/>
      <c r="OZ388" s="1"/>
      <c r="PA388" s="1"/>
      <c r="PB388" s="1"/>
      <c r="PC388" s="1"/>
      <c r="PD388" s="1"/>
      <c r="PE388" s="1"/>
      <c r="PF388" s="1"/>
      <c r="PG388" s="1"/>
      <c r="PH388" s="1"/>
      <c r="PI388" s="1"/>
      <c r="PJ388" s="1"/>
      <c r="PK388" s="1"/>
    </row>
    <row r="389" spans="1:427" s="7" customFormat="1" ht="114.75" hidden="1" customHeight="1" x14ac:dyDescent="0.3">
      <c r="A389" s="65">
        <v>378</v>
      </c>
      <c r="B389" s="117" t="s">
        <v>181</v>
      </c>
      <c r="C389" s="196" t="s">
        <v>99</v>
      </c>
      <c r="D389" s="66" t="s">
        <v>100</v>
      </c>
      <c r="E389" s="143" t="s">
        <v>2937</v>
      </c>
      <c r="F389" s="66" t="s">
        <v>181</v>
      </c>
      <c r="G389" s="65" t="s">
        <v>99</v>
      </c>
      <c r="H389" s="67" t="s">
        <v>100</v>
      </c>
      <c r="I389" s="67" t="s">
        <v>182</v>
      </c>
      <c r="J389" s="77" t="s">
        <v>442</v>
      </c>
      <c r="K389" s="67" t="s">
        <v>481</v>
      </c>
      <c r="L389" s="67" t="s">
        <v>185</v>
      </c>
      <c r="M389" s="127" t="s">
        <v>77</v>
      </c>
      <c r="N389" s="129" t="s">
        <v>2938</v>
      </c>
      <c r="O389" s="255">
        <v>1</v>
      </c>
      <c r="P389" s="281" t="s">
        <v>2939</v>
      </c>
      <c r="Q389" s="67">
        <v>2021</v>
      </c>
      <c r="R389" s="339" t="s">
        <v>2940</v>
      </c>
      <c r="S389" s="77" t="s">
        <v>2941</v>
      </c>
      <c r="T389" s="339" t="s">
        <v>2942</v>
      </c>
      <c r="U389" s="255">
        <v>1</v>
      </c>
      <c r="V389" s="77" t="s">
        <v>2943</v>
      </c>
      <c r="W389" s="77" t="s">
        <v>2944</v>
      </c>
      <c r="X389" s="373">
        <v>1</v>
      </c>
      <c r="Y389" s="77" t="s">
        <v>2945</v>
      </c>
      <c r="Z389" s="350">
        <v>44531</v>
      </c>
      <c r="AA389" s="350">
        <v>44742</v>
      </c>
      <c r="AB389" s="350"/>
      <c r="AC389" s="322" t="s">
        <v>84</v>
      </c>
      <c r="AD389" s="322" t="s">
        <v>84</v>
      </c>
      <c r="AE389" s="72">
        <f t="shared" si="25"/>
        <v>31</v>
      </c>
      <c r="AF389" s="80" t="s">
        <v>1445</v>
      </c>
      <c r="AG389" s="75"/>
      <c r="AH389" s="75"/>
      <c r="AI389" s="75"/>
      <c r="AJ389" s="76"/>
      <c r="AK389" s="77" t="s">
        <v>9</v>
      </c>
      <c r="AL389" s="78">
        <v>291</v>
      </c>
      <c r="AM389" s="79" t="s">
        <v>6</v>
      </c>
      <c r="AN389" s="74" t="s">
        <v>133</v>
      </c>
      <c r="AO389" s="80" t="s">
        <v>1445</v>
      </c>
      <c r="AP389" s="204" t="s">
        <v>133</v>
      </c>
      <c r="AQ389" s="81">
        <v>0</v>
      </c>
      <c r="AR389" s="76">
        <v>0</v>
      </c>
      <c r="AS389" s="79" t="s">
        <v>116</v>
      </c>
      <c r="AT389" s="82" t="s">
        <v>90</v>
      </c>
      <c r="AU389" s="83" t="s">
        <v>91</v>
      </c>
      <c r="AV389" s="121" t="s">
        <v>641</v>
      </c>
      <c r="AW389" s="85">
        <v>44620</v>
      </c>
      <c r="AX389" s="84" t="s">
        <v>119</v>
      </c>
      <c r="AY389" s="86" t="s">
        <v>93</v>
      </c>
      <c r="AZ389" s="122">
        <v>0</v>
      </c>
      <c r="BA389" s="77" t="s">
        <v>9</v>
      </c>
      <c r="BB389" s="78">
        <v>-44620</v>
      </c>
      <c r="BC389" s="79" t="s">
        <v>6</v>
      </c>
      <c r="BD389" s="108">
        <v>44638</v>
      </c>
      <c r="BE389" s="110" t="s">
        <v>2770</v>
      </c>
      <c r="BF389" s="110" t="s">
        <v>135</v>
      </c>
      <c r="BG389" s="87">
        <v>0</v>
      </c>
      <c r="BH389" s="79" t="s">
        <v>19</v>
      </c>
      <c r="BI389" s="84"/>
      <c r="BJ389" s="88" t="s">
        <v>19</v>
      </c>
      <c r="BK389" s="89" t="s">
        <v>2946</v>
      </c>
      <c r="BL389" s="90">
        <v>44712</v>
      </c>
      <c r="BM389" s="91" t="s">
        <v>209</v>
      </c>
      <c r="BN389" s="92">
        <v>1</v>
      </c>
      <c r="BO389" s="77" t="str">
        <f t="shared" si="28"/>
        <v>CUMPLIMIENTO TOTAL</v>
      </c>
      <c r="BP389" s="78">
        <f t="shared" si="26"/>
        <v>31</v>
      </c>
      <c r="BQ389" s="79" t="str">
        <f t="shared" si="27"/>
        <v>CON TIEMPO</v>
      </c>
      <c r="BR389" s="93"/>
      <c r="BS389" s="93"/>
      <c r="BT389" s="93"/>
      <c r="BU389" s="93"/>
      <c r="BV389" s="94"/>
      <c r="BW389" s="93"/>
      <c r="BX389" s="93"/>
      <c r="BY389" s="1">
        <f t="shared" si="29"/>
        <v>378</v>
      </c>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c r="KH389" s="1"/>
      <c r="KI389" s="1"/>
      <c r="KJ389" s="1"/>
      <c r="KK389" s="1"/>
      <c r="KL389" s="1"/>
      <c r="KM389" s="1"/>
      <c r="KN389" s="1"/>
      <c r="KO389" s="1"/>
      <c r="KP389" s="1"/>
      <c r="KQ389" s="1"/>
      <c r="KR389" s="1"/>
      <c r="KS389" s="1"/>
      <c r="KT389" s="1"/>
      <c r="KU389" s="1"/>
      <c r="KV389" s="1"/>
      <c r="KW389" s="1"/>
      <c r="KX389" s="1"/>
      <c r="KY389" s="1"/>
      <c r="KZ389" s="1"/>
      <c r="LA389" s="1"/>
      <c r="LB389" s="1"/>
      <c r="LC389" s="1"/>
      <c r="LD389" s="1"/>
      <c r="LE389" s="1"/>
      <c r="LF389" s="1"/>
      <c r="LG389" s="1"/>
      <c r="LH389" s="1"/>
      <c r="LI389" s="1"/>
      <c r="LJ389" s="1"/>
      <c r="LK389" s="1"/>
      <c r="LL389" s="1"/>
      <c r="LM389" s="1"/>
      <c r="LN389" s="1"/>
      <c r="LO389" s="1"/>
      <c r="LP389" s="1"/>
      <c r="LQ389" s="1"/>
      <c r="LR389" s="1"/>
      <c r="LS389" s="1"/>
      <c r="LT389" s="1"/>
      <c r="LU389" s="1"/>
      <c r="LV389" s="1"/>
      <c r="LW389" s="1"/>
      <c r="LX389" s="1"/>
      <c r="LY389" s="1"/>
      <c r="LZ389" s="1"/>
      <c r="MA389" s="1"/>
      <c r="MB389" s="1"/>
      <c r="MC389" s="1"/>
      <c r="MD389" s="1"/>
      <c r="ME389" s="1"/>
      <c r="MF389" s="1"/>
      <c r="MG389" s="1"/>
      <c r="MH389" s="1"/>
      <c r="MI389" s="1"/>
      <c r="MJ389" s="1"/>
      <c r="MK389" s="1"/>
      <c r="ML389" s="1"/>
      <c r="MM389" s="1"/>
      <c r="MN389" s="1"/>
      <c r="MO389" s="1"/>
      <c r="MP389" s="1"/>
      <c r="MQ389" s="1"/>
      <c r="MR389" s="1"/>
      <c r="MS389" s="1"/>
      <c r="MT389" s="1"/>
      <c r="MU389" s="1"/>
      <c r="MV389" s="1"/>
      <c r="MW389" s="1"/>
      <c r="MX389" s="1"/>
      <c r="MY389" s="1"/>
      <c r="MZ389" s="1"/>
      <c r="NA389" s="1"/>
      <c r="NB389" s="1"/>
      <c r="NC389" s="1"/>
      <c r="ND389" s="1"/>
      <c r="NE389" s="1"/>
      <c r="NF389" s="1"/>
      <c r="NG389" s="1"/>
      <c r="NH389" s="1"/>
      <c r="NI389" s="1"/>
      <c r="NJ389" s="1"/>
      <c r="NK389" s="1"/>
      <c r="NL389" s="1"/>
      <c r="NM389" s="1"/>
      <c r="NN389" s="1"/>
      <c r="NO389" s="1"/>
      <c r="NP389" s="1"/>
      <c r="NQ389" s="1"/>
      <c r="NR389" s="1"/>
      <c r="NS389" s="1"/>
      <c r="NT389" s="1"/>
      <c r="NU389" s="1"/>
      <c r="NV389" s="1"/>
      <c r="NW389" s="1"/>
      <c r="NX389" s="1"/>
      <c r="NY389" s="1"/>
      <c r="NZ389" s="1"/>
      <c r="OA389" s="1"/>
      <c r="OB389" s="1"/>
      <c r="OC389" s="1"/>
      <c r="OD389" s="1"/>
      <c r="OE389" s="1"/>
      <c r="OF389" s="1"/>
      <c r="OG389" s="1"/>
      <c r="OH389" s="1"/>
      <c r="OI389" s="1"/>
      <c r="OJ389" s="1"/>
      <c r="OK389" s="1"/>
      <c r="OL389" s="1"/>
      <c r="OM389" s="1"/>
      <c r="ON389" s="1"/>
      <c r="OO389" s="1"/>
      <c r="OP389" s="1"/>
      <c r="OQ389" s="1"/>
      <c r="OR389" s="1"/>
      <c r="OS389" s="1"/>
      <c r="OT389" s="1"/>
      <c r="OU389" s="1"/>
      <c r="OV389" s="1"/>
      <c r="OW389" s="1"/>
      <c r="OX389" s="1"/>
      <c r="OY389" s="1"/>
      <c r="OZ389" s="1"/>
      <c r="PA389" s="1"/>
      <c r="PB389" s="1"/>
      <c r="PC389" s="1"/>
      <c r="PD389" s="1"/>
      <c r="PE389" s="1"/>
      <c r="PF389" s="1"/>
      <c r="PG389" s="1"/>
      <c r="PH389" s="1"/>
      <c r="PI389" s="1"/>
      <c r="PJ389" s="1"/>
      <c r="PK389" s="1"/>
    </row>
    <row r="390" spans="1:427" s="7" customFormat="1" ht="178.5" hidden="1" customHeight="1" x14ac:dyDescent="0.3">
      <c r="A390" s="65">
        <v>379</v>
      </c>
      <c r="B390" s="117" t="s">
        <v>181</v>
      </c>
      <c r="C390" s="196" t="s">
        <v>99</v>
      </c>
      <c r="D390" s="66" t="s">
        <v>100</v>
      </c>
      <c r="E390" s="143" t="s">
        <v>2937</v>
      </c>
      <c r="F390" s="66" t="s">
        <v>181</v>
      </c>
      <c r="G390" s="65" t="s">
        <v>99</v>
      </c>
      <c r="H390" s="67" t="s">
        <v>100</v>
      </c>
      <c r="I390" s="67" t="s">
        <v>182</v>
      </c>
      <c r="J390" s="77" t="s">
        <v>442</v>
      </c>
      <c r="K390" s="67" t="s">
        <v>481</v>
      </c>
      <c r="L390" s="67" t="s">
        <v>185</v>
      </c>
      <c r="M390" s="127" t="s">
        <v>77</v>
      </c>
      <c r="N390" s="129" t="s">
        <v>2947</v>
      </c>
      <c r="O390" s="255">
        <v>2</v>
      </c>
      <c r="P390" s="281" t="s">
        <v>2939</v>
      </c>
      <c r="Q390" s="67">
        <v>2021</v>
      </c>
      <c r="R390" s="339" t="s">
        <v>2948</v>
      </c>
      <c r="S390" s="77" t="s">
        <v>2949</v>
      </c>
      <c r="T390" s="339" t="s">
        <v>2950</v>
      </c>
      <c r="U390" s="255">
        <v>2</v>
      </c>
      <c r="V390" s="255" t="s">
        <v>2951</v>
      </c>
      <c r="W390" s="77" t="s">
        <v>2952</v>
      </c>
      <c r="X390" s="373">
        <v>1</v>
      </c>
      <c r="Y390" s="77" t="s">
        <v>2953</v>
      </c>
      <c r="Z390" s="350">
        <v>44531</v>
      </c>
      <c r="AA390" s="350">
        <v>44681</v>
      </c>
      <c r="AB390" s="350"/>
      <c r="AC390" s="322" t="s">
        <v>84</v>
      </c>
      <c r="AD390" s="322" t="s">
        <v>84</v>
      </c>
      <c r="AE390" s="72">
        <f t="shared" si="25"/>
        <v>-30</v>
      </c>
      <c r="AF390" s="80" t="s">
        <v>1445</v>
      </c>
      <c r="AG390" s="75"/>
      <c r="AH390" s="75"/>
      <c r="AI390" s="75"/>
      <c r="AJ390" s="76"/>
      <c r="AK390" s="77" t="s">
        <v>9</v>
      </c>
      <c r="AL390" s="78">
        <v>230</v>
      </c>
      <c r="AM390" s="79" t="s">
        <v>6</v>
      </c>
      <c r="AN390" s="74" t="s">
        <v>133</v>
      </c>
      <c r="AO390" s="80" t="s">
        <v>1445</v>
      </c>
      <c r="AP390" s="204" t="s">
        <v>133</v>
      </c>
      <c r="AQ390" s="81">
        <v>0</v>
      </c>
      <c r="AR390" s="76">
        <v>0</v>
      </c>
      <c r="AS390" s="79" t="s">
        <v>116</v>
      </c>
      <c r="AT390" s="82" t="s">
        <v>90</v>
      </c>
      <c r="AU390" s="83" t="s">
        <v>91</v>
      </c>
      <c r="AV390" s="121" t="s">
        <v>641</v>
      </c>
      <c r="AW390" s="85">
        <v>44620</v>
      </c>
      <c r="AX390" s="84" t="s">
        <v>119</v>
      </c>
      <c r="AY390" s="86" t="s">
        <v>93</v>
      </c>
      <c r="AZ390" s="122">
        <v>0</v>
      </c>
      <c r="BA390" s="77" t="s">
        <v>9</v>
      </c>
      <c r="BB390" s="78">
        <v>-44620</v>
      </c>
      <c r="BC390" s="79" t="s">
        <v>6</v>
      </c>
      <c r="BD390" s="108">
        <v>44638</v>
      </c>
      <c r="BE390" s="110" t="s">
        <v>2770</v>
      </c>
      <c r="BF390" s="110" t="s">
        <v>135</v>
      </c>
      <c r="BG390" s="87">
        <v>0</v>
      </c>
      <c r="BH390" s="79" t="s">
        <v>19</v>
      </c>
      <c r="BI390" s="84"/>
      <c r="BJ390" s="88" t="s">
        <v>19</v>
      </c>
      <c r="BK390" s="89" t="s">
        <v>2739</v>
      </c>
      <c r="BL390" s="90">
        <v>44712</v>
      </c>
      <c r="BM390" s="91" t="s">
        <v>2954</v>
      </c>
      <c r="BN390" s="92">
        <v>0.25</v>
      </c>
      <c r="BO390" s="77" t="str">
        <f t="shared" si="28"/>
        <v>AVANCE MINIMO</v>
      </c>
      <c r="BP390" s="78">
        <f t="shared" si="26"/>
        <v>-30</v>
      </c>
      <c r="BQ390" s="79" t="str">
        <f t="shared" si="27"/>
        <v>VENCIDO</v>
      </c>
      <c r="BR390" s="93"/>
      <c r="BS390" s="93"/>
      <c r="BT390" s="93"/>
      <c r="BU390" s="93"/>
      <c r="BV390" s="94"/>
      <c r="BW390" s="93"/>
      <c r="BX390" s="93"/>
      <c r="BY390" s="1">
        <f t="shared" si="29"/>
        <v>379</v>
      </c>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c r="KH390" s="1"/>
      <c r="KI390" s="1"/>
      <c r="KJ390" s="1"/>
      <c r="KK390" s="1"/>
      <c r="KL390" s="1"/>
      <c r="KM390" s="1"/>
      <c r="KN390" s="1"/>
      <c r="KO390" s="1"/>
      <c r="KP390" s="1"/>
      <c r="KQ390" s="1"/>
      <c r="KR390" s="1"/>
      <c r="KS390" s="1"/>
      <c r="KT390" s="1"/>
      <c r="KU390" s="1"/>
      <c r="KV390" s="1"/>
      <c r="KW390" s="1"/>
      <c r="KX390" s="1"/>
      <c r="KY390" s="1"/>
      <c r="KZ390" s="1"/>
      <c r="LA390" s="1"/>
      <c r="LB390" s="1"/>
      <c r="LC390" s="1"/>
      <c r="LD390" s="1"/>
      <c r="LE390" s="1"/>
      <c r="LF390" s="1"/>
      <c r="LG390" s="1"/>
      <c r="LH390" s="1"/>
      <c r="LI390" s="1"/>
      <c r="LJ390" s="1"/>
      <c r="LK390" s="1"/>
      <c r="LL390" s="1"/>
      <c r="LM390" s="1"/>
      <c r="LN390" s="1"/>
      <c r="LO390" s="1"/>
      <c r="LP390" s="1"/>
      <c r="LQ390" s="1"/>
      <c r="LR390" s="1"/>
      <c r="LS390" s="1"/>
      <c r="LT390" s="1"/>
      <c r="LU390" s="1"/>
      <c r="LV390" s="1"/>
      <c r="LW390" s="1"/>
      <c r="LX390" s="1"/>
      <c r="LY390" s="1"/>
      <c r="LZ390" s="1"/>
      <c r="MA390" s="1"/>
      <c r="MB390" s="1"/>
      <c r="MC390" s="1"/>
      <c r="MD390" s="1"/>
      <c r="ME390" s="1"/>
      <c r="MF390" s="1"/>
      <c r="MG390" s="1"/>
      <c r="MH390" s="1"/>
      <c r="MI390" s="1"/>
      <c r="MJ390" s="1"/>
      <c r="MK390" s="1"/>
      <c r="ML390" s="1"/>
      <c r="MM390" s="1"/>
      <c r="MN390" s="1"/>
      <c r="MO390" s="1"/>
      <c r="MP390" s="1"/>
      <c r="MQ390" s="1"/>
      <c r="MR390" s="1"/>
      <c r="MS390" s="1"/>
      <c r="MT390" s="1"/>
      <c r="MU390" s="1"/>
      <c r="MV390" s="1"/>
      <c r="MW390" s="1"/>
      <c r="MX390" s="1"/>
      <c r="MY390" s="1"/>
      <c r="MZ390" s="1"/>
      <c r="NA390" s="1"/>
      <c r="NB390" s="1"/>
      <c r="NC390" s="1"/>
      <c r="ND390" s="1"/>
      <c r="NE390" s="1"/>
      <c r="NF390" s="1"/>
      <c r="NG390" s="1"/>
      <c r="NH390" s="1"/>
      <c r="NI390" s="1"/>
      <c r="NJ390" s="1"/>
      <c r="NK390" s="1"/>
      <c r="NL390" s="1"/>
      <c r="NM390" s="1"/>
      <c r="NN390" s="1"/>
      <c r="NO390" s="1"/>
      <c r="NP390" s="1"/>
      <c r="NQ390" s="1"/>
      <c r="NR390" s="1"/>
      <c r="NS390" s="1"/>
      <c r="NT390" s="1"/>
      <c r="NU390" s="1"/>
      <c r="NV390" s="1"/>
      <c r="NW390" s="1"/>
      <c r="NX390" s="1"/>
      <c r="NY390" s="1"/>
      <c r="NZ390" s="1"/>
      <c r="OA390" s="1"/>
      <c r="OB390" s="1"/>
      <c r="OC390" s="1"/>
      <c r="OD390" s="1"/>
      <c r="OE390" s="1"/>
      <c r="OF390" s="1"/>
      <c r="OG390" s="1"/>
      <c r="OH390" s="1"/>
      <c r="OI390" s="1"/>
      <c r="OJ390" s="1"/>
      <c r="OK390" s="1"/>
      <c r="OL390" s="1"/>
      <c r="OM390" s="1"/>
      <c r="ON390" s="1"/>
      <c r="OO390" s="1"/>
      <c r="OP390" s="1"/>
      <c r="OQ390" s="1"/>
      <c r="OR390" s="1"/>
      <c r="OS390" s="1"/>
      <c r="OT390" s="1"/>
      <c r="OU390" s="1"/>
      <c r="OV390" s="1"/>
      <c r="OW390" s="1"/>
      <c r="OX390" s="1"/>
      <c r="OY390" s="1"/>
      <c r="OZ390" s="1"/>
      <c r="PA390" s="1"/>
      <c r="PB390" s="1"/>
      <c r="PC390" s="1"/>
      <c r="PD390" s="1"/>
      <c r="PE390" s="1"/>
      <c r="PF390" s="1"/>
      <c r="PG390" s="1"/>
      <c r="PH390" s="1"/>
      <c r="PI390" s="1"/>
      <c r="PJ390" s="1"/>
      <c r="PK390" s="1"/>
    </row>
    <row r="391" spans="1:427" s="7" customFormat="1" ht="178.5" hidden="1" customHeight="1" x14ac:dyDescent="0.3">
      <c r="A391" s="65">
        <v>380</v>
      </c>
      <c r="B391" s="117" t="s">
        <v>181</v>
      </c>
      <c r="C391" s="196" t="s">
        <v>99</v>
      </c>
      <c r="D391" s="66" t="s">
        <v>100</v>
      </c>
      <c r="E391" s="143" t="s">
        <v>2955</v>
      </c>
      <c r="F391" s="117" t="s">
        <v>181</v>
      </c>
      <c r="G391" s="196" t="s">
        <v>99</v>
      </c>
      <c r="H391" s="67" t="s">
        <v>100</v>
      </c>
      <c r="I391" s="67" t="s">
        <v>181</v>
      </c>
      <c r="J391" s="77" t="s">
        <v>442</v>
      </c>
      <c r="K391" s="67" t="s">
        <v>481</v>
      </c>
      <c r="L391" s="67" t="s">
        <v>185</v>
      </c>
      <c r="M391" s="127" t="s">
        <v>77</v>
      </c>
      <c r="N391" s="129" t="s">
        <v>2956</v>
      </c>
      <c r="O391" s="255">
        <v>2</v>
      </c>
      <c r="P391" s="281" t="s">
        <v>2939</v>
      </c>
      <c r="Q391" s="67">
        <v>2021</v>
      </c>
      <c r="R391" s="339" t="s">
        <v>2957</v>
      </c>
      <c r="S391" s="77" t="s">
        <v>2958</v>
      </c>
      <c r="T391" s="339" t="s">
        <v>2959</v>
      </c>
      <c r="U391" s="255">
        <v>1</v>
      </c>
      <c r="V391" s="255" t="s">
        <v>2960</v>
      </c>
      <c r="W391" s="77" t="s">
        <v>2961</v>
      </c>
      <c r="X391" s="373">
        <v>1</v>
      </c>
      <c r="Y391" s="77" t="s">
        <v>2962</v>
      </c>
      <c r="Z391" s="350">
        <v>44531</v>
      </c>
      <c r="AA391" s="350">
        <v>44742</v>
      </c>
      <c r="AB391" s="350"/>
      <c r="AC391" s="322" t="s">
        <v>84</v>
      </c>
      <c r="AD391" s="322" t="s">
        <v>84</v>
      </c>
      <c r="AE391" s="72">
        <f t="shared" si="25"/>
        <v>31</v>
      </c>
      <c r="AF391" s="80" t="s">
        <v>1445</v>
      </c>
      <c r="AG391" s="75"/>
      <c r="AH391" s="75"/>
      <c r="AI391" s="75"/>
      <c r="AJ391" s="76"/>
      <c r="AK391" s="77" t="s">
        <v>9</v>
      </c>
      <c r="AL391" s="78">
        <v>291</v>
      </c>
      <c r="AM391" s="79" t="s">
        <v>6</v>
      </c>
      <c r="AN391" s="74" t="s">
        <v>133</v>
      </c>
      <c r="AO391" s="80" t="s">
        <v>1445</v>
      </c>
      <c r="AP391" s="204" t="s">
        <v>133</v>
      </c>
      <c r="AQ391" s="81">
        <v>0</v>
      </c>
      <c r="AR391" s="76">
        <v>0</v>
      </c>
      <c r="AS391" s="79" t="s">
        <v>116</v>
      </c>
      <c r="AT391" s="82" t="s">
        <v>90</v>
      </c>
      <c r="AU391" s="83" t="s">
        <v>91</v>
      </c>
      <c r="AV391" s="121" t="s">
        <v>641</v>
      </c>
      <c r="AW391" s="85">
        <v>44620</v>
      </c>
      <c r="AX391" s="84" t="s">
        <v>119</v>
      </c>
      <c r="AY391" s="86" t="s">
        <v>93</v>
      </c>
      <c r="AZ391" s="122">
        <v>0</v>
      </c>
      <c r="BA391" s="77" t="s">
        <v>9</v>
      </c>
      <c r="BB391" s="78">
        <v>-44620</v>
      </c>
      <c r="BC391" s="79" t="s">
        <v>6</v>
      </c>
      <c r="BD391" s="108">
        <v>44638</v>
      </c>
      <c r="BE391" s="110" t="s">
        <v>2770</v>
      </c>
      <c r="BF391" s="110" t="s">
        <v>135</v>
      </c>
      <c r="BG391" s="87">
        <v>0</v>
      </c>
      <c r="BH391" s="79" t="s">
        <v>19</v>
      </c>
      <c r="BI391" s="84"/>
      <c r="BJ391" s="88" t="s">
        <v>19</v>
      </c>
      <c r="BK391" s="89" t="s">
        <v>2963</v>
      </c>
      <c r="BL391" s="90">
        <v>44712</v>
      </c>
      <c r="BM391" s="91" t="s">
        <v>2954</v>
      </c>
      <c r="BN391" s="92">
        <v>0.25</v>
      </c>
      <c r="BO391" s="77" t="str">
        <f t="shared" si="28"/>
        <v>AVANCE MINIMO</v>
      </c>
      <c r="BP391" s="78">
        <f t="shared" si="26"/>
        <v>31</v>
      </c>
      <c r="BQ391" s="79" t="str">
        <f t="shared" si="27"/>
        <v>CON TIEMPO</v>
      </c>
      <c r="BR391" s="93"/>
      <c r="BS391" s="93"/>
      <c r="BT391" s="93"/>
      <c r="BU391" s="93"/>
      <c r="BV391" s="94"/>
      <c r="BW391" s="93"/>
      <c r="BX391" s="93"/>
      <c r="BY391" s="1">
        <f t="shared" si="29"/>
        <v>380</v>
      </c>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c r="KH391" s="1"/>
      <c r="KI391" s="1"/>
      <c r="KJ391" s="1"/>
      <c r="KK391" s="1"/>
      <c r="KL391" s="1"/>
      <c r="KM391" s="1"/>
      <c r="KN391" s="1"/>
      <c r="KO391" s="1"/>
      <c r="KP391" s="1"/>
      <c r="KQ391" s="1"/>
      <c r="KR391" s="1"/>
      <c r="KS391" s="1"/>
      <c r="KT391" s="1"/>
      <c r="KU391" s="1"/>
      <c r="KV391" s="1"/>
      <c r="KW391" s="1"/>
      <c r="KX391" s="1"/>
      <c r="KY391" s="1"/>
      <c r="KZ391" s="1"/>
      <c r="LA391" s="1"/>
      <c r="LB391" s="1"/>
      <c r="LC391" s="1"/>
      <c r="LD391" s="1"/>
      <c r="LE391" s="1"/>
      <c r="LF391" s="1"/>
      <c r="LG391" s="1"/>
      <c r="LH391" s="1"/>
      <c r="LI391" s="1"/>
      <c r="LJ391" s="1"/>
      <c r="LK391" s="1"/>
      <c r="LL391" s="1"/>
      <c r="LM391" s="1"/>
      <c r="LN391" s="1"/>
      <c r="LO391" s="1"/>
      <c r="LP391" s="1"/>
      <c r="LQ391" s="1"/>
      <c r="LR391" s="1"/>
      <c r="LS391" s="1"/>
      <c r="LT391" s="1"/>
      <c r="LU391" s="1"/>
      <c r="LV391" s="1"/>
      <c r="LW391" s="1"/>
      <c r="LX391" s="1"/>
      <c r="LY391" s="1"/>
      <c r="LZ391" s="1"/>
      <c r="MA391" s="1"/>
      <c r="MB391" s="1"/>
      <c r="MC391" s="1"/>
      <c r="MD391" s="1"/>
      <c r="ME391" s="1"/>
      <c r="MF391" s="1"/>
      <c r="MG391" s="1"/>
      <c r="MH391" s="1"/>
      <c r="MI391" s="1"/>
      <c r="MJ391" s="1"/>
      <c r="MK391" s="1"/>
      <c r="ML391" s="1"/>
      <c r="MM391" s="1"/>
      <c r="MN391" s="1"/>
      <c r="MO391" s="1"/>
      <c r="MP391" s="1"/>
      <c r="MQ391" s="1"/>
      <c r="MR391" s="1"/>
      <c r="MS391" s="1"/>
      <c r="MT391" s="1"/>
      <c r="MU391" s="1"/>
      <c r="MV391" s="1"/>
      <c r="MW391" s="1"/>
      <c r="MX391" s="1"/>
      <c r="MY391" s="1"/>
      <c r="MZ391" s="1"/>
      <c r="NA391" s="1"/>
      <c r="NB391" s="1"/>
      <c r="NC391" s="1"/>
      <c r="ND391" s="1"/>
      <c r="NE391" s="1"/>
      <c r="NF391" s="1"/>
      <c r="NG391" s="1"/>
      <c r="NH391" s="1"/>
      <c r="NI391" s="1"/>
      <c r="NJ391" s="1"/>
      <c r="NK391" s="1"/>
      <c r="NL391" s="1"/>
      <c r="NM391" s="1"/>
      <c r="NN391" s="1"/>
      <c r="NO391" s="1"/>
      <c r="NP391" s="1"/>
      <c r="NQ391" s="1"/>
      <c r="NR391" s="1"/>
      <c r="NS391" s="1"/>
      <c r="NT391" s="1"/>
      <c r="NU391" s="1"/>
      <c r="NV391" s="1"/>
      <c r="NW391" s="1"/>
      <c r="NX391" s="1"/>
      <c r="NY391" s="1"/>
      <c r="NZ391" s="1"/>
      <c r="OA391" s="1"/>
      <c r="OB391" s="1"/>
      <c r="OC391" s="1"/>
      <c r="OD391" s="1"/>
      <c r="OE391" s="1"/>
      <c r="OF391" s="1"/>
      <c r="OG391" s="1"/>
      <c r="OH391" s="1"/>
      <c r="OI391" s="1"/>
      <c r="OJ391" s="1"/>
      <c r="OK391" s="1"/>
      <c r="OL391" s="1"/>
      <c r="OM391" s="1"/>
      <c r="ON391" s="1"/>
      <c r="OO391" s="1"/>
      <c r="OP391" s="1"/>
      <c r="OQ391" s="1"/>
      <c r="OR391" s="1"/>
      <c r="OS391" s="1"/>
      <c r="OT391" s="1"/>
      <c r="OU391" s="1"/>
      <c r="OV391" s="1"/>
      <c r="OW391" s="1"/>
      <c r="OX391" s="1"/>
      <c r="OY391" s="1"/>
      <c r="OZ391" s="1"/>
      <c r="PA391" s="1"/>
      <c r="PB391" s="1"/>
      <c r="PC391" s="1"/>
      <c r="PD391" s="1"/>
      <c r="PE391" s="1"/>
      <c r="PF391" s="1"/>
      <c r="PG391" s="1"/>
      <c r="PH391" s="1"/>
      <c r="PI391" s="1"/>
      <c r="PJ391" s="1"/>
      <c r="PK391" s="1"/>
    </row>
    <row r="392" spans="1:427" s="7" customFormat="1" ht="255.75" hidden="1" thickBot="1" x14ac:dyDescent="0.3">
      <c r="A392" s="65">
        <v>381</v>
      </c>
      <c r="B392" s="117" t="s">
        <v>749</v>
      </c>
      <c r="C392" s="196" t="s">
        <v>99</v>
      </c>
      <c r="D392" s="66" t="s">
        <v>100</v>
      </c>
      <c r="E392" s="67" t="s">
        <v>1920</v>
      </c>
      <c r="F392" s="67" t="s">
        <v>750</v>
      </c>
      <c r="G392" s="196" t="s">
        <v>99</v>
      </c>
      <c r="H392" s="67" t="s">
        <v>100</v>
      </c>
      <c r="I392" s="135" t="s">
        <v>751</v>
      </c>
      <c r="J392" s="67" t="s">
        <v>2118</v>
      </c>
      <c r="K392" s="67" t="s">
        <v>2964</v>
      </c>
      <c r="L392" s="67" t="s">
        <v>353</v>
      </c>
      <c r="M392" s="127" t="s">
        <v>77</v>
      </c>
      <c r="N392" s="129" t="s">
        <v>2965</v>
      </c>
      <c r="O392" s="75" t="s">
        <v>79</v>
      </c>
      <c r="P392" s="281" t="s">
        <v>2966</v>
      </c>
      <c r="Q392" s="67">
        <v>2021</v>
      </c>
      <c r="R392" s="221" t="s">
        <v>2967</v>
      </c>
      <c r="S392" s="77" t="s">
        <v>2968</v>
      </c>
      <c r="T392" s="339" t="s">
        <v>2969</v>
      </c>
      <c r="U392" s="66" t="s">
        <v>79</v>
      </c>
      <c r="V392" s="66" t="s">
        <v>79</v>
      </c>
      <c r="W392" s="66" t="s">
        <v>79</v>
      </c>
      <c r="X392" s="66" t="s">
        <v>79</v>
      </c>
      <c r="Y392" s="66" t="s">
        <v>79</v>
      </c>
      <c r="Z392" s="350">
        <v>44440</v>
      </c>
      <c r="AA392" s="350">
        <v>44530</v>
      </c>
      <c r="AB392" s="77"/>
      <c r="AC392" s="322" t="s">
        <v>84</v>
      </c>
      <c r="AD392" s="322" t="s">
        <v>84</v>
      </c>
      <c r="AE392" s="72">
        <f t="shared" si="25"/>
        <v>-181</v>
      </c>
      <c r="AF392" s="80" t="s">
        <v>1445</v>
      </c>
      <c r="AG392" s="75"/>
      <c r="AH392" s="75"/>
      <c r="AI392" s="75"/>
      <c r="AJ392" s="76"/>
      <c r="AK392" s="77" t="s">
        <v>9</v>
      </c>
      <c r="AL392" s="78">
        <v>79</v>
      </c>
      <c r="AM392" s="79" t="s">
        <v>6</v>
      </c>
      <c r="AN392" s="74" t="s">
        <v>133</v>
      </c>
      <c r="AO392" s="80" t="s">
        <v>1445</v>
      </c>
      <c r="AP392" s="204" t="s">
        <v>133</v>
      </c>
      <c r="AQ392" s="81">
        <v>0</v>
      </c>
      <c r="AR392" s="76">
        <v>0</v>
      </c>
      <c r="AS392" s="79" t="s">
        <v>116</v>
      </c>
      <c r="AT392" s="82" t="s">
        <v>90</v>
      </c>
      <c r="AU392" s="83" t="s">
        <v>91</v>
      </c>
      <c r="AV392" s="86" t="s">
        <v>2970</v>
      </c>
      <c r="AW392" s="205">
        <v>44620</v>
      </c>
      <c r="AX392" s="121" t="s">
        <v>113</v>
      </c>
      <c r="AY392" s="86" t="s">
        <v>2971</v>
      </c>
      <c r="AZ392" s="210">
        <v>0.5</v>
      </c>
      <c r="BA392" s="77" t="s">
        <v>11</v>
      </c>
      <c r="BB392" s="78">
        <v>-44620</v>
      </c>
      <c r="BC392" s="79" t="s">
        <v>4</v>
      </c>
      <c r="BD392" s="130">
        <v>44638</v>
      </c>
      <c r="BE392" s="416" t="s">
        <v>2972</v>
      </c>
      <c r="BF392" s="115" t="s">
        <v>1506</v>
      </c>
      <c r="BG392" s="116">
        <v>0.5</v>
      </c>
      <c r="BH392" s="79" t="s">
        <v>4</v>
      </c>
      <c r="BI392" s="84"/>
      <c r="BJ392" s="88" t="s">
        <v>19</v>
      </c>
      <c r="BK392" s="89" t="s">
        <v>2973</v>
      </c>
      <c r="BL392" s="90">
        <v>44712</v>
      </c>
      <c r="BM392" s="91" t="s">
        <v>480</v>
      </c>
      <c r="BN392" s="92">
        <v>1</v>
      </c>
      <c r="BO392" s="77" t="str">
        <f t="shared" si="28"/>
        <v>CUMPLIMIENTO TOTAL</v>
      </c>
      <c r="BP392" s="78">
        <f t="shared" si="26"/>
        <v>-181</v>
      </c>
      <c r="BQ392" s="79" t="str">
        <f t="shared" si="27"/>
        <v>VENCIDO</v>
      </c>
      <c r="BR392" s="93"/>
      <c r="BS392" s="93"/>
      <c r="BT392" s="93"/>
      <c r="BU392" s="93"/>
      <c r="BV392" s="94"/>
      <c r="BW392" s="93"/>
      <c r="BX392" s="93"/>
      <c r="BY392" s="1">
        <f t="shared" si="29"/>
        <v>381</v>
      </c>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c r="KH392" s="1"/>
      <c r="KI392" s="1"/>
      <c r="KJ392" s="1"/>
      <c r="KK392" s="1"/>
      <c r="KL392" s="1"/>
      <c r="KM392" s="1"/>
      <c r="KN392" s="1"/>
      <c r="KO392" s="1"/>
      <c r="KP392" s="1"/>
      <c r="KQ392" s="1"/>
      <c r="KR392" s="1"/>
      <c r="KS392" s="1"/>
      <c r="KT392" s="1"/>
      <c r="KU392" s="1"/>
      <c r="KV392" s="1"/>
      <c r="KW392" s="1"/>
      <c r="KX392" s="1"/>
      <c r="KY392" s="1"/>
      <c r="KZ392" s="1"/>
      <c r="LA392" s="1"/>
      <c r="LB392" s="1"/>
      <c r="LC392" s="1"/>
      <c r="LD392" s="1"/>
      <c r="LE392" s="1"/>
      <c r="LF392" s="1"/>
      <c r="LG392" s="1"/>
      <c r="LH392" s="1"/>
      <c r="LI392" s="1"/>
      <c r="LJ392" s="1"/>
      <c r="LK392" s="1"/>
      <c r="LL392" s="1"/>
      <c r="LM392" s="1"/>
      <c r="LN392" s="1"/>
      <c r="LO392" s="1"/>
      <c r="LP392" s="1"/>
      <c r="LQ392" s="1"/>
      <c r="LR392" s="1"/>
      <c r="LS392" s="1"/>
      <c r="LT392" s="1"/>
      <c r="LU392" s="1"/>
      <c r="LV392" s="1"/>
      <c r="LW392" s="1"/>
      <c r="LX392" s="1"/>
      <c r="LY392" s="1"/>
      <c r="LZ392" s="1"/>
      <c r="MA392" s="1"/>
      <c r="MB392" s="1"/>
      <c r="MC392" s="1"/>
      <c r="MD392" s="1"/>
      <c r="ME392" s="1"/>
      <c r="MF392" s="1"/>
      <c r="MG392" s="1"/>
      <c r="MH392" s="1"/>
      <c r="MI392" s="1"/>
      <c r="MJ392" s="1"/>
      <c r="MK392" s="1"/>
      <c r="ML392" s="1"/>
      <c r="MM392" s="1"/>
      <c r="MN392" s="1"/>
      <c r="MO392" s="1"/>
      <c r="MP392" s="1"/>
      <c r="MQ392" s="1"/>
      <c r="MR392" s="1"/>
      <c r="MS392" s="1"/>
      <c r="MT392" s="1"/>
      <c r="MU392" s="1"/>
      <c r="MV392" s="1"/>
      <c r="MW392" s="1"/>
      <c r="MX392" s="1"/>
      <c r="MY392" s="1"/>
      <c r="MZ392" s="1"/>
      <c r="NA392" s="1"/>
      <c r="NB392" s="1"/>
      <c r="NC392" s="1"/>
      <c r="ND392" s="1"/>
      <c r="NE392" s="1"/>
      <c r="NF392" s="1"/>
      <c r="NG392" s="1"/>
      <c r="NH392" s="1"/>
      <c r="NI392" s="1"/>
      <c r="NJ392" s="1"/>
      <c r="NK392" s="1"/>
      <c r="NL392" s="1"/>
      <c r="NM392" s="1"/>
      <c r="NN392" s="1"/>
      <c r="NO392" s="1"/>
      <c r="NP392" s="1"/>
      <c r="NQ392" s="1"/>
      <c r="NR392" s="1"/>
      <c r="NS392" s="1"/>
      <c r="NT392" s="1"/>
      <c r="NU392" s="1"/>
      <c r="NV392" s="1"/>
      <c r="NW392" s="1"/>
      <c r="NX392" s="1"/>
      <c r="NY392" s="1"/>
      <c r="NZ392" s="1"/>
      <c r="OA392" s="1"/>
      <c r="OB392" s="1"/>
      <c r="OC392" s="1"/>
      <c r="OD392" s="1"/>
      <c r="OE392" s="1"/>
      <c r="OF392" s="1"/>
      <c r="OG392" s="1"/>
      <c r="OH392" s="1"/>
      <c r="OI392" s="1"/>
      <c r="OJ392" s="1"/>
      <c r="OK392" s="1"/>
      <c r="OL392" s="1"/>
      <c r="OM392" s="1"/>
      <c r="ON392" s="1"/>
      <c r="OO392" s="1"/>
      <c r="OP392" s="1"/>
      <c r="OQ392" s="1"/>
      <c r="OR392" s="1"/>
      <c r="OS392" s="1"/>
      <c r="OT392" s="1"/>
      <c r="OU392" s="1"/>
      <c r="OV392" s="1"/>
      <c r="OW392" s="1"/>
      <c r="OX392" s="1"/>
      <c r="OY392" s="1"/>
      <c r="OZ392" s="1"/>
      <c r="PA392" s="1"/>
      <c r="PB392" s="1"/>
      <c r="PC392" s="1"/>
      <c r="PD392" s="1"/>
      <c r="PE392" s="1"/>
      <c r="PF392" s="1"/>
      <c r="PG392" s="1"/>
      <c r="PH392" s="1"/>
      <c r="PI392" s="1"/>
      <c r="PJ392" s="1"/>
      <c r="PK392" s="1"/>
    </row>
    <row r="393" spans="1:427" s="7" customFormat="1" ht="255.75" hidden="1" thickBot="1" x14ac:dyDescent="0.3">
      <c r="A393" s="65">
        <v>382</v>
      </c>
      <c r="B393" s="117" t="s">
        <v>749</v>
      </c>
      <c r="C393" s="196" t="s">
        <v>99</v>
      </c>
      <c r="D393" s="66" t="s">
        <v>100</v>
      </c>
      <c r="E393" s="67" t="s">
        <v>1920</v>
      </c>
      <c r="F393" s="67" t="s">
        <v>750</v>
      </c>
      <c r="G393" s="196" t="s">
        <v>99</v>
      </c>
      <c r="H393" s="67" t="s">
        <v>100</v>
      </c>
      <c r="I393" s="135" t="s">
        <v>751</v>
      </c>
      <c r="J393" s="67" t="s">
        <v>2118</v>
      </c>
      <c r="K393" s="67" t="s">
        <v>2964</v>
      </c>
      <c r="L393" s="67" t="s">
        <v>353</v>
      </c>
      <c r="M393" s="127" t="s">
        <v>77</v>
      </c>
      <c r="N393" s="129" t="s">
        <v>2974</v>
      </c>
      <c r="O393" s="75" t="s">
        <v>79</v>
      </c>
      <c r="P393" s="281" t="s">
        <v>2966</v>
      </c>
      <c r="Q393" s="67">
        <v>2021</v>
      </c>
      <c r="R393" s="221" t="s">
        <v>2975</v>
      </c>
      <c r="S393" s="77" t="s">
        <v>2976</v>
      </c>
      <c r="T393" s="339" t="s">
        <v>2969</v>
      </c>
      <c r="U393" s="66" t="s">
        <v>79</v>
      </c>
      <c r="V393" s="66" t="s">
        <v>79</v>
      </c>
      <c r="W393" s="66" t="s">
        <v>79</v>
      </c>
      <c r="X393" s="66" t="s">
        <v>79</v>
      </c>
      <c r="Y393" s="66" t="s">
        <v>79</v>
      </c>
      <c r="Z393" s="350">
        <v>44440</v>
      </c>
      <c r="AA393" s="350">
        <v>44530</v>
      </c>
      <c r="AB393" s="77"/>
      <c r="AC393" s="322" t="s">
        <v>84</v>
      </c>
      <c r="AD393" s="322" t="s">
        <v>84</v>
      </c>
      <c r="AE393" s="72">
        <f t="shared" si="25"/>
        <v>-181</v>
      </c>
      <c r="AF393" s="80" t="s">
        <v>1445</v>
      </c>
      <c r="AG393" s="75"/>
      <c r="AH393" s="75"/>
      <c r="AI393" s="75"/>
      <c r="AJ393" s="76"/>
      <c r="AK393" s="77" t="s">
        <v>9</v>
      </c>
      <c r="AL393" s="78">
        <v>79</v>
      </c>
      <c r="AM393" s="79" t="s">
        <v>6</v>
      </c>
      <c r="AN393" s="74" t="s">
        <v>133</v>
      </c>
      <c r="AO393" s="80" t="s">
        <v>1445</v>
      </c>
      <c r="AP393" s="204" t="s">
        <v>133</v>
      </c>
      <c r="AQ393" s="81">
        <v>0</v>
      </c>
      <c r="AR393" s="76">
        <v>0</v>
      </c>
      <c r="AS393" s="79" t="s">
        <v>116</v>
      </c>
      <c r="AT393" s="82" t="s">
        <v>90</v>
      </c>
      <c r="AU393" s="83" t="s">
        <v>91</v>
      </c>
      <c r="AV393" s="86" t="s">
        <v>2970</v>
      </c>
      <c r="AW393" s="205">
        <v>44620</v>
      </c>
      <c r="AX393" s="121" t="s">
        <v>113</v>
      </c>
      <c r="AY393" s="86" t="s">
        <v>2971</v>
      </c>
      <c r="AZ393" s="210">
        <v>0.5</v>
      </c>
      <c r="BA393" s="77" t="s">
        <v>11</v>
      </c>
      <c r="BB393" s="78">
        <v>-44620</v>
      </c>
      <c r="BC393" s="79" t="s">
        <v>4</v>
      </c>
      <c r="BD393" s="130">
        <v>44638</v>
      </c>
      <c r="BE393" s="416" t="s">
        <v>2972</v>
      </c>
      <c r="BF393" s="115" t="s">
        <v>1506</v>
      </c>
      <c r="BG393" s="116">
        <v>0.5</v>
      </c>
      <c r="BH393" s="79" t="s">
        <v>4</v>
      </c>
      <c r="BI393" s="84"/>
      <c r="BJ393" s="88" t="s">
        <v>19</v>
      </c>
      <c r="BK393" s="89" t="s">
        <v>2973</v>
      </c>
      <c r="BL393" s="90">
        <v>44712</v>
      </c>
      <c r="BM393" s="91" t="s">
        <v>480</v>
      </c>
      <c r="BN393" s="92">
        <v>1</v>
      </c>
      <c r="BO393" s="77" t="str">
        <f t="shared" si="28"/>
        <v>CUMPLIMIENTO TOTAL</v>
      </c>
      <c r="BP393" s="78">
        <f t="shared" si="26"/>
        <v>-181</v>
      </c>
      <c r="BQ393" s="79" t="str">
        <f t="shared" si="27"/>
        <v>VENCIDO</v>
      </c>
      <c r="BR393" s="93"/>
      <c r="BS393" s="93"/>
      <c r="BT393" s="93"/>
      <c r="BU393" s="93"/>
      <c r="BV393" s="94"/>
      <c r="BW393" s="93"/>
      <c r="BX393" s="93"/>
      <c r="BY393" s="1">
        <f t="shared" si="29"/>
        <v>382</v>
      </c>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c r="KH393" s="1"/>
      <c r="KI393" s="1"/>
      <c r="KJ393" s="1"/>
      <c r="KK393" s="1"/>
      <c r="KL393" s="1"/>
      <c r="KM393" s="1"/>
      <c r="KN393" s="1"/>
      <c r="KO393" s="1"/>
      <c r="KP393" s="1"/>
      <c r="KQ393" s="1"/>
      <c r="KR393" s="1"/>
      <c r="KS393" s="1"/>
      <c r="KT393" s="1"/>
      <c r="KU393" s="1"/>
      <c r="KV393" s="1"/>
      <c r="KW393" s="1"/>
      <c r="KX393" s="1"/>
      <c r="KY393" s="1"/>
      <c r="KZ393" s="1"/>
      <c r="LA393" s="1"/>
      <c r="LB393" s="1"/>
      <c r="LC393" s="1"/>
      <c r="LD393" s="1"/>
      <c r="LE393" s="1"/>
      <c r="LF393" s="1"/>
      <c r="LG393" s="1"/>
      <c r="LH393" s="1"/>
      <c r="LI393" s="1"/>
      <c r="LJ393" s="1"/>
      <c r="LK393" s="1"/>
      <c r="LL393" s="1"/>
      <c r="LM393" s="1"/>
      <c r="LN393" s="1"/>
      <c r="LO393" s="1"/>
      <c r="LP393" s="1"/>
      <c r="LQ393" s="1"/>
      <c r="LR393" s="1"/>
      <c r="LS393" s="1"/>
      <c r="LT393" s="1"/>
      <c r="LU393" s="1"/>
      <c r="LV393" s="1"/>
      <c r="LW393" s="1"/>
      <c r="LX393" s="1"/>
      <c r="LY393" s="1"/>
      <c r="LZ393" s="1"/>
      <c r="MA393" s="1"/>
      <c r="MB393" s="1"/>
      <c r="MC393" s="1"/>
      <c r="MD393" s="1"/>
      <c r="ME393" s="1"/>
      <c r="MF393" s="1"/>
      <c r="MG393" s="1"/>
      <c r="MH393" s="1"/>
      <c r="MI393" s="1"/>
      <c r="MJ393" s="1"/>
      <c r="MK393" s="1"/>
      <c r="ML393" s="1"/>
      <c r="MM393" s="1"/>
      <c r="MN393" s="1"/>
      <c r="MO393" s="1"/>
      <c r="MP393" s="1"/>
      <c r="MQ393" s="1"/>
      <c r="MR393" s="1"/>
      <c r="MS393" s="1"/>
      <c r="MT393" s="1"/>
      <c r="MU393" s="1"/>
      <c r="MV393" s="1"/>
      <c r="MW393" s="1"/>
      <c r="MX393" s="1"/>
      <c r="MY393" s="1"/>
      <c r="MZ393" s="1"/>
      <c r="NA393" s="1"/>
      <c r="NB393" s="1"/>
      <c r="NC393" s="1"/>
      <c r="ND393" s="1"/>
      <c r="NE393" s="1"/>
      <c r="NF393" s="1"/>
      <c r="NG393" s="1"/>
      <c r="NH393" s="1"/>
      <c r="NI393" s="1"/>
      <c r="NJ393" s="1"/>
      <c r="NK393" s="1"/>
      <c r="NL393" s="1"/>
      <c r="NM393" s="1"/>
      <c r="NN393" s="1"/>
      <c r="NO393" s="1"/>
      <c r="NP393" s="1"/>
      <c r="NQ393" s="1"/>
      <c r="NR393" s="1"/>
      <c r="NS393" s="1"/>
      <c r="NT393" s="1"/>
      <c r="NU393" s="1"/>
      <c r="NV393" s="1"/>
      <c r="NW393" s="1"/>
      <c r="NX393" s="1"/>
      <c r="NY393" s="1"/>
      <c r="NZ393" s="1"/>
      <c r="OA393" s="1"/>
      <c r="OB393" s="1"/>
      <c r="OC393" s="1"/>
      <c r="OD393" s="1"/>
      <c r="OE393" s="1"/>
      <c r="OF393" s="1"/>
      <c r="OG393" s="1"/>
      <c r="OH393" s="1"/>
      <c r="OI393" s="1"/>
      <c r="OJ393" s="1"/>
      <c r="OK393" s="1"/>
      <c r="OL393" s="1"/>
      <c r="OM393" s="1"/>
      <c r="ON393" s="1"/>
      <c r="OO393" s="1"/>
      <c r="OP393" s="1"/>
      <c r="OQ393" s="1"/>
      <c r="OR393" s="1"/>
      <c r="OS393" s="1"/>
      <c r="OT393" s="1"/>
      <c r="OU393" s="1"/>
      <c r="OV393" s="1"/>
      <c r="OW393" s="1"/>
      <c r="OX393" s="1"/>
      <c r="OY393" s="1"/>
      <c r="OZ393" s="1"/>
      <c r="PA393" s="1"/>
      <c r="PB393" s="1"/>
      <c r="PC393" s="1"/>
      <c r="PD393" s="1"/>
      <c r="PE393" s="1"/>
      <c r="PF393" s="1"/>
      <c r="PG393" s="1"/>
      <c r="PH393" s="1"/>
      <c r="PI393" s="1"/>
      <c r="PJ393" s="1"/>
      <c r="PK393" s="1"/>
    </row>
    <row r="394" spans="1:427" s="7" customFormat="1" ht="255.75" hidden="1" thickBot="1" x14ac:dyDescent="0.3">
      <c r="A394" s="65">
        <v>383</v>
      </c>
      <c r="B394" s="117" t="s">
        <v>749</v>
      </c>
      <c r="C394" s="196" t="s">
        <v>99</v>
      </c>
      <c r="D394" s="66" t="s">
        <v>100</v>
      </c>
      <c r="E394" s="67" t="s">
        <v>1920</v>
      </c>
      <c r="F394" s="67" t="s">
        <v>750</v>
      </c>
      <c r="G394" s="196" t="s">
        <v>99</v>
      </c>
      <c r="H394" s="67" t="s">
        <v>100</v>
      </c>
      <c r="I394" s="135" t="s">
        <v>751</v>
      </c>
      <c r="J394" s="67" t="s">
        <v>2118</v>
      </c>
      <c r="K394" s="67" t="s">
        <v>2964</v>
      </c>
      <c r="L394" s="67" t="s">
        <v>353</v>
      </c>
      <c r="M394" s="127" t="s">
        <v>77</v>
      </c>
      <c r="N394" s="129" t="s">
        <v>2977</v>
      </c>
      <c r="O394" s="75" t="s">
        <v>79</v>
      </c>
      <c r="P394" s="281" t="s">
        <v>2966</v>
      </c>
      <c r="Q394" s="67">
        <v>2021</v>
      </c>
      <c r="R394" s="221" t="s">
        <v>2978</v>
      </c>
      <c r="S394" s="77" t="s">
        <v>2976</v>
      </c>
      <c r="T394" s="339" t="s">
        <v>2969</v>
      </c>
      <c r="U394" s="66" t="s">
        <v>79</v>
      </c>
      <c r="V394" s="66" t="s">
        <v>79</v>
      </c>
      <c r="W394" s="66" t="s">
        <v>79</v>
      </c>
      <c r="X394" s="66" t="s">
        <v>79</v>
      </c>
      <c r="Y394" s="66" t="s">
        <v>79</v>
      </c>
      <c r="Z394" s="350">
        <v>44440</v>
      </c>
      <c r="AA394" s="350">
        <v>44530</v>
      </c>
      <c r="AB394" s="77"/>
      <c r="AC394" s="322" t="s">
        <v>84</v>
      </c>
      <c r="AD394" s="322" t="s">
        <v>84</v>
      </c>
      <c r="AE394" s="72">
        <f t="shared" si="25"/>
        <v>-181</v>
      </c>
      <c r="AF394" s="80" t="s">
        <v>1445</v>
      </c>
      <c r="AG394" s="75"/>
      <c r="AH394" s="75"/>
      <c r="AI394" s="75"/>
      <c r="AJ394" s="76"/>
      <c r="AK394" s="77" t="s">
        <v>9</v>
      </c>
      <c r="AL394" s="78">
        <v>79</v>
      </c>
      <c r="AM394" s="79" t="s">
        <v>6</v>
      </c>
      <c r="AN394" s="74" t="s">
        <v>133</v>
      </c>
      <c r="AO394" s="80" t="s">
        <v>1445</v>
      </c>
      <c r="AP394" s="204" t="s">
        <v>133</v>
      </c>
      <c r="AQ394" s="81">
        <v>0</v>
      </c>
      <c r="AR394" s="76">
        <v>0</v>
      </c>
      <c r="AS394" s="79" t="s">
        <v>116</v>
      </c>
      <c r="AT394" s="82" t="s">
        <v>90</v>
      </c>
      <c r="AU394" s="83" t="s">
        <v>91</v>
      </c>
      <c r="AV394" s="86" t="s">
        <v>2970</v>
      </c>
      <c r="AW394" s="205">
        <v>44620</v>
      </c>
      <c r="AX394" s="121" t="s">
        <v>113</v>
      </c>
      <c r="AY394" s="86" t="s">
        <v>2971</v>
      </c>
      <c r="AZ394" s="210">
        <v>0.5</v>
      </c>
      <c r="BA394" s="77" t="s">
        <v>11</v>
      </c>
      <c r="BB394" s="78">
        <v>-44620</v>
      </c>
      <c r="BC394" s="79" t="s">
        <v>4</v>
      </c>
      <c r="BD394" s="130">
        <v>44638</v>
      </c>
      <c r="BE394" s="416" t="s">
        <v>2972</v>
      </c>
      <c r="BF394" s="115" t="s">
        <v>1506</v>
      </c>
      <c r="BG394" s="116">
        <v>0.5</v>
      </c>
      <c r="BH394" s="79" t="s">
        <v>4</v>
      </c>
      <c r="BI394" s="84"/>
      <c r="BJ394" s="88" t="s">
        <v>19</v>
      </c>
      <c r="BK394" s="89" t="s">
        <v>2973</v>
      </c>
      <c r="BL394" s="90">
        <v>44712</v>
      </c>
      <c r="BM394" s="91" t="s">
        <v>480</v>
      </c>
      <c r="BN394" s="92">
        <v>1</v>
      </c>
      <c r="BO394" s="77" t="str">
        <f t="shared" si="28"/>
        <v>CUMPLIMIENTO TOTAL</v>
      </c>
      <c r="BP394" s="78">
        <f t="shared" si="26"/>
        <v>-181</v>
      </c>
      <c r="BQ394" s="79" t="str">
        <f t="shared" si="27"/>
        <v>VENCIDO</v>
      </c>
      <c r="BR394" s="93"/>
      <c r="BS394" s="93"/>
      <c r="BT394" s="93"/>
      <c r="BU394" s="93"/>
      <c r="BV394" s="94"/>
      <c r="BW394" s="93"/>
      <c r="BX394" s="93"/>
      <c r="BY394" s="1">
        <f t="shared" si="29"/>
        <v>383</v>
      </c>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c r="KH394" s="1"/>
      <c r="KI394" s="1"/>
      <c r="KJ394" s="1"/>
      <c r="KK394" s="1"/>
      <c r="KL394" s="1"/>
      <c r="KM394" s="1"/>
      <c r="KN394" s="1"/>
      <c r="KO394" s="1"/>
      <c r="KP394" s="1"/>
      <c r="KQ394" s="1"/>
      <c r="KR394" s="1"/>
      <c r="KS394" s="1"/>
      <c r="KT394" s="1"/>
      <c r="KU394" s="1"/>
      <c r="KV394" s="1"/>
      <c r="KW394" s="1"/>
      <c r="KX394" s="1"/>
      <c r="KY394" s="1"/>
      <c r="KZ394" s="1"/>
      <c r="LA394" s="1"/>
      <c r="LB394" s="1"/>
      <c r="LC394" s="1"/>
      <c r="LD394" s="1"/>
      <c r="LE394" s="1"/>
      <c r="LF394" s="1"/>
      <c r="LG394" s="1"/>
      <c r="LH394" s="1"/>
      <c r="LI394" s="1"/>
      <c r="LJ394" s="1"/>
      <c r="LK394" s="1"/>
      <c r="LL394" s="1"/>
      <c r="LM394" s="1"/>
      <c r="LN394" s="1"/>
      <c r="LO394" s="1"/>
      <c r="LP394" s="1"/>
      <c r="LQ394" s="1"/>
      <c r="LR394" s="1"/>
      <c r="LS394" s="1"/>
      <c r="LT394" s="1"/>
      <c r="LU394" s="1"/>
      <c r="LV394" s="1"/>
      <c r="LW394" s="1"/>
      <c r="LX394" s="1"/>
      <c r="LY394" s="1"/>
      <c r="LZ394" s="1"/>
      <c r="MA394" s="1"/>
      <c r="MB394" s="1"/>
      <c r="MC394" s="1"/>
      <c r="MD394" s="1"/>
      <c r="ME394" s="1"/>
      <c r="MF394" s="1"/>
      <c r="MG394" s="1"/>
      <c r="MH394" s="1"/>
      <c r="MI394" s="1"/>
      <c r="MJ394" s="1"/>
      <c r="MK394" s="1"/>
      <c r="ML394" s="1"/>
      <c r="MM394" s="1"/>
      <c r="MN394" s="1"/>
      <c r="MO394" s="1"/>
      <c r="MP394" s="1"/>
      <c r="MQ394" s="1"/>
      <c r="MR394" s="1"/>
      <c r="MS394" s="1"/>
      <c r="MT394" s="1"/>
      <c r="MU394" s="1"/>
      <c r="MV394" s="1"/>
      <c r="MW394" s="1"/>
      <c r="MX394" s="1"/>
      <c r="MY394" s="1"/>
      <c r="MZ394" s="1"/>
      <c r="NA394" s="1"/>
      <c r="NB394" s="1"/>
      <c r="NC394" s="1"/>
      <c r="ND394" s="1"/>
      <c r="NE394" s="1"/>
      <c r="NF394" s="1"/>
      <c r="NG394" s="1"/>
      <c r="NH394" s="1"/>
      <c r="NI394" s="1"/>
      <c r="NJ394" s="1"/>
      <c r="NK394" s="1"/>
      <c r="NL394" s="1"/>
      <c r="NM394" s="1"/>
      <c r="NN394" s="1"/>
      <c r="NO394" s="1"/>
      <c r="NP394" s="1"/>
      <c r="NQ394" s="1"/>
      <c r="NR394" s="1"/>
      <c r="NS394" s="1"/>
      <c r="NT394" s="1"/>
      <c r="NU394" s="1"/>
      <c r="NV394" s="1"/>
      <c r="NW394" s="1"/>
      <c r="NX394" s="1"/>
      <c r="NY394" s="1"/>
      <c r="NZ394" s="1"/>
      <c r="OA394" s="1"/>
      <c r="OB394" s="1"/>
      <c r="OC394" s="1"/>
      <c r="OD394" s="1"/>
      <c r="OE394" s="1"/>
      <c r="OF394" s="1"/>
      <c r="OG394" s="1"/>
      <c r="OH394" s="1"/>
      <c r="OI394" s="1"/>
      <c r="OJ394" s="1"/>
      <c r="OK394" s="1"/>
      <c r="OL394" s="1"/>
      <c r="OM394" s="1"/>
      <c r="ON394" s="1"/>
      <c r="OO394" s="1"/>
      <c r="OP394" s="1"/>
      <c r="OQ394" s="1"/>
      <c r="OR394" s="1"/>
      <c r="OS394" s="1"/>
      <c r="OT394" s="1"/>
      <c r="OU394" s="1"/>
      <c r="OV394" s="1"/>
      <c r="OW394" s="1"/>
      <c r="OX394" s="1"/>
      <c r="OY394" s="1"/>
      <c r="OZ394" s="1"/>
      <c r="PA394" s="1"/>
      <c r="PB394" s="1"/>
      <c r="PC394" s="1"/>
      <c r="PD394" s="1"/>
      <c r="PE394" s="1"/>
      <c r="PF394" s="1"/>
      <c r="PG394" s="1"/>
      <c r="PH394" s="1"/>
      <c r="PI394" s="1"/>
      <c r="PJ394" s="1"/>
      <c r="PK394" s="1"/>
    </row>
    <row r="395" spans="1:427" s="7" customFormat="1" ht="270.75" hidden="1" thickBot="1" x14ac:dyDescent="0.3">
      <c r="A395" s="65">
        <v>384</v>
      </c>
      <c r="B395" s="117" t="s">
        <v>749</v>
      </c>
      <c r="C395" s="196" t="s">
        <v>99</v>
      </c>
      <c r="D395" s="66" t="s">
        <v>100</v>
      </c>
      <c r="E395" s="67" t="s">
        <v>2160</v>
      </c>
      <c r="F395" s="117" t="s">
        <v>181</v>
      </c>
      <c r="G395" s="196" t="s">
        <v>99</v>
      </c>
      <c r="H395" s="67" t="s">
        <v>100</v>
      </c>
      <c r="I395" s="67" t="s">
        <v>181</v>
      </c>
      <c r="J395" s="67" t="s">
        <v>752</v>
      </c>
      <c r="K395" s="67" t="s">
        <v>2979</v>
      </c>
      <c r="L395" s="67" t="s">
        <v>185</v>
      </c>
      <c r="M395" s="127" t="s">
        <v>77</v>
      </c>
      <c r="N395" s="129" t="s">
        <v>2980</v>
      </c>
      <c r="O395" s="75" t="s">
        <v>79</v>
      </c>
      <c r="P395" s="281" t="s">
        <v>2966</v>
      </c>
      <c r="Q395" s="67">
        <v>2021</v>
      </c>
      <c r="R395" s="221" t="s">
        <v>2981</v>
      </c>
      <c r="S395" s="77" t="s">
        <v>2982</v>
      </c>
      <c r="T395" s="339" t="s">
        <v>2983</v>
      </c>
      <c r="U395" s="66" t="s">
        <v>79</v>
      </c>
      <c r="V395" s="66" t="s">
        <v>79</v>
      </c>
      <c r="W395" s="66" t="s">
        <v>79</v>
      </c>
      <c r="X395" s="66" t="s">
        <v>79</v>
      </c>
      <c r="Y395" s="66" t="s">
        <v>79</v>
      </c>
      <c r="Z395" s="350">
        <v>44440</v>
      </c>
      <c r="AA395" s="350">
        <v>44469</v>
      </c>
      <c r="AB395" s="350"/>
      <c r="AC395" s="322" t="s">
        <v>84</v>
      </c>
      <c r="AD395" s="322" t="s">
        <v>84</v>
      </c>
      <c r="AE395" s="72">
        <f t="shared" si="25"/>
        <v>-242</v>
      </c>
      <c r="AF395" s="80" t="s">
        <v>1445</v>
      </c>
      <c r="AG395" s="75"/>
      <c r="AH395" s="75"/>
      <c r="AI395" s="75"/>
      <c r="AJ395" s="76"/>
      <c r="AK395" s="77" t="s">
        <v>9</v>
      </c>
      <c r="AL395" s="78">
        <v>18</v>
      </c>
      <c r="AM395" s="79" t="s">
        <v>6</v>
      </c>
      <c r="AN395" s="74" t="s">
        <v>133</v>
      </c>
      <c r="AO395" s="80" t="s">
        <v>1445</v>
      </c>
      <c r="AP395" s="204" t="s">
        <v>133</v>
      </c>
      <c r="AQ395" s="81">
        <v>0</v>
      </c>
      <c r="AR395" s="76">
        <v>0</v>
      </c>
      <c r="AS395" s="79" t="s">
        <v>116</v>
      </c>
      <c r="AT395" s="82" t="s">
        <v>90</v>
      </c>
      <c r="AU395" s="83" t="s">
        <v>91</v>
      </c>
      <c r="AV395" s="121" t="s">
        <v>2984</v>
      </c>
      <c r="AW395" s="85">
        <v>44620</v>
      </c>
      <c r="AX395" s="84" t="s">
        <v>119</v>
      </c>
      <c r="AY395" s="84" t="s">
        <v>79</v>
      </c>
      <c r="AZ395" s="122">
        <v>1</v>
      </c>
      <c r="BA395" s="77" t="s">
        <v>13</v>
      </c>
      <c r="BB395" s="78">
        <v>-44620</v>
      </c>
      <c r="BC395" s="79" t="s">
        <v>4</v>
      </c>
      <c r="BD395" s="130">
        <v>44638</v>
      </c>
      <c r="BE395" s="416" t="s">
        <v>2985</v>
      </c>
      <c r="BF395" s="115" t="s">
        <v>1506</v>
      </c>
      <c r="BG395" s="116">
        <v>0</v>
      </c>
      <c r="BH395" s="79" t="s">
        <v>4</v>
      </c>
      <c r="BI395" s="84"/>
      <c r="BJ395" s="88" t="s">
        <v>19</v>
      </c>
      <c r="BK395" s="89" t="s">
        <v>2986</v>
      </c>
      <c r="BL395" s="90">
        <v>44712</v>
      </c>
      <c r="BM395" s="91" t="s">
        <v>209</v>
      </c>
      <c r="BN395" s="92">
        <v>1</v>
      </c>
      <c r="BO395" s="77" t="str">
        <f t="shared" si="28"/>
        <v>CUMPLIMIENTO TOTAL</v>
      </c>
      <c r="BP395" s="78">
        <f t="shared" si="26"/>
        <v>-242</v>
      </c>
      <c r="BQ395" s="79" t="str">
        <f t="shared" si="27"/>
        <v>VENCIDO</v>
      </c>
      <c r="BR395" s="93"/>
      <c r="BS395" s="93"/>
      <c r="BT395" s="93"/>
      <c r="BU395" s="93"/>
      <c r="BV395" s="94"/>
      <c r="BW395" s="93"/>
      <c r="BX395" s="93"/>
      <c r="BY395" s="1">
        <f t="shared" si="29"/>
        <v>384</v>
      </c>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c r="KH395" s="1"/>
      <c r="KI395" s="1"/>
      <c r="KJ395" s="1"/>
      <c r="KK395" s="1"/>
      <c r="KL395" s="1"/>
      <c r="KM395" s="1"/>
      <c r="KN395" s="1"/>
      <c r="KO395" s="1"/>
      <c r="KP395" s="1"/>
      <c r="KQ395" s="1"/>
      <c r="KR395" s="1"/>
      <c r="KS395" s="1"/>
      <c r="KT395" s="1"/>
      <c r="KU395" s="1"/>
      <c r="KV395" s="1"/>
      <c r="KW395" s="1"/>
      <c r="KX395" s="1"/>
      <c r="KY395" s="1"/>
      <c r="KZ395" s="1"/>
      <c r="LA395" s="1"/>
      <c r="LB395" s="1"/>
      <c r="LC395" s="1"/>
      <c r="LD395" s="1"/>
      <c r="LE395" s="1"/>
      <c r="LF395" s="1"/>
      <c r="LG395" s="1"/>
      <c r="LH395" s="1"/>
      <c r="LI395" s="1"/>
      <c r="LJ395" s="1"/>
      <c r="LK395" s="1"/>
      <c r="LL395" s="1"/>
      <c r="LM395" s="1"/>
      <c r="LN395" s="1"/>
      <c r="LO395" s="1"/>
      <c r="LP395" s="1"/>
      <c r="LQ395" s="1"/>
      <c r="LR395" s="1"/>
      <c r="LS395" s="1"/>
      <c r="LT395" s="1"/>
      <c r="LU395" s="1"/>
      <c r="LV395" s="1"/>
      <c r="LW395" s="1"/>
      <c r="LX395" s="1"/>
      <c r="LY395" s="1"/>
      <c r="LZ395" s="1"/>
      <c r="MA395" s="1"/>
      <c r="MB395" s="1"/>
      <c r="MC395" s="1"/>
      <c r="MD395" s="1"/>
      <c r="ME395" s="1"/>
      <c r="MF395" s="1"/>
      <c r="MG395" s="1"/>
      <c r="MH395" s="1"/>
      <c r="MI395" s="1"/>
      <c r="MJ395" s="1"/>
      <c r="MK395" s="1"/>
      <c r="ML395" s="1"/>
      <c r="MM395" s="1"/>
      <c r="MN395" s="1"/>
      <c r="MO395" s="1"/>
      <c r="MP395" s="1"/>
      <c r="MQ395" s="1"/>
      <c r="MR395" s="1"/>
      <c r="MS395" s="1"/>
      <c r="MT395" s="1"/>
      <c r="MU395" s="1"/>
      <c r="MV395" s="1"/>
      <c r="MW395" s="1"/>
      <c r="MX395" s="1"/>
      <c r="MY395" s="1"/>
      <c r="MZ395" s="1"/>
      <c r="NA395" s="1"/>
      <c r="NB395" s="1"/>
      <c r="NC395" s="1"/>
      <c r="ND395" s="1"/>
      <c r="NE395" s="1"/>
      <c r="NF395" s="1"/>
      <c r="NG395" s="1"/>
      <c r="NH395" s="1"/>
      <c r="NI395" s="1"/>
      <c r="NJ395" s="1"/>
      <c r="NK395" s="1"/>
      <c r="NL395" s="1"/>
      <c r="NM395" s="1"/>
      <c r="NN395" s="1"/>
      <c r="NO395" s="1"/>
      <c r="NP395" s="1"/>
      <c r="NQ395" s="1"/>
      <c r="NR395" s="1"/>
      <c r="NS395" s="1"/>
      <c r="NT395" s="1"/>
      <c r="NU395" s="1"/>
      <c r="NV395" s="1"/>
      <c r="NW395" s="1"/>
      <c r="NX395" s="1"/>
      <c r="NY395" s="1"/>
      <c r="NZ395" s="1"/>
      <c r="OA395" s="1"/>
      <c r="OB395" s="1"/>
      <c r="OC395" s="1"/>
      <c r="OD395" s="1"/>
      <c r="OE395" s="1"/>
      <c r="OF395" s="1"/>
      <c r="OG395" s="1"/>
      <c r="OH395" s="1"/>
      <c r="OI395" s="1"/>
      <c r="OJ395" s="1"/>
      <c r="OK395" s="1"/>
      <c r="OL395" s="1"/>
      <c r="OM395" s="1"/>
      <c r="ON395" s="1"/>
      <c r="OO395" s="1"/>
      <c r="OP395" s="1"/>
      <c r="OQ395" s="1"/>
      <c r="OR395" s="1"/>
      <c r="OS395" s="1"/>
      <c r="OT395" s="1"/>
      <c r="OU395" s="1"/>
      <c r="OV395" s="1"/>
      <c r="OW395" s="1"/>
      <c r="OX395" s="1"/>
      <c r="OY395" s="1"/>
      <c r="OZ395" s="1"/>
      <c r="PA395" s="1"/>
      <c r="PB395" s="1"/>
      <c r="PC395" s="1"/>
      <c r="PD395" s="1"/>
      <c r="PE395" s="1"/>
      <c r="PF395" s="1"/>
      <c r="PG395" s="1"/>
      <c r="PH395" s="1"/>
      <c r="PI395" s="1"/>
      <c r="PJ395" s="1"/>
      <c r="PK395" s="1"/>
    </row>
    <row r="396" spans="1:427" s="7" customFormat="1" ht="270.75" hidden="1" thickBot="1" x14ac:dyDescent="0.3">
      <c r="A396" s="65">
        <v>385</v>
      </c>
      <c r="B396" s="117" t="s">
        <v>749</v>
      </c>
      <c r="C396" s="196" t="s">
        <v>99</v>
      </c>
      <c r="D396" s="66" t="s">
        <v>100</v>
      </c>
      <c r="E396" s="67" t="s">
        <v>2160</v>
      </c>
      <c r="F396" s="117" t="s">
        <v>181</v>
      </c>
      <c r="G396" s="196" t="s">
        <v>99</v>
      </c>
      <c r="H396" s="67" t="s">
        <v>100</v>
      </c>
      <c r="I396" s="67" t="s">
        <v>181</v>
      </c>
      <c r="J396" s="67" t="s">
        <v>752</v>
      </c>
      <c r="K396" s="67" t="s">
        <v>2979</v>
      </c>
      <c r="L396" s="67" t="s">
        <v>185</v>
      </c>
      <c r="M396" s="127" t="s">
        <v>77</v>
      </c>
      <c r="N396" s="129" t="s">
        <v>2987</v>
      </c>
      <c r="O396" s="75" t="s">
        <v>79</v>
      </c>
      <c r="P396" s="281" t="s">
        <v>2966</v>
      </c>
      <c r="Q396" s="67">
        <v>2021</v>
      </c>
      <c r="R396" s="221" t="s">
        <v>2988</v>
      </c>
      <c r="S396" s="77" t="s">
        <v>2982</v>
      </c>
      <c r="T396" s="339" t="s">
        <v>2989</v>
      </c>
      <c r="U396" s="66" t="s">
        <v>79</v>
      </c>
      <c r="V396" s="66" t="s">
        <v>79</v>
      </c>
      <c r="W396" s="66" t="s">
        <v>79</v>
      </c>
      <c r="X396" s="66" t="s">
        <v>79</v>
      </c>
      <c r="Y396" s="66" t="s">
        <v>79</v>
      </c>
      <c r="Z396" s="350">
        <v>44440</v>
      </c>
      <c r="AA396" s="350">
        <v>44469</v>
      </c>
      <c r="AB396" s="350"/>
      <c r="AC396" s="322" t="s">
        <v>84</v>
      </c>
      <c r="AD396" s="322" t="s">
        <v>84</v>
      </c>
      <c r="AE396" s="72">
        <f t="shared" ref="AE396:AE459" si="30">(IF(AU396=$U$8,$V$5,AA396-$L$5))</f>
        <v>-242</v>
      </c>
      <c r="AF396" s="80" t="s">
        <v>1445</v>
      </c>
      <c r="AG396" s="75"/>
      <c r="AH396" s="75"/>
      <c r="AI396" s="75"/>
      <c r="AJ396" s="76"/>
      <c r="AK396" s="77" t="s">
        <v>9</v>
      </c>
      <c r="AL396" s="78">
        <v>18</v>
      </c>
      <c r="AM396" s="79" t="s">
        <v>6</v>
      </c>
      <c r="AN396" s="74" t="s">
        <v>133</v>
      </c>
      <c r="AO396" s="80" t="s">
        <v>1445</v>
      </c>
      <c r="AP396" s="204" t="s">
        <v>133</v>
      </c>
      <c r="AQ396" s="81">
        <v>0</v>
      </c>
      <c r="AR396" s="76">
        <v>0</v>
      </c>
      <c r="AS396" s="79" t="s">
        <v>116</v>
      </c>
      <c r="AT396" s="82" t="s">
        <v>90</v>
      </c>
      <c r="AU396" s="83" t="s">
        <v>91</v>
      </c>
      <c r="AV396" s="121" t="s">
        <v>2984</v>
      </c>
      <c r="AW396" s="85">
        <v>44620</v>
      </c>
      <c r="AX396" s="84" t="s">
        <v>119</v>
      </c>
      <c r="AY396" s="84" t="s">
        <v>79</v>
      </c>
      <c r="AZ396" s="122">
        <v>1</v>
      </c>
      <c r="BA396" s="77" t="s">
        <v>13</v>
      </c>
      <c r="BB396" s="78">
        <v>-44620</v>
      </c>
      <c r="BC396" s="79" t="s">
        <v>4</v>
      </c>
      <c r="BD396" s="130">
        <v>44638</v>
      </c>
      <c r="BE396" s="416" t="s">
        <v>2985</v>
      </c>
      <c r="BF396" s="115" t="s">
        <v>1506</v>
      </c>
      <c r="BG396" s="116">
        <v>0</v>
      </c>
      <c r="BH396" s="79" t="s">
        <v>4</v>
      </c>
      <c r="BI396" s="84"/>
      <c r="BJ396" s="88" t="s">
        <v>19</v>
      </c>
      <c r="BK396" s="89" t="s">
        <v>2986</v>
      </c>
      <c r="BL396" s="90">
        <v>44712</v>
      </c>
      <c r="BM396" s="91" t="s">
        <v>209</v>
      </c>
      <c r="BN396" s="92">
        <v>1</v>
      </c>
      <c r="BO396" s="77" t="str">
        <f t="shared" si="28"/>
        <v>CUMPLIMIENTO TOTAL</v>
      </c>
      <c r="BP396" s="78">
        <f t="shared" ref="BP396:BP459" si="31">(IF(BJ396="CERRADO","NO APLICA ACCION CERRADA",AA396-$L$6))</f>
        <v>-242</v>
      </c>
      <c r="BQ396" s="79" t="str">
        <f t="shared" ref="BQ396:BQ459" si="32">(IF(BJ396="CERRADO","NO APLICA ACCION CERRADA",IF(AE396&lt;=0,"VENCIDO",IF(AE396&lt;=$Q$5,"POR VENCER","CON TIEMPO"))))</f>
        <v>VENCIDO</v>
      </c>
      <c r="BR396" s="93"/>
      <c r="BS396" s="93"/>
      <c r="BT396" s="93"/>
      <c r="BU396" s="93"/>
      <c r="BV396" s="94"/>
      <c r="BW396" s="93"/>
      <c r="BX396" s="93"/>
      <c r="BY396" s="1">
        <f t="shared" si="29"/>
        <v>385</v>
      </c>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c r="KH396" s="1"/>
      <c r="KI396" s="1"/>
      <c r="KJ396" s="1"/>
      <c r="KK396" s="1"/>
      <c r="KL396" s="1"/>
      <c r="KM396" s="1"/>
      <c r="KN396" s="1"/>
      <c r="KO396" s="1"/>
      <c r="KP396" s="1"/>
      <c r="KQ396" s="1"/>
      <c r="KR396" s="1"/>
      <c r="KS396" s="1"/>
      <c r="KT396" s="1"/>
      <c r="KU396" s="1"/>
      <c r="KV396" s="1"/>
      <c r="KW396" s="1"/>
      <c r="KX396" s="1"/>
      <c r="KY396" s="1"/>
      <c r="KZ396" s="1"/>
      <c r="LA396" s="1"/>
      <c r="LB396" s="1"/>
      <c r="LC396" s="1"/>
      <c r="LD396" s="1"/>
      <c r="LE396" s="1"/>
      <c r="LF396" s="1"/>
      <c r="LG396" s="1"/>
      <c r="LH396" s="1"/>
      <c r="LI396" s="1"/>
      <c r="LJ396" s="1"/>
      <c r="LK396" s="1"/>
      <c r="LL396" s="1"/>
      <c r="LM396" s="1"/>
      <c r="LN396" s="1"/>
      <c r="LO396" s="1"/>
      <c r="LP396" s="1"/>
      <c r="LQ396" s="1"/>
      <c r="LR396" s="1"/>
      <c r="LS396" s="1"/>
      <c r="LT396" s="1"/>
      <c r="LU396" s="1"/>
      <c r="LV396" s="1"/>
      <c r="LW396" s="1"/>
      <c r="LX396" s="1"/>
      <c r="LY396" s="1"/>
      <c r="LZ396" s="1"/>
      <c r="MA396" s="1"/>
      <c r="MB396" s="1"/>
      <c r="MC396" s="1"/>
      <c r="MD396" s="1"/>
      <c r="ME396" s="1"/>
      <c r="MF396" s="1"/>
      <c r="MG396" s="1"/>
      <c r="MH396" s="1"/>
      <c r="MI396" s="1"/>
      <c r="MJ396" s="1"/>
      <c r="MK396" s="1"/>
      <c r="ML396" s="1"/>
      <c r="MM396" s="1"/>
      <c r="MN396" s="1"/>
      <c r="MO396" s="1"/>
      <c r="MP396" s="1"/>
      <c r="MQ396" s="1"/>
      <c r="MR396" s="1"/>
      <c r="MS396" s="1"/>
      <c r="MT396" s="1"/>
      <c r="MU396" s="1"/>
      <c r="MV396" s="1"/>
      <c r="MW396" s="1"/>
      <c r="MX396" s="1"/>
      <c r="MY396" s="1"/>
      <c r="MZ396" s="1"/>
      <c r="NA396" s="1"/>
      <c r="NB396" s="1"/>
      <c r="NC396" s="1"/>
      <c r="ND396" s="1"/>
      <c r="NE396" s="1"/>
      <c r="NF396" s="1"/>
      <c r="NG396" s="1"/>
      <c r="NH396" s="1"/>
      <c r="NI396" s="1"/>
      <c r="NJ396" s="1"/>
      <c r="NK396" s="1"/>
      <c r="NL396" s="1"/>
      <c r="NM396" s="1"/>
      <c r="NN396" s="1"/>
      <c r="NO396" s="1"/>
      <c r="NP396" s="1"/>
      <c r="NQ396" s="1"/>
      <c r="NR396" s="1"/>
      <c r="NS396" s="1"/>
      <c r="NT396" s="1"/>
      <c r="NU396" s="1"/>
      <c r="NV396" s="1"/>
      <c r="NW396" s="1"/>
      <c r="NX396" s="1"/>
      <c r="NY396" s="1"/>
      <c r="NZ396" s="1"/>
      <c r="OA396" s="1"/>
      <c r="OB396" s="1"/>
      <c r="OC396" s="1"/>
      <c r="OD396" s="1"/>
      <c r="OE396" s="1"/>
      <c r="OF396" s="1"/>
      <c r="OG396" s="1"/>
      <c r="OH396" s="1"/>
      <c r="OI396" s="1"/>
      <c r="OJ396" s="1"/>
      <c r="OK396" s="1"/>
      <c r="OL396" s="1"/>
      <c r="OM396" s="1"/>
      <c r="ON396" s="1"/>
      <c r="OO396" s="1"/>
      <c r="OP396" s="1"/>
      <c r="OQ396" s="1"/>
      <c r="OR396" s="1"/>
      <c r="OS396" s="1"/>
      <c r="OT396" s="1"/>
      <c r="OU396" s="1"/>
      <c r="OV396" s="1"/>
      <c r="OW396" s="1"/>
      <c r="OX396" s="1"/>
      <c r="OY396" s="1"/>
      <c r="OZ396" s="1"/>
      <c r="PA396" s="1"/>
      <c r="PB396" s="1"/>
      <c r="PC396" s="1"/>
      <c r="PD396" s="1"/>
      <c r="PE396" s="1"/>
      <c r="PF396" s="1"/>
      <c r="PG396" s="1"/>
      <c r="PH396" s="1"/>
      <c r="PI396" s="1"/>
      <c r="PJ396" s="1"/>
      <c r="PK396" s="1"/>
    </row>
    <row r="397" spans="1:427" s="7" customFormat="1" ht="409.6" hidden="1" thickBot="1" x14ac:dyDescent="0.3">
      <c r="A397" s="65">
        <v>386</v>
      </c>
      <c r="B397" s="117" t="s">
        <v>749</v>
      </c>
      <c r="C397" s="196" t="s">
        <v>99</v>
      </c>
      <c r="D397" s="66" t="s">
        <v>100</v>
      </c>
      <c r="E397" s="67" t="s">
        <v>2990</v>
      </c>
      <c r="F397" s="66" t="s">
        <v>791</v>
      </c>
      <c r="G397" s="65" t="s">
        <v>99</v>
      </c>
      <c r="H397" s="67" t="s">
        <v>100</v>
      </c>
      <c r="I397" s="67" t="s">
        <v>792</v>
      </c>
      <c r="J397" s="67" t="s">
        <v>598</v>
      </c>
      <c r="K397" s="67" t="s">
        <v>2264</v>
      </c>
      <c r="L397" s="67" t="s">
        <v>185</v>
      </c>
      <c r="M397" s="127" t="s">
        <v>77</v>
      </c>
      <c r="N397" s="129" t="s">
        <v>2991</v>
      </c>
      <c r="O397" s="75" t="s">
        <v>79</v>
      </c>
      <c r="P397" s="281" t="s">
        <v>2966</v>
      </c>
      <c r="Q397" s="67">
        <v>2021</v>
      </c>
      <c r="R397" s="221" t="s">
        <v>2992</v>
      </c>
      <c r="S397" s="281" t="s">
        <v>2993</v>
      </c>
      <c r="T397" s="191" t="s">
        <v>2994</v>
      </c>
      <c r="U397" s="66" t="s">
        <v>79</v>
      </c>
      <c r="V397" s="66" t="s">
        <v>79</v>
      </c>
      <c r="W397" s="66" t="s">
        <v>79</v>
      </c>
      <c r="X397" s="66" t="s">
        <v>79</v>
      </c>
      <c r="Y397" s="66" t="s">
        <v>79</v>
      </c>
      <c r="Z397" s="350">
        <v>44440</v>
      </c>
      <c r="AA397" s="350">
        <v>44650</v>
      </c>
      <c r="AB397" s="350"/>
      <c r="AC397" s="322" t="s">
        <v>84</v>
      </c>
      <c r="AD397" s="322" t="s">
        <v>84</v>
      </c>
      <c r="AE397" s="72">
        <f t="shared" si="30"/>
        <v>-61</v>
      </c>
      <c r="AF397" s="80" t="s">
        <v>1445</v>
      </c>
      <c r="AG397" s="75"/>
      <c r="AH397" s="75"/>
      <c r="AI397" s="75"/>
      <c r="AJ397" s="76"/>
      <c r="AK397" s="77" t="s">
        <v>9</v>
      </c>
      <c r="AL397" s="78">
        <v>199</v>
      </c>
      <c r="AM397" s="79" t="s">
        <v>6</v>
      </c>
      <c r="AN397" s="74" t="s">
        <v>133</v>
      </c>
      <c r="AO397" s="80" t="s">
        <v>1445</v>
      </c>
      <c r="AP397" s="204" t="s">
        <v>133</v>
      </c>
      <c r="AQ397" s="81">
        <v>0</v>
      </c>
      <c r="AR397" s="76">
        <v>0</v>
      </c>
      <c r="AS397" s="79" t="s">
        <v>116</v>
      </c>
      <c r="AT397" s="82" t="s">
        <v>90</v>
      </c>
      <c r="AU397" s="83" t="s">
        <v>91</v>
      </c>
      <c r="AV397" s="86" t="s">
        <v>2995</v>
      </c>
      <c r="AW397" s="222">
        <v>44620</v>
      </c>
      <c r="AX397" s="223" t="s">
        <v>113</v>
      </c>
      <c r="AY397" s="86" t="s">
        <v>2996</v>
      </c>
      <c r="AZ397" s="122">
        <v>0.5</v>
      </c>
      <c r="BA397" s="77" t="s">
        <v>11</v>
      </c>
      <c r="BB397" s="78">
        <v>-44620</v>
      </c>
      <c r="BC397" s="79" t="s">
        <v>6</v>
      </c>
      <c r="BD397" s="130">
        <v>44638</v>
      </c>
      <c r="BE397" s="416" t="s">
        <v>2997</v>
      </c>
      <c r="BF397" s="417" t="s">
        <v>1506</v>
      </c>
      <c r="BG397" s="116">
        <v>0</v>
      </c>
      <c r="BH397" s="79" t="s">
        <v>4</v>
      </c>
      <c r="BI397" s="84"/>
      <c r="BJ397" s="88" t="s">
        <v>19</v>
      </c>
      <c r="BK397" s="89" t="s">
        <v>2998</v>
      </c>
      <c r="BL397" s="90">
        <v>44712</v>
      </c>
      <c r="BM397" s="91" t="s">
        <v>209</v>
      </c>
      <c r="BN397" s="92">
        <v>1</v>
      </c>
      <c r="BO397" s="77" t="str">
        <f t="shared" ref="BO397:BO462" si="33">IF(BN397&lt;=0%,"SIN AVANCE",IF(BN397&lt;33%,"AVANCE MINIMO",IF(BN397&lt;66%,"AVANCE PARCIAL",IF(BN397&lt;=99.9%,"AVANCE SIGNIFICATIVO",IF(BN397=100%,"CUMPLIMIENTO TOTAL","ERROR")))))</f>
        <v>CUMPLIMIENTO TOTAL</v>
      </c>
      <c r="BP397" s="78">
        <f t="shared" si="31"/>
        <v>-61</v>
      </c>
      <c r="BQ397" s="79" t="str">
        <f t="shared" si="32"/>
        <v>VENCIDO</v>
      </c>
      <c r="BR397" s="93"/>
      <c r="BS397" s="93"/>
      <c r="BT397" s="93"/>
      <c r="BU397" s="93"/>
      <c r="BV397" s="94"/>
      <c r="BW397" s="93"/>
      <c r="BX397" s="93"/>
      <c r="BY397" s="1">
        <f t="shared" si="29"/>
        <v>386</v>
      </c>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c r="KH397" s="1"/>
      <c r="KI397" s="1"/>
      <c r="KJ397" s="1"/>
      <c r="KK397" s="1"/>
      <c r="KL397" s="1"/>
      <c r="KM397" s="1"/>
      <c r="KN397" s="1"/>
      <c r="KO397" s="1"/>
      <c r="KP397" s="1"/>
      <c r="KQ397" s="1"/>
      <c r="KR397" s="1"/>
      <c r="KS397" s="1"/>
      <c r="KT397" s="1"/>
      <c r="KU397" s="1"/>
      <c r="KV397" s="1"/>
      <c r="KW397" s="1"/>
      <c r="KX397" s="1"/>
      <c r="KY397" s="1"/>
      <c r="KZ397" s="1"/>
      <c r="LA397" s="1"/>
      <c r="LB397" s="1"/>
      <c r="LC397" s="1"/>
      <c r="LD397" s="1"/>
      <c r="LE397" s="1"/>
      <c r="LF397" s="1"/>
      <c r="LG397" s="1"/>
      <c r="LH397" s="1"/>
      <c r="LI397" s="1"/>
      <c r="LJ397" s="1"/>
      <c r="LK397" s="1"/>
      <c r="LL397" s="1"/>
      <c r="LM397" s="1"/>
      <c r="LN397" s="1"/>
      <c r="LO397" s="1"/>
      <c r="LP397" s="1"/>
      <c r="LQ397" s="1"/>
      <c r="LR397" s="1"/>
      <c r="LS397" s="1"/>
      <c r="LT397" s="1"/>
      <c r="LU397" s="1"/>
      <c r="LV397" s="1"/>
      <c r="LW397" s="1"/>
      <c r="LX397" s="1"/>
      <c r="LY397" s="1"/>
      <c r="LZ397" s="1"/>
      <c r="MA397" s="1"/>
      <c r="MB397" s="1"/>
      <c r="MC397" s="1"/>
      <c r="MD397" s="1"/>
      <c r="ME397" s="1"/>
      <c r="MF397" s="1"/>
      <c r="MG397" s="1"/>
      <c r="MH397" s="1"/>
      <c r="MI397" s="1"/>
      <c r="MJ397" s="1"/>
      <c r="MK397" s="1"/>
      <c r="ML397" s="1"/>
      <c r="MM397" s="1"/>
      <c r="MN397" s="1"/>
      <c r="MO397" s="1"/>
      <c r="MP397" s="1"/>
      <c r="MQ397" s="1"/>
      <c r="MR397" s="1"/>
      <c r="MS397" s="1"/>
      <c r="MT397" s="1"/>
      <c r="MU397" s="1"/>
      <c r="MV397" s="1"/>
      <c r="MW397" s="1"/>
      <c r="MX397" s="1"/>
      <c r="MY397" s="1"/>
      <c r="MZ397" s="1"/>
      <c r="NA397" s="1"/>
      <c r="NB397" s="1"/>
      <c r="NC397" s="1"/>
      <c r="ND397" s="1"/>
      <c r="NE397" s="1"/>
      <c r="NF397" s="1"/>
      <c r="NG397" s="1"/>
      <c r="NH397" s="1"/>
      <c r="NI397" s="1"/>
      <c r="NJ397" s="1"/>
      <c r="NK397" s="1"/>
      <c r="NL397" s="1"/>
      <c r="NM397" s="1"/>
      <c r="NN397" s="1"/>
      <c r="NO397" s="1"/>
      <c r="NP397" s="1"/>
      <c r="NQ397" s="1"/>
      <c r="NR397" s="1"/>
      <c r="NS397" s="1"/>
      <c r="NT397" s="1"/>
      <c r="NU397" s="1"/>
      <c r="NV397" s="1"/>
      <c r="NW397" s="1"/>
      <c r="NX397" s="1"/>
      <c r="NY397" s="1"/>
      <c r="NZ397" s="1"/>
      <c r="OA397" s="1"/>
      <c r="OB397" s="1"/>
      <c r="OC397" s="1"/>
      <c r="OD397" s="1"/>
      <c r="OE397" s="1"/>
      <c r="OF397" s="1"/>
      <c r="OG397" s="1"/>
      <c r="OH397" s="1"/>
      <c r="OI397" s="1"/>
      <c r="OJ397" s="1"/>
      <c r="OK397" s="1"/>
      <c r="OL397" s="1"/>
      <c r="OM397" s="1"/>
      <c r="ON397" s="1"/>
      <c r="OO397" s="1"/>
      <c r="OP397" s="1"/>
      <c r="OQ397" s="1"/>
      <c r="OR397" s="1"/>
      <c r="OS397" s="1"/>
      <c r="OT397" s="1"/>
      <c r="OU397" s="1"/>
      <c r="OV397" s="1"/>
      <c r="OW397" s="1"/>
      <c r="OX397" s="1"/>
      <c r="OY397" s="1"/>
      <c r="OZ397" s="1"/>
      <c r="PA397" s="1"/>
      <c r="PB397" s="1"/>
      <c r="PC397" s="1"/>
      <c r="PD397" s="1"/>
      <c r="PE397" s="1"/>
      <c r="PF397" s="1"/>
      <c r="PG397" s="1"/>
      <c r="PH397" s="1"/>
      <c r="PI397" s="1"/>
      <c r="PJ397" s="1"/>
      <c r="PK397" s="1"/>
    </row>
    <row r="398" spans="1:427" s="7" customFormat="1" ht="409.6" hidden="1" thickBot="1" x14ac:dyDescent="0.3">
      <c r="A398" s="65">
        <v>387</v>
      </c>
      <c r="B398" s="117" t="s">
        <v>749</v>
      </c>
      <c r="C398" s="196" t="s">
        <v>99</v>
      </c>
      <c r="D398" s="66" t="s">
        <v>100</v>
      </c>
      <c r="E398" s="67" t="s">
        <v>2990</v>
      </c>
      <c r="F398" s="66" t="s">
        <v>791</v>
      </c>
      <c r="G398" s="65" t="s">
        <v>99</v>
      </c>
      <c r="H398" s="67" t="s">
        <v>100</v>
      </c>
      <c r="I398" s="67" t="s">
        <v>792</v>
      </c>
      <c r="J398" s="67" t="s">
        <v>198</v>
      </c>
      <c r="K398" s="67" t="s">
        <v>2999</v>
      </c>
      <c r="L398" s="67" t="s">
        <v>185</v>
      </c>
      <c r="M398" s="127" t="s">
        <v>77</v>
      </c>
      <c r="N398" s="129" t="s">
        <v>3000</v>
      </c>
      <c r="O398" s="75" t="s">
        <v>79</v>
      </c>
      <c r="P398" s="281" t="s">
        <v>2966</v>
      </c>
      <c r="Q398" s="67">
        <v>2021</v>
      </c>
      <c r="R398" s="221" t="s">
        <v>3001</v>
      </c>
      <c r="S398" s="281" t="s">
        <v>2993</v>
      </c>
      <c r="T398" s="191" t="s">
        <v>2994</v>
      </c>
      <c r="U398" s="66" t="s">
        <v>79</v>
      </c>
      <c r="V398" s="66" t="s">
        <v>79</v>
      </c>
      <c r="W398" s="66" t="s">
        <v>79</v>
      </c>
      <c r="X398" s="66" t="s">
        <v>79</v>
      </c>
      <c r="Y398" s="66" t="s">
        <v>79</v>
      </c>
      <c r="Z398" s="350">
        <v>44440</v>
      </c>
      <c r="AA398" s="350">
        <v>44650</v>
      </c>
      <c r="AB398" s="350"/>
      <c r="AC398" s="322" t="s">
        <v>84</v>
      </c>
      <c r="AD398" s="322" t="s">
        <v>84</v>
      </c>
      <c r="AE398" s="72">
        <f t="shared" si="30"/>
        <v>-61</v>
      </c>
      <c r="AF398" s="80" t="s">
        <v>1445</v>
      </c>
      <c r="AG398" s="75"/>
      <c r="AH398" s="75"/>
      <c r="AI398" s="75"/>
      <c r="AJ398" s="76"/>
      <c r="AK398" s="77" t="s">
        <v>9</v>
      </c>
      <c r="AL398" s="78">
        <v>199</v>
      </c>
      <c r="AM398" s="79" t="s">
        <v>6</v>
      </c>
      <c r="AN398" s="74" t="s">
        <v>133</v>
      </c>
      <c r="AO398" s="80" t="s">
        <v>1445</v>
      </c>
      <c r="AP398" s="204" t="s">
        <v>133</v>
      </c>
      <c r="AQ398" s="81">
        <v>0</v>
      </c>
      <c r="AR398" s="76">
        <v>0</v>
      </c>
      <c r="AS398" s="79" t="s">
        <v>116</v>
      </c>
      <c r="AT398" s="82" t="s">
        <v>90</v>
      </c>
      <c r="AU398" s="83" t="s">
        <v>91</v>
      </c>
      <c r="AV398" s="86" t="s">
        <v>2995</v>
      </c>
      <c r="AW398" s="222">
        <v>44620</v>
      </c>
      <c r="AX398" s="223" t="s">
        <v>113</v>
      </c>
      <c r="AY398" s="86" t="s">
        <v>2996</v>
      </c>
      <c r="AZ398" s="122">
        <v>0.5</v>
      </c>
      <c r="BA398" s="77" t="s">
        <v>11</v>
      </c>
      <c r="BB398" s="78">
        <v>-44620</v>
      </c>
      <c r="BC398" s="79" t="s">
        <v>6</v>
      </c>
      <c r="BD398" s="130">
        <v>44638</v>
      </c>
      <c r="BE398" s="416" t="s">
        <v>2997</v>
      </c>
      <c r="BF398" s="417" t="s">
        <v>1506</v>
      </c>
      <c r="BG398" s="116">
        <v>0</v>
      </c>
      <c r="BH398" s="79" t="s">
        <v>4</v>
      </c>
      <c r="BI398" s="84"/>
      <c r="BJ398" s="88" t="s">
        <v>19</v>
      </c>
      <c r="BK398" s="89" t="s">
        <v>2998</v>
      </c>
      <c r="BL398" s="90">
        <v>44712</v>
      </c>
      <c r="BM398" s="91" t="s">
        <v>209</v>
      </c>
      <c r="BN398" s="92">
        <v>1</v>
      </c>
      <c r="BO398" s="77" t="str">
        <f t="shared" si="33"/>
        <v>CUMPLIMIENTO TOTAL</v>
      </c>
      <c r="BP398" s="78">
        <f t="shared" si="31"/>
        <v>-61</v>
      </c>
      <c r="BQ398" s="79" t="str">
        <f t="shared" si="32"/>
        <v>VENCIDO</v>
      </c>
      <c r="BR398" s="93"/>
      <c r="BS398" s="93"/>
      <c r="BT398" s="93"/>
      <c r="BU398" s="93"/>
      <c r="BV398" s="94"/>
      <c r="BW398" s="93"/>
      <c r="BX398" s="93"/>
      <c r="BY398" s="1">
        <f t="shared" ref="BY398:BY461" si="34">BY397+1</f>
        <v>387</v>
      </c>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c r="LI398" s="1"/>
      <c r="LJ398" s="1"/>
      <c r="LK398" s="1"/>
      <c r="LL398" s="1"/>
      <c r="LM398" s="1"/>
      <c r="LN398" s="1"/>
      <c r="LO398" s="1"/>
      <c r="LP398" s="1"/>
      <c r="LQ398" s="1"/>
      <c r="LR398" s="1"/>
      <c r="LS398" s="1"/>
      <c r="LT398" s="1"/>
      <c r="LU398" s="1"/>
      <c r="LV398" s="1"/>
      <c r="LW398" s="1"/>
      <c r="LX398" s="1"/>
      <c r="LY398" s="1"/>
      <c r="LZ398" s="1"/>
      <c r="MA398" s="1"/>
      <c r="MB398" s="1"/>
      <c r="MC398" s="1"/>
      <c r="MD398" s="1"/>
      <c r="ME398" s="1"/>
      <c r="MF398" s="1"/>
      <c r="MG398" s="1"/>
      <c r="MH398" s="1"/>
      <c r="MI398" s="1"/>
      <c r="MJ398" s="1"/>
      <c r="MK398" s="1"/>
      <c r="ML398" s="1"/>
      <c r="MM398" s="1"/>
      <c r="MN398" s="1"/>
      <c r="MO398" s="1"/>
      <c r="MP398" s="1"/>
      <c r="MQ398" s="1"/>
      <c r="MR398" s="1"/>
      <c r="MS398" s="1"/>
      <c r="MT398" s="1"/>
      <c r="MU398" s="1"/>
      <c r="MV398" s="1"/>
      <c r="MW398" s="1"/>
      <c r="MX398" s="1"/>
      <c r="MY398" s="1"/>
      <c r="MZ398" s="1"/>
      <c r="NA398" s="1"/>
      <c r="NB398" s="1"/>
      <c r="NC398" s="1"/>
      <c r="ND398" s="1"/>
      <c r="NE398" s="1"/>
      <c r="NF398" s="1"/>
      <c r="NG398" s="1"/>
      <c r="NH398" s="1"/>
      <c r="NI398" s="1"/>
      <c r="NJ398" s="1"/>
      <c r="NK398" s="1"/>
      <c r="NL398" s="1"/>
      <c r="NM398" s="1"/>
      <c r="NN398" s="1"/>
      <c r="NO398" s="1"/>
      <c r="NP398" s="1"/>
      <c r="NQ398" s="1"/>
      <c r="NR398" s="1"/>
      <c r="NS398" s="1"/>
      <c r="NT398" s="1"/>
      <c r="NU398" s="1"/>
      <c r="NV398" s="1"/>
      <c r="NW398" s="1"/>
      <c r="NX398" s="1"/>
      <c r="NY398" s="1"/>
      <c r="NZ398" s="1"/>
      <c r="OA398" s="1"/>
      <c r="OB398" s="1"/>
      <c r="OC398" s="1"/>
      <c r="OD398" s="1"/>
      <c r="OE398" s="1"/>
      <c r="OF398" s="1"/>
      <c r="OG398" s="1"/>
      <c r="OH398" s="1"/>
      <c r="OI398" s="1"/>
      <c r="OJ398" s="1"/>
      <c r="OK398" s="1"/>
      <c r="OL398" s="1"/>
      <c r="OM398" s="1"/>
      <c r="ON398" s="1"/>
      <c r="OO398" s="1"/>
      <c r="OP398" s="1"/>
      <c r="OQ398" s="1"/>
      <c r="OR398" s="1"/>
      <c r="OS398" s="1"/>
      <c r="OT398" s="1"/>
      <c r="OU398" s="1"/>
      <c r="OV398" s="1"/>
      <c r="OW398" s="1"/>
      <c r="OX398" s="1"/>
      <c r="OY398" s="1"/>
      <c r="OZ398" s="1"/>
      <c r="PA398" s="1"/>
      <c r="PB398" s="1"/>
      <c r="PC398" s="1"/>
      <c r="PD398" s="1"/>
      <c r="PE398" s="1"/>
      <c r="PF398" s="1"/>
      <c r="PG398" s="1"/>
      <c r="PH398" s="1"/>
      <c r="PI398" s="1"/>
      <c r="PJ398" s="1"/>
      <c r="PK398" s="1"/>
    </row>
    <row r="399" spans="1:427" s="7" customFormat="1" ht="210.75" hidden="1" thickBot="1" x14ac:dyDescent="0.3">
      <c r="A399" s="65">
        <v>388</v>
      </c>
      <c r="B399" s="117" t="s">
        <v>749</v>
      </c>
      <c r="C399" s="196" t="s">
        <v>99</v>
      </c>
      <c r="D399" s="66" t="s">
        <v>100</v>
      </c>
      <c r="E399" s="67" t="s">
        <v>1920</v>
      </c>
      <c r="F399" s="67" t="s">
        <v>750</v>
      </c>
      <c r="G399" s="196" t="s">
        <v>99</v>
      </c>
      <c r="H399" s="67" t="s">
        <v>100</v>
      </c>
      <c r="I399" s="135" t="s">
        <v>751</v>
      </c>
      <c r="J399" s="127" t="s">
        <v>150</v>
      </c>
      <c r="K399" s="127" t="s">
        <v>428</v>
      </c>
      <c r="L399" s="67" t="s">
        <v>353</v>
      </c>
      <c r="M399" s="127" t="s">
        <v>77</v>
      </c>
      <c r="N399" s="129" t="s">
        <v>3002</v>
      </c>
      <c r="O399" s="75" t="s">
        <v>79</v>
      </c>
      <c r="P399" s="281" t="s">
        <v>2966</v>
      </c>
      <c r="Q399" s="67">
        <v>2021</v>
      </c>
      <c r="R399" s="221" t="s">
        <v>3003</v>
      </c>
      <c r="S399" s="77" t="s">
        <v>3004</v>
      </c>
      <c r="T399" s="339" t="s">
        <v>3005</v>
      </c>
      <c r="U399" s="66" t="s">
        <v>79</v>
      </c>
      <c r="V399" s="66" t="s">
        <v>79</v>
      </c>
      <c r="W399" s="66" t="s">
        <v>79</v>
      </c>
      <c r="X399" s="66" t="s">
        <v>79</v>
      </c>
      <c r="Y399" s="66" t="s">
        <v>79</v>
      </c>
      <c r="Z399" s="350">
        <v>44440</v>
      </c>
      <c r="AA399" s="350">
        <v>44650</v>
      </c>
      <c r="AB399" s="350"/>
      <c r="AC399" s="322" t="s">
        <v>84</v>
      </c>
      <c r="AD399" s="322" t="s">
        <v>84</v>
      </c>
      <c r="AE399" s="72">
        <f t="shared" si="30"/>
        <v>-61</v>
      </c>
      <c r="AF399" s="80" t="s">
        <v>1445</v>
      </c>
      <c r="AG399" s="75"/>
      <c r="AH399" s="75"/>
      <c r="AI399" s="75"/>
      <c r="AJ399" s="76"/>
      <c r="AK399" s="77" t="s">
        <v>9</v>
      </c>
      <c r="AL399" s="78">
        <v>199</v>
      </c>
      <c r="AM399" s="79" t="s">
        <v>6</v>
      </c>
      <c r="AN399" s="74" t="s">
        <v>133</v>
      </c>
      <c r="AO399" s="80" t="s">
        <v>1445</v>
      </c>
      <c r="AP399" s="204" t="s">
        <v>133</v>
      </c>
      <c r="AQ399" s="81">
        <v>0</v>
      </c>
      <c r="AR399" s="76">
        <v>0</v>
      </c>
      <c r="AS399" s="79" t="s">
        <v>116</v>
      </c>
      <c r="AT399" s="82" t="s">
        <v>90</v>
      </c>
      <c r="AU399" s="83" t="s">
        <v>91</v>
      </c>
      <c r="AV399" s="86" t="s">
        <v>3006</v>
      </c>
      <c r="AW399" s="205">
        <v>44620</v>
      </c>
      <c r="AX399" s="121" t="s">
        <v>113</v>
      </c>
      <c r="AY399" s="86" t="s">
        <v>3007</v>
      </c>
      <c r="AZ399" s="210">
        <v>0</v>
      </c>
      <c r="BA399" s="77" t="s">
        <v>9</v>
      </c>
      <c r="BB399" s="78">
        <v>-44620</v>
      </c>
      <c r="BC399" s="79" t="s">
        <v>6</v>
      </c>
      <c r="BD399" s="130">
        <v>44638</v>
      </c>
      <c r="BE399" s="418" t="s">
        <v>3008</v>
      </c>
      <c r="BF399" s="417" t="s">
        <v>1506</v>
      </c>
      <c r="BG399" s="116">
        <v>0</v>
      </c>
      <c r="BH399" s="79" t="s">
        <v>19</v>
      </c>
      <c r="BI399" s="84"/>
      <c r="BJ399" s="88" t="s">
        <v>19</v>
      </c>
      <c r="BK399" s="89" t="s">
        <v>3009</v>
      </c>
      <c r="BL399" s="90">
        <v>44712</v>
      </c>
      <c r="BM399" s="91" t="s">
        <v>3010</v>
      </c>
      <c r="BN399" s="92">
        <v>0</v>
      </c>
      <c r="BO399" s="77" t="str">
        <f t="shared" si="33"/>
        <v>SIN AVANCE</v>
      </c>
      <c r="BP399" s="78">
        <f t="shared" si="31"/>
        <v>-61</v>
      </c>
      <c r="BQ399" s="79" t="str">
        <f t="shared" si="32"/>
        <v>VENCIDO</v>
      </c>
      <c r="BR399" s="93"/>
      <c r="BS399" s="93"/>
      <c r="BT399" s="93"/>
      <c r="BU399" s="93"/>
      <c r="BV399" s="94"/>
      <c r="BW399" s="93"/>
      <c r="BX399" s="93"/>
      <c r="BY399" s="1">
        <f t="shared" si="34"/>
        <v>388</v>
      </c>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c r="KH399" s="1"/>
      <c r="KI399" s="1"/>
      <c r="KJ399" s="1"/>
      <c r="KK399" s="1"/>
      <c r="KL399" s="1"/>
      <c r="KM399" s="1"/>
      <c r="KN399" s="1"/>
      <c r="KO399" s="1"/>
      <c r="KP399" s="1"/>
      <c r="KQ399" s="1"/>
      <c r="KR399" s="1"/>
      <c r="KS399" s="1"/>
      <c r="KT399" s="1"/>
      <c r="KU399" s="1"/>
      <c r="KV399" s="1"/>
      <c r="KW399" s="1"/>
      <c r="KX399" s="1"/>
      <c r="KY399" s="1"/>
      <c r="KZ399" s="1"/>
      <c r="LA399" s="1"/>
      <c r="LB399" s="1"/>
      <c r="LC399" s="1"/>
      <c r="LD399" s="1"/>
      <c r="LE399" s="1"/>
      <c r="LF399" s="1"/>
      <c r="LG399" s="1"/>
      <c r="LH399" s="1"/>
      <c r="LI399" s="1"/>
      <c r="LJ399" s="1"/>
      <c r="LK399" s="1"/>
      <c r="LL399" s="1"/>
      <c r="LM399" s="1"/>
      <c r="LN399" s="1"/>
      <c r="LO399" s="1"/>
      <c r="LP399" s="1"/>
      <c r="LQ399" s="1"/>
      <c r="LR399" s="1"/>
      <c r="LS399" s="1"/>
      <c r="LT399" s="1"/>
      <c r="LU399" s="1"/>
      <c r="LV399" s="1"/>
      <c r="LW399" s="1"/>
      <c r="LX399" s="1"/>
      <c r="LY399" s="1"/>
      <c r="LZ399" s="1"/>
      <c r="MA399" s="1"/>
      <c r="MB399" s="1"/>
      <c r="MC399" s="1"/>
      <c r="MD399" s="1"/>
      <c r="ME399" s="1"/>
      <c r="MF399" s="1"/>
      <c r="MG399" s="1"/>
      <c r="MH399" s="1"/>
      <c r="MI399" s="1"/>
      <c r="MJ399" s="1"/>
      <c r="MK399" s="1"/>
      <c r="ML399" s="1"/>
      <c r="MM399" s="1"/>
      <c r="MN399" s="1"/>
      <c r="MO399" s="1"/>
      <c r="MP399" s="1"/>
      <c r="MQ399" s="1"/>
      <c r="MR399" s="1"/>
      <c r="MS399" s="1"/>
      <c r="MT399" s="1"/>
      <c r="MU399" s="1"/>
      <c r="MV399" s="1"/>
      <c r="MW399" s="1"/>
      <c r="MX399" s="1"/>
      <c r="MY399" s="1"/>
      <c r="MZ399" s="1"/>
      <c r="NA399" s="1"/>
      <c r="NB399" s="1"/>
      <c r="NC399" s="1"/>
      <c r="ND399" s="1"/>
      <c r="NE399" s="1"/>
      <c r="NF399" s="1"/>
      <c r="NG399" s="1"/>
      <c r="NH399" s="1"/>
      <c r="NI399" s="1"/>
      <c r="NJ399" s="1"/>
      <c r="NK399" s="1"/>
      <c r="NL399" s="1"/>
      <c r="NM399" s="1"/>
      <c r="NN399" s="1"/>
      <c r="NO399" s="1"/>
      <c r="NP399" s="1"/>
      <c r="NQ399" s="1"/>
      <c r="NR399" s="1"/>
      <c r="NS399" s="1"/>
      <c r="NT399" s="1"/>
      <c r="NU399" s="1"/>
      <c r="NV399" s="1"/>
      <c r="NW399" s="1"/>
      <c r="NX399" s="1"/>
      <c r="NY399" s="1"/>
      <c r="NZ399" s="1"/>
      <c r="OA399" s="1"/>
      <c r="OB399" s="1"/>
      <c r="OC399" s="1"/>
      <c r="OD399" s="1"/>
      <c r="OE399" s="1"/>
      <c r="OF399" s="1"/>
      <c r="OG399" s="1"/>
      <c r="OH399" s="1"/>
      <c r="OI399" s="1"/>
      <c r="OJ399" s="1"/>
      <c r="OK399" s="1"/>
      <c r="OL399" s="1"/>
      <c r="OM399" s="1"/>
      <c r="ON399" s="1"/>
      <c r="OO399" s="1"/>
      <c r="OP399" s="1"/>
      <c r="OQ399" s="1"/>
      <c r="OR399" s="1"/>
      <c r="OS399" s="1"/>
      <c r="OT399" s="1"/>
      <c r="OU399" s="1"/>
      <c r="OV399" s="1"/>
      <c r="OW399" s="1"/>
      <c r="OX399" s="1"/>
      <c r="OY399" s="1"/>
      <c r="OZ399" s="1"/>
      <c r="PA399" s="1"/>
      <c r="PB399" s="1"/>
      <c r="PC399" s="1"/>
      <c r="PD399" s="1"/>
      <c r="PE399" s="1"/>
      <c r="PF399" s="1"/>
      <c r="PG399" s="1"/>
      <c r="PH399" s="1"/>
      <c r="PI399" s="1"/>
      <c r="PJ399" s="1"/>
      <c r="PK399" s="1"/>
    </row>
    <row r="400" spans="1:427" s="7" customFormat="1" ht="255.75" hidden="1" thickBot="1" x14ac:dyDescent="0.3">
      <c r="A400" s="65">
        <v>389</v>
      </c>
      <c r="B400" s="117" t="s">
        <v>749</v>
      </c>
      <c r="C400" s="196" t="s">
        <v>99</v>
      </c>
      <c r="D400" s="66" t="s">
        <v>100</v>
      </c>
      <c r="E400" s="67" t="s">
        <v>1920</v>
      </c>
      <c r="F400" s="67" t="s">
        <v>750</v>
      </c>
      <c r="G400" s="196" t="s">
        <v>99</v>
      </c>
      <c r="H400" s="67" t="s">
        <v>100</v>
      </c>
      <c r="I400" s="135" t="s">
        <v>751</v>
      </c>
      <c r="J400" s="67" t="s">
        <v>368</v>
      </c>
      <c r="K400" s="67" t="s">
        <v>3011</v>
      </c>
      <c r="L400" s="67" t="s">
        <v>353</v>
      </c>
      <c r="M400" s="127" t="s">
        <v>77</v>
      </c>
      <c r="N400" s="129" t="s">
        <v>3012</v>
      </c>
      <c r="O400" s="75" t="s">
        <v>79</v>
      </c>
      <c r="P400" s="281" t="s">
        <v>2966</v>
      </c>
      <c r="Q400" s="67">
        <v>2021</v>
      </c>
      <c r="R400" s="221" t="s">
        <v>3013</v>
      </c>
      <c r="S400" s="231" t="s">
        <v>3014</v>
      </c>
      <c r="T400" s="231" t="s">
        <v>3015</v>
      </c>
      <c r="U400" s="66" t="s">
        <v>79</v>
      </c>
      <c r="V400" s="66" t="s">
        <v>79</v>
      </c>
      <c r="W400" s="66" t="s">
        <v>79</v>
      </c>
      <c r="X400" s="66" t="s">
        <v>79</v>
      </c>
      <c r="Y400" s="66" t="s">
        <v>79</v>
      </c>
      <c r="Z400" s="350">
        <v>44440</v>
      </c>
      <c r="AA400" s="350">
        <v>44530</v>
      </c>
      <c r="AB400" s="350"/>
      <c r="AC400" s="322" t="s">
        <v>84</v>
      </c>
      <c r="AD400" s="322" t="s">
        <v>84</v>
      </c>
      <c r="AE400" s="72">
        <f t="shared" si="30"/>
        <v>-181</v>
      </c>
      <c r="AF400" s="80" t="s">
        <v>1445</v>
      </c>
      <c r="AG400" s="75"/>
      <c r="AH400" s="75"/>
      <c r="AI400" s="75"/>
      <c r="AJ400" s="76"/>
      <c r="AK400" s="77" t="s">
        <v>9</v>
      </c>
      <c r="AL400" s="78">
        <v>79</v>
      </c>
      <c r="AM400" s="79" t="s">
        <v>6</v>
      </c>
      <c r="AN400" s="74"/>
      <c r="AO400" s="80" t="s">
        <v>1445</v>
      </c>
      <c r="AP400" s="204" t="s">
        <v>133</v>
      </c>
      <c r="AQ400" s="81">
        <v>0</v>
      </c>
      <c r="AR400" s="76">
        <v>0</v>
      </c>
      <c r="AS400" s="79" t="s">
        <v>116</v>
      </c>
      <c r="AT400" s="82" t="s">
        <v>90</v>
      </c>
      <c r="AU400" s="83" t="s">
        <v>91</v>
      </c>
      <c r="AV400" s="86" t="s">
        <v>3006</v>
      </c>
      <c r="AW400" s="222">
        <v>44620</v>
      </c>
      <c r="AX400" s="223" t="s">
        <v>113</v>
      </c>
      <c r="AY400" s="86" t="s">
        <v>3016</v>
      </c>
      <c r="AZ400" s="210">
        <v>0</v>
      </c>
      <c r="BA400" s="77" t="s">
        <v>9</v>
      </c>
      <c r="BB400" s="78">
        <v>-44620</v>
      </c>
      <c r="BC400" s="79" t="s">
        <v>4</v>
      </c>
      <c r="BD400" s="419">
        <v>44610</v>
      </c>
      <c r="BE400" s="418" t="s">
        <v>3017</v>
      </c>
      <c r="BF400" s="115" t="s">
        <v>1506</v>
      </c>
      <c r="BG400" s="116">
        <v>0</v>
      </c>
      <c r="BH400" s="79" t="s">
        <v>4</v>
      </c>
      <c r="BI400" s="84"/>
      <c r="BJ400" s="88" t="s">
        <v>19</v>
      </c>
      <c r="BK400" s="89" t="s">
        <v>3018</v>
      </c>
      <c r="BL400" s="90">
        <v>44712</v>
      </c>
      <c r="BM400" s="91" t="s">
        <v>480</v>
      </c>
      <c r="BN400" s="92">
        <v>1</v>
      </c>
      <c r="BO400" s="77" t="str">
        <f t="shared" si="33"/>
        <v>CUMPLIMIENTO TOTAL</v>
      </c>
      <c r="BP400" s="78">
        <f t="shared" si="31"/>
        <v>-181</v>
      </c>
      <c r="BQ400" s="79" t="str">
        <f t="shared" si="32"/>
        <v>VENCIDO</v>
      </c>
      <c r="BR400" s="93"/>
      <c r="BS400" s="93"/>
      <c r="BT400" s="93"/>
      <c r="BU400" s="93"/>
      <c r="BV400" s="94"/>
      <c r="BW400" s="93"/>
      <c r="BX400" s="93"/>
      <c r="BY400" s="1">
        <f t="shared" si="34"/>
        <v>389</v>
      </c>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c r="LI400" s="1"/>
      <c r="LJ400" s="1"/>
      <c r="LK400" s="1"/>
      <c r="LL400" s="1"/>
      <c r="LM400" s="1"/>
      <c r="LN400" s="1"/>
      <c r="LO400" s="1"/>
      <c r="LP400" s="1"/>
      <c r="LQ400" s="1"/>
      <c r="LR400" s="1"/>
      <c r="LS400" s="1"/>
      <c r="LT400" s="1"/>
      <c r="LU400" s="1"/>
      <c r="LV400" s="1"/>
      <c r="LW400" s="1"/>
      <c r="LX400" s="1"/>
      <c r="LY400" s="1"/>
      <c r="LZ400" s="1"/>
      <c r="MA400" s="1"/>
      <c r="MB400" s="1"/>
      <c r="MC400" s="1"/>
      <c r="MD400" s="1"/>
      <c r="ME400" s="1"/>
      <c r="MF400" s="1"/>
      <c r="MG400" s="1"/>
      <c r="MH400" s="1"/>
      <c r="MI400" s="1"/>
      <c r="MJ400" s="1"/>
      <c r="MK400" s="1"/>
      <c r="ML400" s="1"/>
      <c r="MM400" s="1"/>
      <c r="MN400" s="1"/>
      <c r="MO400" s="1"/>
      <c r="MP400" s="1"/>
      <c r="MQ400" s="1"/>
      <c r="MR400" s="1"/>
      <c r="MS400" s="1"/>
      <c r="MT400" s="1"/>
      <c r="MU400" s="1"/>
      <c r="MV400" s="1"/>
      <c r="MW400" s="1"/>
      <c r="MX400" s="1"/>
      <c r="MY400" s="1"/>
      <c r="MZ400" s="1"/>
      <c r="NA400" s="1"/>
      <c r="NB400" s="1"/>
      <c r="NC400" s="1"/>
      <c r="ND400" s="1"/>
      <c r="NE400" s="1"/>
      <c r="NF400" s="1"/>
      <c r="NG400" s="1"/>
      <c r="NH400" s="1"/>
      <c r="NI400" s="1"/>
      <c r="NJ400" s="1"/>
      <c r="NK400" s="1"/>
      <c r="NL400" s="1"/>
      <c r="NM400" s="1"/>
      <c r="NN400" s="1"/>
      <c r="NO400" s="1"/>
      <c r="NP400" s="1"/>
      <c r="NQ400" s="1"/>
      <c r="NR400" s="1"/>
      <c r="NS400" s="1"/>
      <c r="NT400" s="1"/>
      <c r="NU400" s="1"/>
      <c r="NV400" s="1"/>
      <c r="NW400" s="1"/>
      <c r="NX400" s="1"/>
      <c r="NY400" s="1"/>
      <c r="NZ400" s="1"/>
      <c r="OA400" s="1"/>
      <c r="OB400" s="1"/>
      <c r="OC400" s="1"/>
      <c r="OD400" s="1"/>
      <c r="OE400" s="1"/>
      <c r="OF400" s="1"/>
      <c r="OG400" s="1"/>
      <c r="OH400" s="1"/>
      <c r="OI400" s="1"/>
      <c r="OJ400" s="1"/>
      <c r="OK400" s="1"/>
      <c r="OL400" s="1"/>
      <c r="OM400" s="1"/>
      <c r="ON400" s="1"/>
      <c r="OO400" s="1"/>
      <c r="OP400" s="1"/>
      <c r="OQ400" s="1"/>
      <c r="OR400" s="1"/>
      <c r="OS400" s="1"/>
      <c r="OT400" s="1"/>
      <c r="OU400" s="1"/>
      <c r="OV400" s="1"/>
      <c r="OW400" s="1"/>
      <c r="OX400" s="1"/>
      <c r="OY400" s="1"/>
      <c r="OZ400" s="1"/>
      <c r="PA400" s="1"/>
      <c r="PB400" s="1"/>
      <c r="PC400" s="1"/>
      <c r="PD400" s="1"/>
      <c r="PE400" s="1"/>
      <c r="PF400" s="1"/>
      <c r="PG400" s="1"/>
      <c r="PH400" s="1"/>
      <c r="PI400" s="1"/>
      <c r="PJ400" s="1"/>
      <c r="PK400" s="1"/>
    </row>
    <row r="401" spans="1:427" s="7" customFormat="1" ht="255.75" hidden="1" thickBot="1" x14ac:dyDescent="0.3">
      <c r="A401" s="65">
        <v>390</v>
      </c>
      <c r="B401" s="117" t="s">
        <v>749</v>
      </c>
      <c r="C401" s="196" t="s">
        <v>99</v>
      </c>
      <c r="D401" s="66" t="s">
        <v>100</v>
      </c>
      <c r="E401" s="67" t="s">
        <v>1920</v>
      </c>
      <c r="F401" s="67" t="s">
        <v>750</v>
      </c>
      <c r="G401" s="196" t="s">
        <v>99</v>
      </c>
      <c r="H401" s="67" t="s">
        <v>100</v>
      </c>
      <c r="I401" s="135" t="s">
        <v>751</v>
      </c>
      <c r="J401" s="67" t="s">
        <v>368</v>
      </c>
      <c r="K401" s="67" t="s">
        <v>3011</v>
      </c>
      <c r="L401" s="67" t="s">
        <v>353</v>
      </c>
      <c r="M401" s="127" t="s">
        <v>77</v>
      </c>
      <c r="N401" s="129" t="s">
        <v>3019</v>
      </c>
      <c r="O401" s="75" t="s">
        <v>79</v>
      </c>
      <c r="P401" s="281" t="s">
        <v>2966</v>
      </c>
      <c r="Q401" s="67">
        <v>2021</v>
      </c>
      <c r="R401" s="221" t="s">
        <v>3020</v>
      </c>
      <c r="S401" s="231" t="s">
        <v>3021</v>
      </c>
      <c r="T401" s="231" t="s">
        <v>3015</v>
      </c>
      <c r="U401" s="66" t="s">
        <v>79</v>
      </c>
      <c r="V401" s="66" t="s">
        <v>79</v>
      </c>
      <c r="W401" s="66" t="s">
        <v>79</v>
      </c>
      <c r="X401" s="66" t="s">
        <v>79</v>
      </c>
      <c r="Y401" s="66" t="s">
        <v>79</v>
      </c>
      <c r="Z401" s="350">
        <v>44440</v>
      </c>
      <c r="AA401" s="350">
        <v>44530</v>
      </c>
      <c r="AB401" s="350"/>
      <c r="AC401" s="322" t="s">
        <v>84</v>
      </c>
      <c r="AD401" s="322" t="s">
        <v>84</v>
      </c>
      <c r="AE401" s="72">
        <f t="shared" si="30"/>
        <v>-181</v>
      </c>
      <c r="AF401" s="80" t="s">
        <v>1445</v>
      </c>
      <c r="AG401" s="75"/>
      <c r="AH401" s="75"/>
      <c r="AI401" s="75"/>
      <c r="AJ401" s="76"/>
      <c r="AK401" s="77" t="s">
        <v>9</v>
      </c>
      <c r="AL401" s="78">
        <v>79</v>
      </c>
      <c r="AM401" s="79" t="s">
        <v>6</v>
      </c>
      <c r="AN401" s="74" t="s">
        <v>133</v>
      </c>
      <c r="AO401" s="80" t="s">
        <v>1445</v>
      </c>
      <c r="AP401" s="204" t="s">
        <v>133</v>
      </c>
      <c r="AQ401" s="81">
        <v>0</v>
      </c>
      <c r="AR401" s="76">
        <v>0</v>
      </c>
      <c r="AS401" s="79" t="s">
        <v>116</v>
      </c>
      <c r="AT401" s="82" t="s">
        <v>90</v>
      </c>
      <c r="AU401" s="83" t="s">
        <v>91</v>
      </c>
      <c r="AV401" s="420" t="s">
        <v>3006</v>
      </c>
      <c r="AW401" s="222">
        <v>44620</v>
      </c>
      <c r="AX401" s="223" t="s">
        <v>113</v>
      </c>
      <c r="AY401" s="420" t="s">
        <v>3016</v>
      </c>
      <c r="AZ401" s="210">
        <v>0</v>
      </c>
      <c r="BA401" s="77" t="s">
        <v>9</v>
      </c>
      <c r="BB401" s="78">
        <v>-44620</v>
      </c>
      <c r="BC401" s="79" t="s">
        <v>4</v>
      </c>
      <c r="BD401" s="419">
        <v>44610</v>
      </c>
      <c r="BE401" s="418" t="s">
        <v>3017</v>
      </c>
      <c r="BF401" s="115" t="s">
        <v>1506</v>
      </c>
      <c r="BG401" s="116">
        <v>0</v>
      </c>
      <c r="BH401" s="79" t="s">
        <v>4</v>
      </c>
      <c r="BI401" s="79"/>
      <c r="BJ401" s="88" t="s">
        <v>19</v>
      </c>
      <c r="BK401" s="89" t="s">
        <v>3018</v>
      </c>
      <c r="BL401" s="90">
        <v>44712</v>
      </c>
      <c r="BM401" s="91" t="s">
        <v>480</v>
      </c>
      <c r="BN401" s="92">
        <v>1</v>
      </c>
      <c r="BO401" s="77" t="str">
        <f t="shared" si="33"/>
        <v>CUMPLIMIENTO TOTAL</v>
      </c>
      <c r="BP401" s="78">
        <f t="shared" si="31"/>
        <v>-181</v>
      </c>
      <c r="BQ401" s="79" t="str">
        <f t="shared" si="32"/>
        <v>VENCIDO</v>
      </c>
      <c r="BR401" s="93"/>
      <c r="BS401" s="93"/>
      <c r="BT401" s="93"/>
      <c r="BU401" s="93"/>
      <c r="BV401" s="94"/>
      <c r="BW401" s="93"/>
      <c r="BX401" s="93"/>
      <c r="BY401" s="1">
        <f t="shared" si="34"/>
        <v>390</v>
      </c>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c r="KH401" s="1"/>
      <c r="KI401" s="1"/>
      <c r="KJ401" s="1"/>
      <c r="KK401" s="1"/>
      <c r="KL401" s="1"/>
      <c r="KM401" s="1"/>
      <c r="KN401" s="1"/>
      <c r="KO401" s="1"/>
      <c r="KP401" s="1"/>
      <c r="KQ401" s="1"/>
      <c r="KR401" s="1"/>
      <c r="KS401" s="1"/>
      <c r="KT401" s="1"/>
      <c r="KU401" s="1"/>
      <c r="KV401" s="1"/>
      <c r="KW401" s="1"/>
      <c r="KX401" s="1"/>
      <c r="KY401" s="1"/>
      <c r="KZ401" s="1"/>
      <c r="LA401" s="1"/>
      <c r="LB401" s="1"/>
      <c r="LC401" s="1"/>
      <c r="LD401" s="1"/>
      <c r="LE401" s="1"/>
      <c r="LF401" s="1"/>
      <c r="LG401" s="1"/>
      <c r="LH401" s="1"/>
      <c r="LI401" s="1"/>
      <c r="LJ401" s="1"/>
      <c r="LK401" s="1"/>
      <c r="LL401" s="1"/>
      <c r="LM401" s="1"/>
      <c r="LN401" s="1"/>
      <c r="LO401" s="1"/>
      <c r="LP401" s="1"/>
      <c r="LQ401" s="1"/>
      <c r="LR401" s="1"/>
      <c r="LS401" s="1"/>
      <c r="LT401" s="1"/>
      <c r="LU401" s="1"/>
      <c r="LV401" s="1"/>
      <c r="LW401" s="1"/>
      <c r="LX401" s="1"/>
      <c r="LY401" s="1"/>
      <c r="LZ401" s="1"/>
      <c r="MA401" s="1"/>
      <c r="MB401" s="1"/>
      <c r="MC401" s="1"/>
      <c r="MD401" s="1"/>
      <c r="ME401" s="1"/>
      <c r="MF401" s="1"/>
      <c r="MG401" s="1"/>
      <c r="MH401" s="1"/>
      <c r="MI401" s="1"/>
      <c r="MJ401" s="1"/>
      <c r="MK401" s="1"/>
      <c r="ML401" s="1"/>
      <c r="MM401" s="1"/>
      <c r="MN401" s="1"/>
      <c r="MO401" s="1"/>
      <c r="MP401" s="1"/>
      <c r="MQ401" s="1"/>
      <c r="MR401" s="1"/>
      <c r="MS401" s="1"/>
      <c r="MT401" s="1"/>
      <c r="MU401" s="1"/>
      <c r="MV401" s="1"/>
      <c r="MW401" s="1"/>
      <c r="MX401" s="1"/>
      <c r="MY401" s="1"/>
      <c r="MZ401" s="1"/>
      <c r="NA401" s="1"/>
      <c r="NB401" s="1"/>
      <c r="NC401" s="1"/>
      <c r="ND401" s="1"/>
      <c r="NE401" s="1"/>
      <c r="NF401" s="1"/>
      <c r="NG401" s="1"/>
      <c r="NH401" s="1"/>
      <c r="NI401" s="1"/>
      <c r="NJ401" s="1"/>
      <c r="NK401" s="1"/>
      <c r="NL401" s="1"/>
      <c r="NM401" s="1"/>
      <c r="NN401" s="1"/>
      <c r="NO401" s="1"/>
      <c r="NP401" s="1"/>
      <c r="NQ401" s="1"/>
      <c r="NR401" s="1"/>
      <c r="NS401" s="1"/>
      <c r="NT401" s="1"/>
      <c r="NU401" s="1"/>
      <c r="NV401" s="1"/>
      <c r="NW401" s="1"/>
      <c r="NX401" s="1"/>
      <c r="NY401" s="1"/>
      <c r="NZ401" s="1"/>
      <c r="OA401" s="1"/>
      <c r="OB401" s="1"/>
      <c r="OC401" s="1"/>
      <c r="OD401" s="1"/>
      <c r="OE401" s="1"/>
      <c r="OF401" s="1"/>
      <c r="OG401" s="1"/>
      <c r="OH401" s="1"/>
      <c r="OI401" s="1"/>
      <c r="OJ401" s="1"/>
      <c r="OK401" s="1"/>
      <c r="OL401" s="1"/>
      <c r="OM401" s="1"/>
      <c r="ON401" s="1"/>
      <c r="OO401" s="1"/>
      <c r="OP401" s="1"/>
      <c r="OQ401" s="1"/>
      <c r="OR401" s="1"/>
      <c r="OS401" s="1"/>
      <c r="OT401" s="1"/>
      <c r="OU401" s="1"/>
      <c r="OV401" s="1"/>
      <c r="OW401" s="1"/>
      <c r="OX401" s="1"/>
      <c r="OY401" s="1"/>
      <c r="OZ401" s="1"/>
      <c r="PA401" s="1"/>
      <c r="PB401" s="1"/>
      <c r="PC401" s="1"/>
      <c r="PD401" s="1"/>
      <c r="PE401" s="1"/>
      <c r="PF401" s="1"/>
      <c r="PG401" s="1"/>
      <c r="PH401" s="1"/>
      <c r="PI401" s="1"/>
      <c r="PJ401" s="1"/>
      <c r="PK401" s="1"/>
    </row>
    <row r="402" spans="1:427" s="7" customFormat="1" ht="409.6" hidden="1" thickBot="1" x14ac:dyDescent="0.3">
      <c r="A402" s="65">
        <v>391</v>
      </c>
      <c r="B402" s="117" t="s">
        <v>851</v>
      </c>
      <c r="C402" s="196" t="s">
        <v>99</v>
      </c>
      <c r="D402" s="66" t="s">
        <v>100</v>
      </c>
      <c r="E402" s="67" t="s">
        <v>3022</v>
      </c>
      <c r="F402" s="66" t="s">
        <v>851</v>
      </c>
      <c r="G402" s="65" t="s">
        <v>99</v>
      </c>
      <c r="H402" s="67" t="s">
        <v>100</v>
      </c>
      <c r="I402" s="67" t="s">
        <v>852</v>
      </c>
      <c r="J402" s="67" t="s">
        <v>852</v>
      </c>
      <c r="K402" s="67" t="s">
        <v>2563</v>
      </c>
      <c r="L402" s="67" t="s">
        <v>855</v>
      </c>
      <c r="M402" s="127" t="s">
        <v>77</v>
      </c>
      <c r="N402" s="129" t="s">
        <v>3023</v>
      </c>
      <c r="O402" s="75" t="s">
        <v>79</v>
      </c>
      <c r="P402" s="77" t="s">
        <v>3024</v>
      </c>
      <c r="Q402" s="67">
        <v>2021</v>
      </c>
      <c r="R402" s="421" t="s">
        <v>3025</v>
      </c>
      <c r="S402" s="281" t="s">
        <v>3026</v>
      </c>
      <c r="T402" s="281" t="s">
        <v>3027</v>
      </c>
      <c r="U402" s="66" t="s">
        <v>79</v>
      </c>
      <c r="V402" s="66" t="s">
        <v>79</v>
      </c>
      <c r="W402" s="66" t="s">
        <v>79</v>
      </c>
      <c r="X402" s="66" t="s">
        <v>79</v>
      </c>
      <c r="Y402" s="66" t="s">
        <v>79</v>
      </c>
      <c r="Z402" s="347">
        <v>44440</v>
      </c>
      <c r="AA402" s="347">
        <v>44545</v>
      </c>
      <c r="AB402" s="347"/>
      <c r="AC402" s="322" t="s">
        <v>84</v>
      </c>
      <c r="AD402" s="322" t="s">
        <v>84</v>
      </c>
      <c r="AE402" s="72">
        <f t="shared" si="30"/>
        <v>-166</v>
      </c>
      <c r="AF402" s="80" t="s">
        <v>1445</v>
      </c>
      <c r="AG402" s="75"/>
      <c r="AH402" s="75"/>
      <c r="AI402" s="75"/>
      <c r="AJ402" s="76"/>
      <c r="AK402" s="77" t="s">
        <v>9</v>
      </c>
      <c r="AL402" s="78">
        <v>94</v>
      </c>
      <c r="AM402" s="79" t="s">
        <v>6</v>
      </c>
      <c r="AN402" s="74" t="s">
        <v>133</v>
      </c>
      <c r="AO402" s="80" t="s">
        <v>1445</v>
      </c>
      <c r="AP402" s="204" t="s">
        <v>133</v>
      </c>
      <c r="AQ402" s="81">
        <v>0</v>
      </c>
      <c r="AR402" s="76">
        <v>0</v>
      </c>
      <c r="AS402" s="79" t="s">
        <v>116</v>
      </c>
      <c r="AT402" s="82" t="s">
        <v>90</v>
      </c>
      <c r="AU402" s="83" t="s">
        <v>91</v>
      </c>
      <c r="AV402" s="233" t="s">
        <v>3028</v>
      </c>
      <c r="AW402" s="234">
        <v>44613</v>
      </c>
      <c r="AX402" s="156" t="s">
        <v>113</v>
      </c>
      <c r="AY402" s="353" t="s">
        <v>79</v>
      </c>
      <c r="AZ402" s="122">
        <v>1</v>
      </c>
      <c r="BA402" s="77" t="s">
        <v>13</v>
      </c>
      <c r="BB402" s="78">
        <v>-44620</v>
      </c>
      <c r="BC402" s="79" t="s">
        <v>4</v>
      </c>
      <c r="BD402" s="80">
        <v>44637</v>
      </c>
      <c r="BE402" s="121" t="s">
        <v>3029</v>
      </c>
      <c r="BF402" s="115" t="s">
        <v>215</v>
      </c>
      <c r="BG402" s="388">
        <v>0</v>
      </c>
      <c r="BH402" s="79" t="s">
        <v>4</v>
      </c>
      <c r="BI402" s="79"/>
      <c r="BJ402" s="88" t="s">
        <v>19</v>
      </c>
      <c r="BK402" s="89" t="s">
        <v>3030</v>
      </c>
      <c r="BL402" s="90">
        <v>44712</v>
      </c>
      <c r="BM402" s="91" t="s">
        <v>868</v>
      </c>
      <c r="BN402" s="92">
        <v>1</v>
      </c>
      <c r="BO402" s="77" t="str">
        <f>IF(BN402&lt;=0%,"SIN AVANCE",IF(BN402&lt;33%,"AVANCE MINIMO",IF(BN402&lt;66%,"AVANCE PARCIAL",IF(BN402&lt;=99.9%,"AVANCE SIGNIFICATIVO",IF(BN402=100%,"CUMPLIMIENTO TOTAL","ERROR")))))</f>
        <v>CUMPLIMIENTO TOTAL</v>
      </c>
      <c r="BP402" s="78">
        <f t="shared" si="31"/>
        <v>-166</v>
      </c>
      <c r="BQ402" s="79" t="str">
        <f t="shared" si="32"/>
        <v>VENCIDO</v>
      </c>
      <c r="BR402" s="93"/>
      <c r="BS402" s="93"/>
      <c r="BT402" s="93"/>
      <c r="BU402" s="93"/>
      <c r="BV402" s="94"/>
      <c r="BW402" s="93"/>
      <c r="BX402" s="93"/>
      <c r="BY402" s="1">
        <f t="shared" si="34"/>
        <v>391</v>
      </c>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c r="KH402" s="1"/>
      <c r="KI402" s="1"/>
      <c r="KJ402" s="1"/>
      <c r="KK402" s="1"/>
      <c r="KL402" s="1"/>
      <c r="KM402" s="1"/>
      <c r="KN402" s="1"/>
      <c r="KO402" s="1"/>
      <c r="KP402" s="1"/>
      <c r="KQ402" s="1"/>
      <c r="KR402" s="1"/>
      <c r="KS402" s="1"/>
      <c r="KT402" s="1"/>
      <c r="KU402" s="1"/>
      <c r="KV402" s="1"/>
      <c r="KW402" s="1"/>
      <c r="KX402" s="1"/>
      <c r="KY402" s="1"/>
      <c r="KZ402" s="1"/>
      <c r="LA402" s="1"/>
      <c r="LB402" s="1"/>
      <c r="LC402" s="1"/>
      <c r="LD402" s="1"/>
      <c r="LE402" s="1"/>
      <c r="LF402" s="1"/>
      <c r="LG402" s="1"/>
      <c r="LH402" s="1"/>
      <c r="LI402" s="1"/>
      <c r="LJ402" s="1"/>
      <c r="LK402" s="1"/>
      <c r="LL402" s="1"/>
      <c r="LM402" s="1"/>
      <c r="LN402" s="1"/>
      <c r="LO402" s="1"/>
      <c r="LP402" s="1"/>
      <c r="LQ402" s="1"/>
      <c r="LR402" s="1"/>
      <c r="LS402" s="1"/>
      <c r="LT402" s="1"/>
      <c r="LU402" s="1"/>
      <c r="LV402" s="1"/>
      <c r="LW402" s="1"/>
      <c r="LX402" s="1"/>
      <c r="LY402" s="1"/>
      <c r="LZ402" s="1"/>
      <c r="MA402" s="1"/>
      <c r="MB402" s="1"/>
      <c r="MC402" s="1"/>
      <c r="MD402" s="1"/>
      <c r="ME402" s="1"/>
      <c r="MF402" s="1"/>
      <c r="MG402" s="1"/>
      <c r="MH402" s="1"/>
      <c r="MI402" s="1"/>
      <c r="MJ402" s="1"/>
      <c r="MK402" s="1"/>
      <c r="ML402" s="1"/>
      <c r="MM402" s="1"/>
      <c r="MN402" s="1"/>
      <c r="MO402" s="1"/>
      <c r="MP402" s="1"/>
      <c r="MQ402" s="1"/>
      <c r="MR402" s="1"/>
      <c r="MS402" s="1"/>
      <c r="MT402" s="1"/>
      <c r="MU402" s="1"/>
      <c r="MV402" s="1"/>
      <c r="MW402" s="1"/>
      <c r="MX402" s="1"/>
      <c r="MY402" s="1"/>
      <c r="MZ402" s="1"/>
      <c r="NA402" s="1"/>
      <c r="NB402" s="1"/>
      <c r="NC402" s="1"/>
      <c r="ND402" s="1"/>
      <c r="NE402" s="1"/>
      <c r="NF402" s="1"/>
      <c r="NG402" s="1"/>
      <c r="NH402" s="1"/>
      <c r="NI402" s="1"/>
      <c r="NJ402" s="1"/>
      <c r="NK402" s="1"/>
      <c r="NL402" s="1"/>
      <c r="NM402" s="1"/>
      <c r="NN402" s="1"/>
      <c r="NO402" s="1"/>
      <c r="NP402" s="1"/>
      <c r="NQ402" s="1"/>
      <c r="NR402" s="1"/>
      <c r="NS402" s="1"/>
      <c r="NT402" s="1"/>
      <c r="NU402" s="1"/>
      <c r="NV402" s="1"/>
      <c r="NW402" s="1"/>
      <c r="NX402" s="1"/>
      <c r="NY402" s="1"/>
      <c r="NZ402" s="1"/>
      <c r="OA402" s="1"/>
      <c r="OB402" s="1"/>
      <c r="OC402" s="1"/>
      <c r="OD402" s="1"/>
      <c r="OE402" s="1"/>
      <c r="OF402" s="1"/>
      <c r="OG402" s="1"/>
      <c r="OH402" s="1"/>
      <c r="OI402" s="1"/>
      <c r="OJ402" s="1"/>
      <c r="OK402" s="1"/>
      <c r="OL402" s="1"/>
      <c r="OM402" s="1"/>
      <c r="ON402" s="1"/>
      <c r="OO402" s="1"/>
      <c r="OP402" s="1"/>
      <c r="OQ402" s="1"/>
      <c r="OR402" s="1"/>
      <c r="OS402" s="1"/>
      <c r="OT402" s="1"/>
      <c r="OU402" s="1"/>
      <c r="OV402" s="1"/>
      <c r="OW402" s="1"/>
      <c r="OX402" s="1"/>
      <c r="OY402" s="1"/>
      <c r="OZ402" s="1"/>
      <c r="PA402" s="1"/>
      <c r="PB402" s="1"/>
      <c r="PC402" s="1"/>
      <c r="PD402" s="1"/>
      <c r="PE402" s="1"/>
      <c r="PF402" s="1"/>
      <c r="PG402" s="1"/>
      <c r="PH402" s="1"/>
      <c r="PI402" s="1"/>
      <c r="PJ402" s="1"/>
      <c r="PK402" s="1"/>
    </row>
    <row r="403" spans="1:427" s="7" customFormat="1" ht="409.6" hidden="1" thickBot="1" x14ac:dyDescent="0.3">
      <c r="A403" s="65">
        <v>392</v>
      </c>
      <c r="B403" s="117" t="s">
        <v>851</v>
      </c>
      <c r="C403" s="196" t="s">
        <v>99</v>
      </c>
      <c r="D403" s="66" t="s">
        <v>100</v>
      </c>
      <c r="E403" s="67" t="s">
        <v>3022</v>
      </c>
      <c r="F403" s="66" t="s">
        <v>851</v>
      </c>
      <c r="G403" s="65" t="s">
        <v>99</v>
      </c>
      <c r="H403" s="67" t="s">
        <v>100</v>
      </c>
      <c r="I403" s="67" t="s">
        <v>852</v>
      </c>
      <c r="J403" s="67" t="s">
        <v>852</v>
      </c>
      <c r="K403" s="67" t="s">
        <v>2563</v>
      </c>
      <c r="L403" s="67" t="s">
        <v>855</v>
      </c>
      <c r="M403" s="127" t="s">
        <v>77</v>
      </c>
      <c r="N403" s="129" t="s">
        <v>3031</v>
      </c>
      <c r="O403" s="75" t="s">
        <v>79</v>
      </c>
      <c r="P403" s="77" t="s">
        <v>3024</v>
      </c>
      <c r="Q403" s="67">
        <v>2021</v>
      </c>
      <c r="R403" s="421" t="s">
        <v>3025</v>
      </c>
      <c r="S403" s="281" t="s">
        <v>3026</v>
      </c>
      <c r="T403" s="281" t="s">
        <v>3032</v>
      </c>
      <c r="U403" s="66" t="s">
        <v>79</v>
      </c>
      <c r="V403" s="66" t="s">
        <v>79</v>
      </c>
      <c r="W403" s="66" t="s">
        <v>79</v>
      </c>
      <c r="X403" s="66" t="s">
        <v>79</v>
      </c>
      <c r="Y403" s="66" t="s">
        <v>79</v>
      </c>
      <c r="Z403" s="347">
        <v>44440</v>
      </c>
      <c r="AA403" s="347">
        <v>44545</v>
      </c>
      <c r="AB403" s="347"/>
      <c r="AC403" s="322" t="s">
        <v>84</v>
      </c>
      <c r="AD403" s="322" t="s">
        <v>84</v>
      </c>
      <c r="AE403" s="72">
        <f t="shared" si="30"/>
        <v>-166</v>
      </c>
      <c r="AF403" s="80" t="s">
        <v>1445</v>
      </c>
      <c r="AG403" s="75"/>
      <c r="AH403" s="75"/>
      <c r="AI403" s="75"/>
      <c r="AJ403" s="76"/>
      <c r="AK403" s="77" t="s">
        <v>9</v>
      </c>
      <c r="AL403" s="78">
        <v>94</v>
      </c>
      <c r="AM403" s="79" t="s">
        <v>6</v>
      </c>
      <c r="AN403" s="74" t="s">
        <v>133</v>
      </c>
      <c r="AO403" s="80" t="s">
        <v>1445</v>
      </c>
      <c r="AP403" s="204" t="s">
        <v>133</v>
      </c>
      <c r="AQ403" s="81">
        <v>0</v>
      </c>
      <c r="AR403" s="76">
        <v>0</v>
      </c>
      <c r="AS403" s="79" t="s">
        <v>116</v>
      </c>
      <c r="AT403" s="82" t="s">
        <v>90</v>
      </c>
      <c r="AU403" s="83" t="s">
        <v>91</v>
      </c>
      <c r="AV403" s="386" t="s">
        <v>3033</v>
      </c>
      <c r="AW403" s="234">
        <v>44613</v>
      </c>
      <c r="AX403" s="156" t="s">
        <v>113</v>
      </c>
      <c r="AY403" s="422" t="s">
        <v>3034</v>
      </c>
      <c r="AZ403" s="122">
        <v>0.3</v>
      </c>
      <c r="BA403" s="77" t="s">
        <v>10</v>
      </c>
      <c r="BB403" s="78">
        <v>-44620</v>
      </c>
      <c r="BC403" s="79" t="s">
        <v>4</v>
      </c>
      <c r="BD403" s="80">
        <v>44637</v>
      </c>
      <c r="BE403" s="121" t="s">
        <v>3035</v>
      </c>
      <c r="BF403" s="115" t="s">
        <v>215</v>
      </c>
      <c r="BG403" s="388">
        <v>0</v>
      </c>
      <c r="BH403" s="79" t="s">
        <v>4</v>
      </c>
      <c r="BI403" s="79"/>
      <c r="BJ403" s="88" t="s">
        <v>19</v>
      </c>
      <c r="BK403" s="89" t="s">
        <v>3036</v>
      </c>
      <c r="BL403" s="90">
        <v>44712</v>
      </c>
      <c r="BM403" s="91" t="s">
        <v>868</v>
      </c>
      <c r="BN403" s="92">
        <v>1</v>
      </c>
      <c r="BO403" s="77" t="str">
        <f t="shared" ref="BO403:BO404" si="35">IF(BN403&lt;=0%,"SIN AVANCE",IF(BN403&lt;33%,"AVANCE MINIMO",IF(BN403&lt;66%,"AVANCE PARCIAL",IF(BN403&lt;=99.9%,"AVANCE SIGNIFICATIVO",IF(BN403=100%,"CUMPLIMIENTO TOTAL","ERROR")))))</f>
        <v>CUMPLIMIENTO TOTAL</v>
      </c>
      <c r="BP403" s="78">
        <f t="shared" si="31"/>
        <v>-166</v>
      </c>
      <c r="BQ403" s="79" t="str">
        <f t="shared" si="32"/>
        <v>VENCIDO</v>
      </c>
      <c r="BR403" s="102">
        <v>44728</v>
      </c>
      <c r="BS403" s="102" t="s">
        <v>3037</v>
      </c>
      <c r="BT403" s="93" t="s">
        <v>2577</v>
      </c>
      <c r="BU403" s="104">
        <v>1</v>
      </c>
      <c r="BV403" s="94" t="s">
        <v>20</v>
      </c>
      <c r="BW403" s="93"/>
      <c r="BX403" s="93"/>
      <c r="BY403" s="1">
        <f t="shared" si="34"/>
        <v>392</v>
      </c>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c r="KH403" s="1"/>
      <c r="KI403" s="1"/>
      <c r="KJ403" s="1"/>
      <c r="KK403" s="1"/>
      <c r="KL403" s="1"/>
      <c r="KM403" s="1"/>
      <c r="KN403" s="1"/>
      <c r="KO403" s="1"/>
      <c r="KP403" s="1"/>
      <c r="KQ403" s="1"/>
      <c r="KR403" s="1"/>
      <c r="KS403" s="1"/>
      <c r="KT403" s="1"/>
      <c r="KU403" s="1"/>
      <c r="KV403" s="1"/>
      <c r="KW403" s="1"/>
      <c r="KX403" s="1"/>
      <c r="KY403" s="1"/>
      <c r="KZ403" s="1"/>
      <c r="LA403" s="1"/>
      <c r="LB403" s="1"/>
      <c r="LC403" s="1"/>
      <c r="LD403" s="1"/>
      <c r="LE403" s="1"/>
      <c r="LF403" s="1"/>
      <c r="LG403" s="1"/>
      <c r="LH403" s="1"/>
      <c r="LI403" s="1"/>
      <c r="LJ403" s="1"/>
      <c r="LK403" s="1"/>
      <c r="LL403" s="1"/>
      <c r="LM403" s="1"/>
      <c r="LN403" s="1"/>
      <c r="LO403" s="1"/>
      <c r="LP403" s="1"/>
      <c r="LQ403" s="1"/>
      <c r="LR403" s="1"/>
      <c r="LS403" s="1"/>
      <c r="LT403" s="1"/>
      <c r="LU403" s="1"/>
      <c r="LV403" s="1"/>
      <c r="LW403" s="1"/>
      <c r="LX403" s="1"/>
      <c r="LY403" s="1"/>
      <c r="LZ403" s="1"/>
      <c r="MA403" s="1"/>
      <c r="MB403" s="1"/>
      <c r="MC403" s="1"/>
      <c r="MD403" s="1"/>
      <c r="ME403" s="1"/>
      <c r="MF403" s="1"/>
      <c r="MG403" s="1"/>
      <c r="MH403" s="1"/>
      <c r="MI403" s="1"/>
      <c r="MJ403" s="1"/>
      <c r="MK403" s="1"/>
      <c r="ML403" s="1"/>
      <c r="MM403" s="1"/>
      <c r="MN403" s="1"/>
      <c r="MO403" s="1"/>
      <c r="MP403" s="1"/>
      <c r="MQ403" s="1"/>
      <c r="MR403" s="1"/>
      <c r="MS403" s="1"/>
      <c r="MT403" s="1"/>
      <c r="MU403" s="1"/>
      <c r="MV403" s="1"/>
      <c r="MW403" s="1"/>
      <c r="MX403" s="1"/>
      <c r="MY403" s="1"/>
      <c r="MZ403" s="1"/>
      <c r="NA403" s="1"/>
      <c r="NB403" s="1"/>
      <c r="NC403" s="1"/>
      <c r="ND403" s="1"/>
      <c r="NE403" s="1"/>
      <c r="NF403" s="1"/>
      <c r="NG403" s="1"/>
      <c r="NH403" s="1"/>
      <c r="NI403" s="1"/>
      <c r="NJ403" s="1"/>
      <c r="NK403" s="1"/>
      <c r="NL403" s="1"/>
      <c r="NM403" s="1"/>
      <c r="NN403" s="1"/>
      <c r="NO403" s="1"/>
      <c r="NP403" s="1"/>
      <c r="NQ403" s="1"/>
      <c r="NR403" s="1"/>
      <c r="NS403" s="1"/>
      <c r="NT403" s="1"/>
      <c r="NU403" s="1"/>
      <c r="NV403" s="1"/>
      <c r="NW403" s="1"/>
      <c r="NX403" s="1"/>
      <c r="NY403" s="1"/>
      <c r="NZ403" s="1"/>
      <c r="OA403" s="1"/>
      <c r="OB403" s="1"/>
      <c r="OC403" s="1"/>
      <c r="OD403" s="1"/>
      <c r="OE403" s="1"/>
      <c r="OF403" s="1"/>
      <c r="OG403" s="1"/>
      <c r="OH403" s="1"/>
      <c r="OI403" s="1"/>
      <c r="OJ403" s="1"/>
      <c r="OK403" s="1"/>
      <c r="OL403" s="1"/>
      <c r="OM403" s="1"/>
      <c r="ON403" s="1"/>
      <c r="OO403" s="1"/>
      <c r="OP403" s="1"/>
      <c r="OQ403" s="1"/>
      <c r="OR403" s="1"/>
      <c r="OS403" s="1"/>
      <c r="OT403" s="1"/>
      <c r="OU403" s="1"/>
      <c r="OV403" s="1"/>
      <c r="OW403" s="1"/>
      <c r="OX403" s="1"/>
      <c r="OY403" s="1"/>
      <c r="OZ403" s="1"/>
      <c r="PA403" s="1"/>
      <c r="PB403" s="1"/>
      <c r="PC403" s="1"/>
      <c r="PD403" s="1"/>
      <c r="PE403" s="1"/>
      <c r="PF403" s="1"/>
      <c r="PG403" s="1"/>
      <c r="PH403" s="1"/>
      <c r="PI403" s="1"/>
      <c r="PJ403" s="1"/>
      <c r="PK403" s="1"/>
    </row>
    <row r="404" spans="1:427" s="7" customFormat="1" ht="409.6" hidden="1" thickBot="1" x14ac:dyDescent="0.3">
      <c r="A404" s="65">
        <v>393</v>
      </c>
      <c r="B404" s="117" t="s">
        <v>851</v>
      </c>
      <c r="C404" s="196" t="s">
        <v>99</v>
      </c>
      <c r="D404" s="66" t="s">
        <v>100</v>
      </c>
      <c r="E404" s="67" t="s">
        <v>3022</v>
      </c>
      <c r="F404" s="66" t="s">
        <v>851</v>
      </c>
      <c r="G404" s="65" t="s">
        <v>99</v>
      </c>
      <c r="H404" s="67" t="s">
        <v>100</v>
      </c>
      <c r="I404" s="67" t="s">
        <v>852</v>
      </c>
      <c r="J404" s="308" t="s">
        <v>852</v>
      </c>
      <c r="K404" s="308" t="s">
        <v>2563</v>
      </c>
      <c r="L404" s="67" t="s">
        <v>855</v>
      </c>
      <c r="M404" s="127" t="s">
        <v>77</v>
      </c>
      <c r="N404" s="129" t="s">
        <v>3038</v>
      </c>
      <c r="O404" s="75" t="s">
        <v>79</v>
      </c>
      <c r="P404" s="77" t="s">
        <v>3024</v>
      </c>
      <c r="Q404" s="67">
        <v>2021</v>
      </c>
      <c r="R404" s="421" t="s">
        <v>3025</v>
      </c>
      <c r="S404" s="281" t="s">
        <v>3026</v>
      </c>
      <c r="T404" s="281" t="s">
        <v>3039</v>
      </c>
      <c r="U404" s="66" t="s">
        <v>79</v>
      </c>
      <c r="V404" s="66" t="s">
        <v>79</v>
      </c>
      <c r="W404" s="66" t="s">
        <v>79</v>
      </c>
      <c r="X404" s="66" t="s">
        <v>79</v>
      </c>
      <c r="Y404" s="66" t="s">
        <v>79</v>
      </c>
      <c r="Z404" s="347">
        <v>44440</v>
      </c>
      <c r="AA404" s="347">
        <v>44545</v>
      </c>
      <c r="AB404" s="347"/>
      <c r="AC404" s="322" t="s">
        <v>84</v>
      </c>
      <c r="AD404" s="322" t="s">
        <v>84</v>
      </c>
      <c r="AE404" s="72">
        <f t="shared" si="30"/>
        <v>-166</v>
      </c>
      <c r="AF404" s="80" t="s">
        <v>1445</v>
      </c>
      <c r="AG404" s="75"/>
      <c r="AH404" s="75"/>
      <c r="AI404" s="75"/>
      <c r="AJ404" s="76"/>
      <c r="AK404" s="77" t="s">
        <v>9</v>
      </c>
      <c r="AL404" s="78">
        <v>94</v>
      </c>
      <c r="AM404" s="79" t="s">
        <v>6</v>
      </c>
      <c r="AN404" s="74" t="s">
        <v>133</v>
      </c>
      <c r="AO404" s="80" t="s">
        <v>1445</v>
      </c>
      <c r="AP404" s="204" t="s">
        <v>133</v>
      </c>
      <c r="AQ404" s="81">
        <v>0</v>
      </c>
      <c r="AR404" s="76">
        <v>0</v>
      </c>
      <c r="AS404" s="79" t="s">
        <v>116</v>
      </c>
      <c r="AT404" s="82" t="s">
        <v>90</v>
      </c>
      <c r="AU404" s="83" t="s">
        <v>91</v>
      </c>
      <c r="AV404" s="185" t="s">
        <v>3040</v>
      </c>
      <c r="AW404" s="234">
        <v>44613</v>
      </c>
      <c r="AX404" s="156" t="s">
        <v>113</v>
      </c>
      <c r="AY404" s="387" t="s">
        <v>3041</v>
      </c>
      <c r="AZ404" s="122">
        <v>0</v>
      </c>
      <c r="BA404" s="77" t="s">
        <v>9</v>
      </c>
      <c r="BB404" s="78">
        <v>-44620</v>
      </c>
      <c r="BC404" s="79" t="s">
        <v>4</v>
      </c>
      <c r="BD404" s="80">
        <v>44637</v>
      </c>
      <c r="BE404" s="121" t="s">
        <v>3042</v>
      </c>
      <c r="BF404" s="115" t="s">
        <v>215</v>
      </c>
      <c r="BG404" s="388">
        <v>0</v>
      </c>
      <c r="BH404" s="79" t="s">
        <v>4</v>
      </c>
      <c r="BI404" s="79"/>
      <c r="BJ404" s="88" t="s">
        <v>19</v>
      </c>
      <c r="BK404" s="89" t="s">
        <v>3043</v>
      </c>
      <c r="BL404" s="90">
        <v>44712</v>
      </c>
      <c r="BM404" s="91" t="s">
        <v>3044</v>
      </c>
      <c r="BN404" s="92">
        <v>0</v>
      </c>
      <c r="BO404" s="77" t="str">
        <f t="shared" si="35"/>
        <v>SIN AVANCE</v>
      </c>
      <c r="BP404" s="78">
        <f t="shared" si="31"/>
        <v>-166</v>
      </c>
      <c r="BQ404" s="79" t="str">
        <f t="shared" si="32"/>
        <v>VENCIDO</v>
      </c>
      <c r="BR404" s="102">
        <v>44728</v>
      </c>
      <c r="BS404" s="93" t="s">
        <v>3045</v>
      </c>
      <c r="BT404" s="93" t="s">
        <v>2014</v>
      </c>
      <c r="BU404" s="104">
        <v>0</v>
      </c>
      <c r="BV404" s="94" t="s">
        <v>4</v>
      </c>
      <c r="BW404" s="93"/>
      <c r="BX404" s="93"/>
      <c r="BY404" s="1">
        <f t="shared" si="34"/>
        <v>393</v>
      </c>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c r="LI404" s="1"/>
      <c r="LJ404" s="1"/>
      <c r="LK404" s="1"/>
      <c r="LL404" s="1"/>
      <c r="LM404" s="1"/>
      <c r="LN404" s="1"/>
      <c r="LO404" s="1"/>
      <c r="LP404" s="1"/>
      <c r="LQ404" s="1"/>
      <c r="LR404" s="1"/>
      <c r="LS404" s="1"/>
      <c r="LT404" s="1"/>
      <c r="LU404" s="1"/>
      <c r="LV404" s="1"/>
      <c r="LW404" s="1"/>
      <c r="LX404" s="1"/>
      <c r="LY404" s="1"/>
      <c r="LZ404" s="1"/>
      <c r="MA404" s="1"/>
      <c r="MB404" s="1"/>
      <c r="MC404" s="1"/>
      <c r="MD404" s="1"/>
      <c r="ME404" s="1"/>
      <c r="MF404" s="1"/>
      <c r="MG404" s="1"/>
      <c r="MH404" s="1"/>
      <c r="MI404" s="1"/>
      <c r="MJ404" s="1"/>
      <c r="MK404" s="1"/>
      <c r="ML404" s="1"/>
      <c r="MM404" s="1"/>
      <c r="MN404" s="1"/>
      <c r="MO404" s="1"/>
      <c r="MP404" s="1"/>
      <c r="MQ404" s="1"/>
      <c r="MR404" s="1"/>
      <c r="MS404" s="1"/>
      <c r="MT404" s="1"/>
      <c r="MU404" s="1"/>
      <c r="MV404" s="1"/>
      <c r="MW404" s="1"/>
      <c r="MX404" s="1"/>
      <c r="MY404" s="1"/>
      <c r="MZ404" s="1"/>
      <c r="NA404" s="1"/>
      <c r="NB404" s="1"/>
      <c r="NC404" s="1"/>
      <c r="ND404" s="1"/>
      <c r="NE404" s="1"/>
      <c r="NF404" s="1"/>
      <c r="NG404" s="1"/>
      <c r="NH404" s="1"/>
      <c r="NI404" s="1"/>
      <c r="NJ404" s="1"/>
      <c r="NK404" s="1"/>
      <c r="NL404" s="1"/>
      <c r="NM404" s="1"/>
      <c r="NN404" s="1"/>
      <c r="NO404" s="1"/>
      <c r="NP404" s="1"/>
      <c r="NQ404" s="1"/>
      <c r="NR404" s="1"/>
      <c r="NS404" s="1"/>
      <c r="NT404" s="1"/>
      <c r="NU404" s="1"/>
      <c r="NV404" s="1"/>
      <c r="NW404" s="1"/>
      <c r="NX404" s="1"/>
      <c r="NY404" s="1"/>
      <c r="NZ404" s="1"/>
      <c r="OA404" s="1"/>
      <c r="OB404" s="1"/>
      <c r="OC404" s="1"/>
      <c r="OD404" s="1"/>
      <c r="OE404" s="1"/>
      <c r="OF404" s="1"/>
      <c r="OG404" s="1"/>
      <c r="OH404" s="1"/>
      <c r="OI404" s="1"/>
      <c r="OJ404" s="1"/>
      <c r="OK404" s="1"/>
      <c r="OL404" s="1"/>
      <c r="OM404" s="1"/>
      <c r="ON404" s="1"/>
      <c r="OO404" s="1"/>
      <c r="OP404" s="1"/>
      <c r="OQ404" s="1"/>
      <c r="OR404" s="1"/>
      <c r="OS404" s="1"/>
      <c r="OT404" s="1"/>
      <c r="OU404" s="1"/>
      <c r="OV404" s="1"/>
      <c r="OW404" s="1"/>
      <c r="OX404" s="1"/>
      <c r="OY404" s="1"/>
      <c r="OZ404" s="1"/>
      <c r="PA404" s="1"/>
      <c r="PB404" s="1"/>
      <c r="PC404" s="1"/>
      <c r="PD404" s="1"/>
      <c r="PE404" s="1"/>
      <c r="PF404" s="1"/>
      <c r="PG404" s="1"/>
      <c r="PH404" s="1"/>
      <c r="PI404" s="1"/>
      <c r="PJ404" s="1"/>
      <c r="PK404" s="1"/>
    </row>
    <row r="405" spans="1:427" s="7" customFormat="1" ht="63.75" hidden="1" customHeight="1" x14ac:dyDescent="0.3">
      <c r="A405" s="65">
        <v>394</v>
      </c>
      <c r="B405" s="117" t="s">
        <v>150</v>
      </c>
      <c r="C405" s="196" t="s">
        <v>151</v>
      </c>
      <c r="D405" s="66" t="s">
        <v>152</v>
      </c>
      <c r="E405" s="67" t="s">
        <v>3046</v>
      </c>
      <c r="F405" s="66" t="s">
        <v>150</v>
      </c>
      <c r="G405" s="119" t="s">
        <v>151</v>
      </c>
      <c r="H405" s="119" t="s">
        <v>152</v>
      </c>
      <c r="I405" s="67" t="s">
        <v>1424</v>
      </c>
      <c r="J405" s="67"/>
      <c r="K405" s="67"/>
      <c r="L405" s="67" t="s">
        <v>76</v>
      </c>
      <c r="M405" s="127" t="s">
        <v>77</v>
      </c>
      <c r="N405" s="129" t="s">
        <v>3047</v>
      </c>
      <c r="O405" s="423" t="s">
        <v>2924</v>
      </c>
      <c r="P405" s="286" t="s">
        <v>3048</v>
      </c>
      <c r="Q405" s="424">
        <v>2021</v>
      </c>
      <c r="R405" s="425" t="s">
        <v>3049</v>
      </c>
      <c r="S405" s="281" t="s">
        <v>3050</v>
      </c>
      <c r="T405" s="281" t="s">
        <v>3051</v>
      </c>
      <c r="U405" s="426">
        <v>1</v>
      </c>
      <c r="V405" s="426" t="s">
        <v>3052</v>
      </c>
      <c r="W405" s="426" t="s">
        <v>3053</v>
      </c>
      <c r="X405" s="427">
        <v>1</v>
      </c>
      <c r="Y405" s="428" t="s">
        <v>3054</v>
      </c>
      <c r="Z405" s="429">
        <v>44562</v>
      </c>
      <c r="AA405" s="429">
        <v>44651</v>
      </c>
      <c r="AB405" s="429"/>
      <c r="AC405" s="322" t="s">
        <v>84</v>
      </c>
      <c r="AD405" s="430" t="s">
        <v>84</v>
      </c>
      <c r="AE405" s="72">
        <f t="shared" si="30"/>
        <v>-60</v>
      </c>
      <c r="AF405" s="80" t="s">
        <v>1445</v>
      </c>
      <c r="AG405" s="110"/>
      <c r="AH405" s="110"/>
      <c r="AI405" s="110"/>
      <c r="AJ405" s="87"/>
      <c r="AK405" s="77" t="s">
        <v>9</v>
      </c>
      <c r="AL405" s="78">
        <v>200</v>
      </c>
      <c r="AM405" s="431" t="s">
        <v>6</v>
      </c>
      <c r="AN405" s="74" t="s">
        <v>133</v>
      </c>
      <c r="AO405" s="80" t="s">
        <v>1445</v>
      </c>
      <c r="AP405" s="204" t="s">
        <v>133</v>
      </c>
      <c r="AQ405" s="87"/>
      <c r="AR405" s="87"/>
      <c r="AS405" s="432" t="s">
        <v>116</v>
      </c>
      <c r="AT405" s="82" t="s">
        <v>90</v>
      </c>
      <c r="AU405" s="83" t="s">
        <v>91</v>
      </c>
      <c r="AV405" s="84" t="s">
        <v>641</v>
      </c>
      <c r="AW405" s="133">
        <v>44620</v>
      </c>
      <c r="AX405" s="99" t="s">
        <v>119</v>
      </c>
      <c r="AY405" s="86" t="s">
        <v>93</v>
      </c>
      <c r="AZ405" s="122">
        <v>0</v>
      </c>
      <c r="BA405" s="77" t="s">
        <v>9</v>
      </c>
      <c r="BB405" s="78">
        <v>-44620</v>
      </c>
      <c r="BC405" s="79" t="s">
        <v>6</v>
      </c>
      <c r="BD405" s="433"/>
      <c r="BE405" s="434"/>
      <c r="BF405" s="115"/>
      <c r="BG405" s="174"/>
      <c r="BH405" s="435"/>
      <c r="BI405" s="79"/>
      <c r="BJ405" s="88" t="s">
        <v>19</v>
      </c>
      <c r="BK405" s="89" t="s">
        <v>3055</v>
      </c>
      <c r="BL405" s="90">
        <v>44712</v>
      </c>
      <c r="BM405" s="91" t="s">
        <v>79</v>
      </c>
      <c r="BN405" s="92">
        <v>1</v>
      </c>
      <c r="BO405" s="77" t="str">
        <f t="shared" si="33"/>
        <v>CUMPLIMIENTO TOTAL</v>
      </c>
      <c r="BP405" s="78">
        <f t="shared" si="31"/>
        <v>-60</v>
      </c>
      <c r="BQ405" s="79" t="str">
        <f t="shared" si="32"/>
        <v>VENCIDO</v>
      </c>
      <c r="BR405" s="93"/>
      <c r="BS405" s="93"/>
      <c r="BT405" s="93"/>
      <c r="BU405" s="93"/>
      <c r="BV405" s="94"/>
      <c r="BW405" s="93"/>
      <c r="BX405" s="93"/>
      <c r="BY405" s="1">
        <f t="shared" si="34"/>
        <v>394</v>
      </c>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c r="KH405" s="1"/>
      <c r="KI405" s="1"/>
      <c r="KJ405" s="1"/>
      <c r="KK405" s="1"/>
      <c r="KL405" s="1"/>
      <c r="KM405" s="1"/>
      <c r="KN405" s="1"/>
      <c r="KO405" s="1"/>
      <c r="KP405" s="1"/>
      <c r="KQ405" s="1"/>
      <c r="KR405" s="1"/>
      <c r="KS405" s="1"/>
      <c r="KT405" s="1"/>
      <c r="KU405" s="1"/>
      <c r="KV405" s="1"/>
      <c r="KW405" s="1"/>
      <c r="KX405" s="1"/>
      <c r="KY405" s="1"/>
      <c r="KZ405" s="1"/>
      <c r="LA405" s="1"/>
      <c r="LB405" s="1"/>
      <c r="LC405" s="1"/>
      <c r="LD405" s="1"/>
      <c r="LE405" s="1"/>
      <c r="LF405" s="1"/>
      <c r="LG405" s="1"/>
      <c r="LH405" s="1"/>
      <c r="LI405" s="1"/>
      <c r="LJ405" s="1"/>
      <c r="LK405" s="1"/>
      <c r="LL405" s="1"/>
      <c r="LM405" s="1"/>
      <c r="LN405" s="1"/>
      <c r="LO405" s="1"/>
      <c r="LP405" s="1"/>
      <c r="LQ405" s="1"/>
      <c r="LR405" s="1"/>
      <c r="LS405" s="1"/>
      <c r="LT405" s="1"/>
      <c r="LU405" s="1"/>
      <c r="LV405" s="1"/>
      <c r="LW405" s="1"/>
      <c r="LX405" s="1"/>
      <c r="LY405" s="1"/>
      <c r="LZ405" s="1"/>
      <c r="MA405" s="1"/>
      <c r="MB405" s="1"/>
      <c r="MC405" s="1"/>
      <c r="MD405" s="1"/>
      <c r="ME405" s="1"/>
      <c r="MF405" s="1"/>
      <c r="MG405" s="1"/>
      <c r="MH405" s="1"/>
      <c r="MI405" s="1"/>
      <c r="MJ405" s="1"/>
      <c r="MK405" s="1"/>
      <c r="ML405" s="1"/>
      <c r="MM405" s="1"/>
      <c r="MN405" s="1"/>
      <c r="MO405" s="1"/>
      <c r="MP405" s="1"/>
      <c r="MQ405" s="1"/>
      <c r="MR405" s="1"/>
      <c r="MS405" s="1"/>
      <c r="MT405" s="1"/>
      <c r="MU405" s="1"/>
      <c r="MV405" s="1"/>
      <c r="MW405" s="1"/>
      <c r="MX405" s="1"/>
      <c r="MY405" s="1"/>
      <c r="MZ405" s="1"/>
      <c r="NA405" s="1"/>
      <c r="NB405" s="1"/>
      <c r="NC405" s="1"/>
      <c r="ND405" s="1"/>
      <c r="NE405" s="1"/>
      <c r="NF405" s="1"/>
      <c r="NG405" s="1"/>
      <c r="NH405" s="1"/>
      <c r="NI405" s="1"/>
      <c r="NJ405" s="1"/>
      <c r="NK405" s="1"/>
      <c r="NL405" s="1"/>
      <c r="NM405" s="1"/>
      <c r="NN405" s="1"/>
      <c r="NO405" s="1"/>
      <c r="NP405" s="1"/>
      <c r="NQ405" s="1"/>
      <c r="NR405" s="1"/>
      <c r="NS405" s="1"/>
      <c r="NT405" s="1"/>
      <c r="NU405" s="1"/>
      <c r="NV405" s="1"/>
      <c r="NW405" s="1"/>
      <c r="NX405" s="1"/>
      <c r="NY405" s="1"/>
      <c r="NZ405" s="1"/>
      <c r="OA405" s="1"/>
      <c r="OB405" s="1"/>
      <c r="OC405" s="1"/>
      <c r="OD405" s="1"/>
      <c r="OE405" s="1"/>
      <c r="OF405" s="1"/>
      <c r="OG405" s="1"/>
      <c r="OH405" s="1"/>
      <c r="OI405" s="1"/>
      <c r="OJ405" s="1"/>
      <c r="OK405" s="1"/>
      <c r="OL405" s="1"/>
      <c r="OM405" s="1"/>
      <c r="ON405" s="1"/>
      <c r="OO405" s="1"/>
      <c r="OP405" s="1"/>
      <c r="OQ405" s="1"/>
      <c r="OR405" s="1"/>
      <c r="OS405" s="1"/>
      <c r="OT405" s="1"/>
      <c r="OU405" s="1"/>
      <c r="OV405" s="1"/>
      <c r="OW405" s="1"/>
      <c r="OX405" s="1"/>
      <c r="OY405" s="1"/>
      <c r="OZ405" s="1"/>
      <c r="PA405" s="1"/>
      <c r="PB405" s="1"/>
      <c r="PC405" s="1"/>
      <c r="PD405" s="1"/>
      <c r="PE405" s="1"/>
      <c r="PF405" s="1"/>
      <c r="PG405" s="1"/>
      <c r="PH405" s="1"/>
      <c r="PI405" s="1"/>
      <c r="PJ405" s="1"/>
      <c r="PK405" s="1"/>
    </row>
    <row r="406" spans="1:427" s="7" customFormat="1" ht="114.75" hidden="1" customHeight="1" x14ac:dyDescent="0.3">
      <c r="A406" s="65">
        <v>395</v>
      </c>
      <c r="B406" s="117" t="s">
        <v>150</v>
      </c>
      <c r="C406" s="196" t="s">
        <v>151</v>
      </c>
      <c r="D406" s="66" t="s">
        <v>152</v>
      </c>
      <c r="E406" s="67" t="s">
        <v>3046</v>
      </c>
      <c r="F406" s="66" t="s">
        <v>150</v>
      </c>
      <c r="G406" s="119" t="s">
        <v>151</v>
      </c>
      <c r="H406" s="119" t="s">
        <v>152</v>
      </c>
      <c r="I406" s="67" t="s">
        <v>1424</v>
      </c>
      <c r="J406" s="67"/>
      <c r="K406" s="67"/>
      <c r="L406" s="67" t="s">
        <v>76</v>
      </c>
      <c r="M406" s="127" t="s">
        <v>77</v>
      </c>
      <c r="N406" s="129" t="s">
        <v>3056</v>
      </c>
      <c r="O406" s="423" t="s">
        <v>2933</v>
      </c>
      <c r="P406" s="286" t="s">
        <v>3048</v>
      </c>
      <c r="Q406" s="424">
        <v>2021</v>
      </c>
      <c r="R406" s="425" t="s">
        <v>3057</v>
      </c>
      <c r="S406" s="281" t="s">
        <v>3058</v>
      </c>
      <c r="T406" s="281" t="s">
        <v>3059</v>
      </c>
      <c r="U406" s="436">
        <v>1</v>
      </c>
      <c r="V406" s="436" t="s">
        <v>3060</v>
      </c>
      <c r="W406" s="436" t="s">
        <v>3061</v>
      </c>
      <c r="X406" s="427">
        <v>1</v>
      </c>
      <c r="Y406" s="428" t="s">
        <v>3062</v>
      </c>
      <c r="Z406" s="429">
        <v>44562</v>
      </c>
      <c r="AA406" s="429">
        <v>44651</v>
      </c>
      <c r="AB406" s="429"/>
      <c r="AC406" s="322" t="s">
        <v>84</v>
      </c>
      <c r="AD406" s="430" t="s">
        <v>84</v>
      </c>
      <c r="AE406" s="72">
        <f t="shared" si="30"/>
        <v>-60</v>
      </c>
      <c r="AF406" s="80" t="s">
        <v>1445</v>
      </c>
      <c r="AG406" s="110"/>
      <c r="AH406" s="110"/>
      <c r="AI406" s="110"/>
      <c r="AJ406" s="87"/>
      <c r="AK406" s="77" t="s">
        <v>9</v>
      </c>
      <c r="AL406" s="78">
        <v>200</v>
      </c>
      <c r="AM406" s="431" t="s">
        <v>6</v>
      </c>
      <c r="AN406" s="74" t="s">
        <v>133</v>
      </c>
      <c r="AO406" s="80" t="s">
        <v>1445</v>
      </c>
      <c r="AP406" s="204" t="s">
        <v>133</v>
      </c>
      <c r="AQ406" s="87"/>
      <c r="AR406" s="87"/>
      <c r="AS406" s="432" t="s">
        <v>116</v>
      </c>
      <c r="AT406" s="82" t="s">
        <v>90</v>
      </c>
      <c r="AU406" s="83" t="s">
        <v>91</v>
      </c>
      <c r="AV406" s="84" t="s">
        <v>641</v>
      </c>
      <c r="AW406" s="133">
        <v>44620</v>
      </c>
      <c r="AX406" s="99" t="s">
        <v>119</v>
      </c>
      <c r="AY406" s="86" t="s">
        <v>93</v>
      </c>
      <c r="AZ406" s="122">
        <v>0</v>
      </c>
      <c r="BA406" s="77" t="s">
        <v>9</v>
      </c>
      <c r="BB406" s="78">
        <v>-44620</v>
      </c>
      <c r="BC406" s="79" t="s">
        <v>6</v>
      </c>
      <c r="BD406" s="433"/>
      <c r="BE406" s="434"/>
      <c r="BF406" s="115"/>
      <c r="BG406" s="174"/>
      <c r="BH406" s="435"/>
      <c r="BI406" s="79"/>
      <c r="BJ406" s="88" t="s">
        <v>19</v>
      </c>
      <c r="BK406" s="89" t="s">
        <v>3063</v>
      </c>
      <c r="BL406" s="90">
        <v>44712</v>
      </c>
      <c r="BM406" s="91" t="s">
        <v>79</v>
      </c>
      <c r="BN406" s="92">
        <v>1</v>
      </c>
      <c r="BO406" s="77" t="str">
        <f t="shared" si="33"/>
        <v>CUMPLIMIENTO TOTAL</v>
      </c>
      <c r="BP406" s="78">
        <f t="shared" si="31"/>
        <v>-60</v>
      </c>
      <c r="BQ406" s="79" t="str">
        <f t="shared" si="32"/>
        <v>VENCIDO</v>
      </c>
      <c r="BR406" s="93"/>
      <c r="BS406" s="93"/>
      <c r="BT406" s="93"/>
      <c r="BU406" s="93"/>
      <c r="BV406" s="94"/>
      <c r="BW406" s="93"/>
      <c r="BX406" s="93"/>
      <c r="BY406" s="1">
        <f t="shared" si="34"/>
        <v>395</v>
      </c>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c r="NF406" s="1"/>
      <c r="NG406" s="1"/>
      <c r="NH406" s="1"/>
      <c r="NI406" s="1"/>
      <c r="NJ406" s="1"/>
      <c r="NK406" s="1"/>
      <c r="NL406" s="1"/>
      <c r="NM406" s="1"/>
      <c r="NN406" s="1"/>
      <c r="NO406" s="1"/>
      <c r="NP406" s="1"/>
      <c r="NQ406" s="1"/>
      <c r="NR406" s="1"/>
      <c r="NS406" s="1"/>
      <c r="NT406" s="1"/>
      <c r="NU406" s="1"/>
      <c r="NV406" s="1"/>
      <c r="NW406" s="1"/>
      <c r="NX406" s="1"/>
      <c r="NY406" s="1"/>
      <c r="NZ406" s="1"/>
      <c r="OA406" s="1"/>
      <c r="OB406" s="1"/>
      <c r="OC406" s="1"/>
      <c r="OD406" s="1"/>
      <c r="OE406" s="1"/>
      <c r="OF406" s="1"/>
      <c r="OG406" s="1"/>
      <c r="OH406" s="1"/>
      <c r="OI406" s="1"/>
      <c r="OJ406" s="1"/>
      <c r="OK406" s="1"/>
      <c r="OL406" s="1"/>
      <c r="OM406" s="1"/>
      <c r="ON406" s="1"/>
      <c r="OO406" s="1"/>
      <c r="OP406" s="1"/>
      <c r="OQ406" s="1"/>
      <c r="OR406" s="1"/>
      <c r="OS406" s="1"/>
      <c r="OT406" s="1"/>
      <c r="OU406" s="1"/>
      <c r="OV406" s="1"/>
      <c r="OW406" s="1"/>
      <c r="OX406" s="1"/>
      <c r="OY406" s="1"/>
      <c r="OZ406" s="1"/>
      <c r="PA406" s="1"/>
      <c r="PB406" s="1"/>
      <c r="PC406" s="1"/>
      <c r="PD406" s="1"/>
      <c r="PE406" s="1"/>
      <c r="PF406" s="1"/>
      <c r="PG406" s="1"/>
      <c r="PH406" s="1"/>
      <c r="PI406" s="1"/>
      <c r="PJ406" s="1"/>
      <c r="PK406" s="1"/>
    </row>
    <row r="407" spans="1:427" s="7" customFormat="1" ht="63.75" hidden="1" customHeight="1" x14ac:dyDescent="0.3">
      <c r="A407" s="65">
        <v>396</v>
      </c>
      <c r="B407" s="117" t="s">
        <v>150</v>
      </c>
      <c r="C407" s="196" t="s">
        <v>151</v>
      </c>
      <c r="D407" s="66" t="s">
        <v>152</v>
      </c>
      <c r="E407" s="67" t="s">
        <v>3046</v>
      </c>
      <c r="F407" s="66" t="s">
        <v>150</v>
      </c>
      <c r="G407" s="119" t="s">
        <v>151</v>
      </c>
      <c r="H407" s="119" t="s">
        <v>152</v>
      </c>
      <c r="I407" s="67" t="s">
        <v>1424</v>
      </c>
      <c r="J407" s="67"/>
      <c r="K407" s="67"/>
      <c r="L407" s="67" t="s">
        <v>76</v>
      </c>
      <c r="M407" s="127" t="s">
        <v>77</v>
      </c>
      <c r="N407" s="129" t="s">
        <v>3064</v>
      </c>
      <c r="O407" s="423" t="s">
        <v>3065</v>
      </c>
      <c r="P407" s="286" t="s">
        <v>3048</v>
      </c>
      <c r="Q407" s="424">
        <v>2021</v>
      </c>
      <c r="R407" s="425" t="s">
        <v>3066</v>
      </c>
      <c r="S407" s="281" t="s">
        <v>3067</v>
      </c>
      <c r="T407" s="281" t="s">
        <v>3068</v>
      </c>
      <c r="U407" s="436">
        <v>1</v>
      </c>
      <c r="V407" s="436" t="s">
        <v>3069</v>
      </c>
      <c r="W407" s="436" t="s">
        <v>3070</v>
      </c>
      <c r="X407" s="427">
        <v>1</v>
      </c>
      <c r="Y407" s="428" t="s">
        <v>3071</v>
      </c>
      <c r="Z407" s="429">
        <v>44562</v>
      </c>
      <c r="AA407" s="429">
        <v>44773</v>
      </c>
      <c r="AB407" s="429"/>
      <c r="AC407" s="322" t="s">
        <v>84</v>
      </c>
      <c r="AD407" s="430" t="s">
        <v>84</v>
      </c>
      <c r="AE407" s="72">
        <f t="shared" si="30"/>
        <v>62</v>
      </c>
      <c r="AF407" s="80" t="s">
        <v>1445</v>
      </c>
      <c r="AG407" s="110"/>
      <c r="AH407" s="110"/>
      <c r="AI407" s="110"/>
      <c r="AJ407" s="87"/>
      <c r="AK407" s="77" t="s">
        <v>9</v>
      </c>
      <c r="AL407" s="78">
        <v>322</v>
      </c>
      <c r="AM407" s="431" t="s">
        <v>6</v>
      </c>
      <c r="AN407" s="74" t="s">
        <v>133</v>
      </c>
      <c r="AO407" s="80" t="s">
        <v>1445</v>
      </c>
      <c r="AP407" s="204" t="s">
        <v>133</v>
      </c>
      <c r="AQ407" s="87"/>
      <c r="AR407" s="87"/>
      <c r="AS407" s="432" t="s">
        <v>116</v>
      </c>
      <c r="AT407" s="82" t="s">
        <v>90</v>
      </c>
      <c r="AU407" s="83" t="s">
        <v>91</v>
      </c>
      <c r="AV407" s="84" t="s">
        <v>641</v>
      </c>
      <c r="AW407" s="133">
        <v>44620</v>
      </c>
      <c r="AX407" s="99" t="s">
        <v>119</v>
      </c>
      <c r="AY407" s="86" t="s">
        <v>93</v>
      </c>
      <c r="AZ407" s="122">
        <v>0</v>
      </c>
      <c r="BA407" s="77" t="s">
        <v>9</v>
      </c>
      <c r="BB407" s="78">
        <v>-44620</v>
      </c>
      <c r="BC407" s="79" t="s">
        <v>6</v>
      </c>
      <c r="BD407" s="433"/>
      <c r="BE407" s="434"/>
      <c r="BF407" s="115"/>
      <c r="BG407" s="174"/>
      <c r="BH407" s="435"/>
      <c r="BI407" s="79"/>
      <c r="BJ407" s="88" t="s">
        <v>19</v>
      </c>
      <c r="BK407" s="89" t="s">
        <v>3072</v>
      </c>
      <c r="BL407" s="90">
        <v>44712</v>
      </c>
      <c r="BM407" s="91" t="s">
        <v>3073</v>
      </c>
      <c r="BN407" s="92">
        <v>0.5</v>
      </c>
      <c r="BO407" s="77" t="str">
        <f t="shared" si="33"/>
        <v>AVANCE PARCIAL</v>
      </c>
      <c r="BP407" s="78">
        <f t="shared" si="31"/>
        <v>62</v>
      </c>
      <c r="BQ407" s="79" t="str">
        <f t="shared" si="32"/>
        <v>CON TIEMPO</v>
      </c>
      <c r="BR407" s="93"/>
      <c r="BS407" s="93"/>
      <c r="BT407" s="93"/>
      <c r="BU407" s="93"/>
      <c r="BV407" s="94"/>
      <c r="BW407" s="93"/>
      <c r="BX407" s="93"/>
      <c r="BY407" s="1">
        <f t="shared" si="34"/>
        <v>396</v>
      </c>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c r="KH407" s="1"/>
      <c r="KI407" s="1"/>
      <c r="KJ407" s="1"/>
      <c r="KK407" s="1"/>
      <c r="KL407" s="1"/>
      <c r="KM407" s="1"/>
      <c r="KN407" s="1"/>
      <c r="KO407" s="1"/>
      <c r="KP407" s="1"/>
      <c r="KQ407" s="1"/>
      <c r="KR407" s="1"/>
      <c r="KS407" s="1"/>
      <c r="KT407" s="1"/>
      <c r="KU407" s="1"/>
      <c r="KV407" s="1"/>
      <c r="KW407" s="1"/>
      <c r="KX407" s="1"/>
      <c r="KY407" s="1"/>
      <c r="KZ407" s="1"/>
      <c r="LA407" s="1"/>
      <c r="LB407" s="1"/>
      <c r="LC407" s="1"/>
      <c r="LD407" s="1"/>
      <c r="LE407" s="1"/>
      <c r="LF407" s="1"/>
      <c r="LG407" s="1"/>
      <c r="LH407" s="1"/>
      <c r="LI407" s="1"/>
      <c r="LJ407" s="1"/>
      <c r="LK407" s="1"/>
      <c r="LL407" s="1"/>
      <c r="LM407" s="1"/>
      <c r="LN407" s="1"/>
      <c r="LO407" s="1"/>
      <c r="LP407" s="1"/>
      <c r="LQ407" s="1"/>
      <c r="LR407" s="1"/>
      <c r="LS407" s="1"/>
      <c r="LT407" s="1"/>
      <c r="LU407" s="1"/>
      <c r="LV407" s="1"/>
      <c r="LW407" s="1"/>
      <c r="LX407" s="1"/>
      <c r="LY407" s="1"/>
      <c r="LZ407" s="1"/>
      <c r="MA407" s="1"/>
      <c r="MB407" s="1"/>
      <c r="MC407" s="1"/>
      <c r="MD407" s="1"/>
      <c r="ME407" s="1"/>
      <c r="MF407" s="1"/>
      <c r="MG407" s="1"/>
      <c r="MH407" s="1"/>
      <c r="MI407" s="1"/>
      <c r="MJ407" s="1"/>
      <c r="MK407" s="1"/>
      <c r="ML407" s="1"/>
      <c r="MM407" s="1"/>
      <c r="MN407" s="1"/>
      <c r="MO407" s="1"/>
      <c r="MP407" s="1"/>
      <c r="MQ407" s="1"/>
      <c r="MR407" s="1"/>
      <c r="MS407" s="1"/>
      <c r="MT407" s="1"/>
      <c r="MU407" s="1"/>
      <c r="MV407" s="1"/>
      <c r="MW407" s="1"/>
      <c r="MX407" s="1"/>
      <c r="MY407" s="1"/>
      <c r="MZ407" s="1"/>
      <c r="NA407" s="1"/>
      <c r="NB407" s="1"/>
      <c r="NC407" s="1"/>
      <c r="ND407" s="1"/>
      <c r="NE407" s="1"/>
      <c r="NF407" s="1"/>
      <c r="NG407" s="1"/>
      <c r="NH407" s="1"/>
      <c r="NI407" s="1"/>
      <c r="NJ407" s="1"/>
      <c r="NK407" s="1"/>
      <c r="NL407" s="1"/>
      <c r="NM407" s="1"/>
      <c r="NN407" s="1"/>
      <c r="NO407" s="1"/>
      <c r="NP407" s="1"/>
      <c r="NQ407" s="1"/>
      <c r="NR407" s="1"/>
      <c r="NS407" s="1"/>
      <c r="NT407" s="1"/>
      <c r="NU407" s="1"/>
      <c r="NV407" s="1"/>
      <c r="NW407" s="1"/>
      <c r="NX407" s="1"/>
      <c r="NY407" s="1"/>
      <c r="NZ407" s="1"/>
      <c r="OA407" s="1"/>
      <c r="OB407" s="1"/>
      <c r="OC407" s="1"/>
      <c r="OD407" s="1"/>
      <c r="OE407" s="1"/>
      <c r="OF407" s="1"/>
      <c r="OG407" s="1"/>
      <c r="OH407" s="1"/>
      <c r="OI407" s="1"/>
      <c r="OJ407" s="1"/>
      <c r="OK407" s="1"/>
      <c r="OL407" s="1"/>
      <c r="OM407" s="1"/>
      <c r="ON407" s="1"/>
      <c r="OO407" s="1"/>
      <c r="OP407" s="1"/>
      <c r="OQ407" s="1"/>
      <c r="OR407" s="1"/>
      <c r="OS407" s="1"/>
      <c r="OT407" s="1"/>
      <c r="OU407" s="1"/>
      <c r="OV407" s="1"/>
      <c r="OW407" s="1"/>
      <c r="OX407" s="1"/>
      <c r="OY407" s="1"/>
      <c r="OZ407" s="1"/>
      <c r="PA407" s="1"/>
      <c r="PB407" s="1"/>
      <c r="PC407" s="1"/>
      <c r="PD407" s="1"/>
      <c r="PE407" s="1"/>
      <c r="PF407" s="1"/>
      <c r="PG407" s="1"/>
      <c r="PH407" s="1"/>
      <c r="PI407" s="1"/>
      <c r="PJ407" s="1"/>
      <c r="PK407" s="1"/>
    </row>
    <row r="408" spans="1:427" s="7" customFormat="1" ht="63.75" hidden="1" customHeight="1" x14ac:dyDescent="0.3">
      <c r="A408" s="65">
        <v>397</v>
      </c>
      <c r="B408" s="117" t="s">
        <v>150</v>
      </c>
      <c r="C408" s="196" t="s">
        <v>151</v>
      </c>
      <c r="D408" s="66" t="s">
        <v>152</v>
      </c>
      <c r="E408" s="67" t="s">
        <v>3046</v>
      </c>
      <c r="F408" s="66" t="s">
        <v>150</v>
      </c>
      <c r="G408" s="119" t="s">
        <v>151</v>
      </c>
      <c r="H408" s="119" t="s">
        <v>152</v>
      </c>
      <c r="I408" s="67" t="s">
        <v>1424</v>
      </c>
      <c r="J408" s="67"/>
      <c r="K408" s="67"/>
      <c r="L408" s="67" t="s">
        <v>76</v>
      </c>
      <c r="M408" s="127" t="s">
        <v>77</v>
      </c>
      <c r="N408" s="129" t="s">
        <v>3074</v>
      </c>
      <c r="O408" s="423" t="s">
        <v>3075</v>
      </c>
      <c r="P408" s="286" t="s">
        <v>3048</v>
      </c>
      <c r="Q408" s="424">
        <v>2021</v>
      </c>
      <c r="R408" s="425" t="s">
        <v>3076</v>
      </c>
      <c r="S408" s="281" t="s">
        <v>3077</v>
      </c>
      <c r="T408" s="281" t="s">
        <v>3078</v>
      </c>
      <c r="U408" s="436">
        <v>1</v>
      </c>
      <c r="V408" s="436" t="s">
        <v>3079</v>
      </c>
      <c r="W408" s="436" t="s">
        <v>3080</v>
      </c>
      <c r="X408" s="427">
        <v>1</v>
      </c>
      <c r="Y408" s="428" t="s">
        <v>3081</v>
      </c>
      <c r="Z408" s="429">
        <v>44562</v>
      </c>
      <c r="AA408" s="429">
        <v>44651</v>
      </c>
      <c r="AB408" s="429"/>
      <c r="AC408" s="322" t="s">
        <v>84</v>
      </c>
      <c r="AD408" s="430" t="s">
        <v>84</v>
      </c>
      <c r="AE408" s="72">
        <f t="shared" si="30"/>
        <v>-60</v>
      </c>
      <c r="AF408" s="80" t="s">
        <v>1445</v>
      </c>
      <c r="AG408" s="110"/>
      <c r="AH408" s="110"/>
      <c r="AI408" s="110"/>
      <c r="AJ408" s="87"/>
      <c r="AK408" s="77" t="s">
        <v>9</v>
      </c>
      <c r="AL408" s="78">
        <v>200</v>
      </c>
      <c r="AM408" s="431" t="s">
        <v>6</v>
      </c>
      <c r="AN408" s="74" t="s">
        <v>133</v>
      </c>
      <c r="AO408" s="80" t="s">
        <v>1445</v>
      </c>
      <c r="AP408" s="204" t="s">
        <v>133</v>
      </c>
      <c r="AQ408" s="87"/>
      <c r="AR408" s="87"/>
      <c r="AS408" s="432" t="s">
        <v>116</v>
      </c>
      <c r="AT408" s="82" t="s">
        <v>90</v>
      </c>
      <c r="AU408" s="83" t="s">
        <v>91</v>
      </c>
      <c r="AV408" s="84" t="s">
        <v>641</v>
      </c>
      <c r="AW408" s="133">
        <v>44620</v>
      </c>
      <c r="AX408" s="99" t="s">
        <v>119</v>
      </c>
      <c r="AY408" s="86" t="s">
        <v>93</v>
      </c>
      <c r="AZ408" s="122">
        <v>0</v>
      </c>
      <c r="BA408" s="77" t="s">
        <v>9</v>
      </c>
      <c r="BB408" s="78">
        <v>-44620</v>
      </c>
      <c r="BC408" s="79" t="s">
        <v>6</v>
      </c>
      <c r="BD408" s="433"/>
      <c r="BE408" s="434"/>
      <c r="BF408" s="115"/>
      <c r="BG408" s="174"/>
      <c r="BH408" s="435"/>
      <c r="BI408" s="79"/>
      <c r="BJ408" s="88" t="s">
        <v>19</v>
      </c>
      <c r="BK408" s="89" t="s">
        <v>3082</v>
      </c>
      <c r="BL408" s="90">
        <v>44712</v>
      </c>
      <c r="BM408" s="91" t="s">
        <v>79</v>
      </c>
      <c r="BN408" s="92">
        <v>1</v>
      </c>
      <c r="BO408" s="77" t="str">
        <f t="shared" si="33"/>
        <v>CUMPLIMIENTO TOTAL</v>
      </c>
      <c r="BP408" s="78">
        <f t="shared" si="31"/>
        <v>-60</v>
      </c>
      <c r="BQ408" s="79" t="str">
        <f t="shared" si="32"/>
        <v>VENCIDO</v>
      </c>
      <c r="BR408" s="93"/>
      <c r="BS408" s="93"/>
      <c r="BT408" s="93"/>
      <c r="BU408" s="93"/>
      <c r="BV408" s="94"/>
      <c r="BW408" s="93"/>
      <c r="BX408" s="93"/>
      <c r="BY408" s="1">
        <f t="shared" si="34"/>
        <v>397</v>
      </c>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c r="NF408" s="1"/>
      <c r="NG408" s="1"/>
      <c r="NH408" s="1"/>
      <c r="NI408" s="1"/>
      <c r="NJ408" s="1"/>
      <c r="NK408" s="1"/>
      <c r="NL408" s="1"/>
      <c r="NM408" s="1"/>
      <c r="NN408" s="1"/>
      <c r="NO408" s="1"/>
      <c r="NP408" s="1"/>
      <c r="NQ408" s="1"/>
      <c r="NR408" s="1"/>
      <c r="NS408" s="1"/>
      <c r="NT408" s="1"/>
      <c r="NU408" s="1"/>
      <c r="NV408" s="1"/>
      <c r="NW408" s="1"/>
      <c r="NX408" s="1"/>
      <c r="NY408" s="1"/>
      <c r="NZ408" s="1"/>
      <c r="OA408" s="1"/>
      <c r="OB408" s="1"/>
      <c r="OC408" s="1"/>
      <c r="OD408" s="1"/>
      <c r="OE408" s="1"/>
      <c r="OF408" s="1"/>
      <c r="OG408" s="1"/>
      <c r="OH408" s="1"/>
      <c r="OI408" s="1"/>
      <c r="OJ408" s="1"/>
      <c r="OK408" s="1"/>
      <c r="OL408" s="1"/>
      <c r="OM408" s="1"/>
      <c r="ON408" s="1"/>
      <c r="OO408" s="1"/>
      <c r="OP408" s="1"/>
      <c r="OQ408" s="1"/>
      <c r="OR408" s="1"/>
      <c r="OS408" s="1"/>
      <c r="OT408" s="1"/>
      <c r="OU408" s="1"/>
      <c r="OV408" s="1"/>
      <c r="OW408" s="1"/>
      <c r="OX408" s="1"/>
      <c r="OY408" s="1"/>
      <c r="OZ408" s="1"/>
      <c r="PA408" s="1"/>
      <c r="PB408" s="1"/>
      <c r="PC408" s="1"/>
      <c r="PD408" s="1"/>
      <c r="PE408" s="1"/>
      <c r="PF408" s="1"/>
      <c r="PG408" s="1"/>
      <c r="PH408" s="1"/>
      <c r="PI408" s="1"/>
      <c r="PJ408" s="1"/>
      <c r="PK408" s="1"/>
    </row>
    <row r="409" spans="1:427" s="7" customFormat="1" ht="63.75" hidden="1" customHeight="1" x14ac:dyDescent="0.3">
      <c r="A409" s="65">
        <v>398</v>
      </c>
      <c r="B409" s="117" t="s">
        <v>150</v>
      </c>
      <c r="C409" s="196" t="s">
        <v>151</v>
      </c>
      <c r="D409" s="66" t="s">
        <v>152</v>
      </c>
      <c r="E409" s="67" t="s">
        <v>3046</v>
      </c>
      <c r="F409" s="66" t="s">
        <v>150</v>
      </c>
      <c r="G409" s="119" t="s">
        <v>151</v>
      </c>
      <c r="H409" s="119" t="s">
        <v>152</v>
      </c>
      <c r="I409" s="67" t="s">
        <v>1424</v>
      </c>
      <c r="J409" s="67"/>
      <c r="K409" s="67"/>
      <c r="L409" s="67" t="s">
        <v>76</v>
      </c>
      <c r="M409" s="127" t="s">
        <v>77</v>
      </c>
      <c r="N409" s="129" t="s">
        <v>3083</v>
      </c>
      <c r="O409" s="423" t="s">
        <v>3084</v>
      </c>
      <c r="P409" s="286" t="s">
        <v>3048</v>
      </c>
      <c r="Q409" s="424">
        <v>2021</v>
      </c>
      <c r="R409" s="425" t="s">
        <v>3085</v>
      </c>
      <c r="S409" s="281" t="s">
        <v>3086</v>
      </c>
      <c r="T409" s="281" t="s">
        <v>3087</v>
      </c>
      <c r="U409" s="436">
        <v>1</v>
      </c>
      <c r="V409" s="436" t="s">
        <v>3088</v>
      </c>
      <c r="W409" s="436" t="s">
        <v>3089</v>
      </c>
      <c r="X409" s="427">
        <v>1</v>
      </c>
      <c r="Y409" s="428" t="s">
        <v>3090</v>
      </c>
      <c r="Z409" s="429">
        <v>44593</v>
      </c>
      <c r="AA409" s="429">
        <v>44651</v>
      </c>
      <c r="AB409" s="429"/>
      <c r="AC409" s="322" t="s">
        <v>84</v>
      </c>
      <c r="AD409" s="430" t="s">
        <v>84</v>
      </c>
      <c r="AE409" s="72">
        <f t="shared" si="30"/>
        <v>-60</v>
      </c>
      <c r="AF409" s="80" t="s">
        <v>1445</v>
      </c>
      <c r="AG409" s="110"/>
      <c r="AH409" s="110"/>
      <c r="AI409" s="110"/>
      <c r="AJ409" s="87"/>
      <c r="AK409" s="77" t="s">
        <v>9</v>
      </c>
      <c r="AL409" s="78">
        <v>200</v>
      </c>
      <c r="AM409" s="431" t="s">
        <v>6</v>
      </c>
      <c r="AN409" s="74" t="s">
        <v>133</v>
      </c>
      <c r="AO409" s="80" t="s">
        <v>1445</v>
      </c>
      <c r="AP409" s="204" t="s">
        <v>133</v>
      </c>
      <c r="AQ409" s="87"/>
      <c r="AR409" s="87"/>
      <c r="AS409" s="432" t="s">
        <v>116</v>
      </c>
      <c r="AT409" s="82" t="s">
        <v>90</v>
      </c>
      <c r="AU409" s="83" t="s">
        <v>91</v>
      </c>
      <c r="AV409" s="84" t="s">
        <v>641</v>
      </c>
      <c r="AW409" s="133">
        <v>44620</v>
      </c>
      <c r="AX409" s="99" t="s">
        <v>119</v>
      </c>
      <c r="AY409" s="86" t="s">
        <v>93</v>
      </c>
      <c r="AZ409" s="122">
        <v>0</v>
      </c>
      <c r="BA409" s="77" t="s">
        <v>9</v>
      </c>
      <c r="BB409" s="78">
        <v>-44620</v>
      </c>
      <c r="BC409" s="79" t="s">
        <v>6</v>
      </c>
      <c r="BD409" s="433"/>
      <c r="BE409" s="434"/>
      <c r="BF409" s="115"/>
      <c r="BG409" s="174"/>
      <c r="BH409" s="435"/>
      <c r="BI409" s="79"/>
      <c r="BJ409" s="88" t="s">
        <v>19</v>
      </c>
      <c r="BK409" s="89" t="s">
        <v>3091</v>
      </c>
      <c r="BL409" s="90">
        <v>44712</v>
      </c>
      <c r="BM409" s="91" t="s">
        <v>79</v>
      </c>
      <c r="BN409" s="92">
        <v>1</v>
      </c>
      <c r="BO409" s="77" t="str">
        <f t="shared" si="33"/>
        <v>CUMPLIMIENTO TOTAL</v>
      </c>
      <c r="BP409" s="78">
        <f t="shared" si="31"/>
        <v>-60</v>
      </c>
      <c r="BQ409" s="79" t="str">
        <f t="shared" si="32"/>
        <v>VENCIDO</v>
      </c>
      <c r="BR409" s="93"/>
      <c r="BS409" s="93"/>
      <c r="BT409" s="93"/>
      <c r="BU409" s="93"/>
      <c r="BV409" s="94"/>
      <c r="BW409" s="93"/>
      <c r="BX409" s="93"/>
      <c r="BY409" s="1">
        <f t="shared" si="34"/>
        <v>398</v>
      </c>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c r="NF409" s="1"/>
      <c r="NG409" s="1"/>
      <c r="NH409" s="1"/>
      <c r="NI409" s="1"/>
      <c r="NJ409" s="1"/>
      <c r="NK409" s="1"/>
      <c r="NL409" s="1"/>
      <c r="NM409" s="1"/>
      <c r="NN409" s="1"/>
      <c r="NO409" s="1"/>
      <c r="NP409" s="1"/>
      <c r="NQ409" s="1"/>
      <c r="NR409" s="1"/>
      <c r="NS409" s="1"/>
      <c r="NT409" s="1"/>
      <c r="NU409" s="1"/>
      <c r="NV409" s="1"/>
      <c r="NW409" s="1"/>
      <c r="NX409" s="1"/>
      <c r="NY409" s="1"/>
      <c r="NZ409" s="1"/>
      <c r="OA409" s="1"/>
      <c r="OB409" s="1"/>
      <c r="OC409" s="1"/>
      <c r="OD409" s="1"/>
      <c r="OE409" s="1"/>
      <c r="OF409" s="1"/>
      <c r="OG409" s="1"/>
      <c r="OH409" s="1"/>
      <c r="OI409" s="1"/>
      <c r="OJ409" s="1"/>
      <c r="OK409" s="1"/>
      <c r="OL409" s="1"/>
      <c r="OM409" s="1"/>
      <c r="ON409" s="1"/>
      <c r="OO409" s="1"/>
      <c r="OP409" s="1"/>
      <c r="OQ409" s="1"/>
      <c r="OR409" s="1"/>
      <c r="OS409" s="1"/>
      <c r="OT409" s="1"/>
      <c r="OU409" s="1"/>
      <c r="OV409" s="1"/>
      <c r="OW409" s="1"/>
      <c r="OX409" s="1"/>
      <c r="OY409" s="1"/>
      <c r="OZ409" s="1"/>
      <c r="PA409" s="1"/>
      <c r="PB409" s="1"/>
      <c r="PC409" s="1"/>
      <c r="PD409" s="1"/>
      <c r="PE409" s="1"/>
      <c r="PF409" s="1"/>
      <c r="PG409" s="1"/>
      <c r="PH409" s="1"/>
      <c r="PI409" s="1"/>
      <c r="PJ409" s="1"/>
      <c r="PK409" s="1"/>
    </row>
    <row r="410" spans="1:427" s="7" customFormat="1" ht="409.6" hidden="1" thickBot="1" x14ac:dyDescent="0.3">
      <c r="A410" s="65">
        <v>399</v>
      </c>
      <c r="B410" s="117" t="s">
        <v>150</v>
      </c>
      <c r="C410" s="196" t="s">
        <v>151</v>
      </c>
      <c r="D410" s="66" t="s">
        <v>152</v>
      </c>
      <c r="E410" s="67" t="s">
        <v>3046</v>
      </c>
      <c r="F410" s="66" t="s">
        <v>150</v>
      </c>
      <c r="G410" s="119" t="s">
        <v>151</v>
      </c>
      <c r="H410" s="119" t="s">
        <v>152</v>
      </c>
      <c r="I410" s="67" t="s">
        <v>1424</v>
      </c>
      <c r="J410" s="67"/>
      <c r="K410" s="67"/>
      <c r="L410" s="67" t="s">
        <v>76</v>
      </c>
      <c r="M410" s="127" t="s">
        <v>77</v>
      </c>
      <c r="N410" s="129" t="s">
        <v>3092</v>
      </c>
      <c r="O410" s="423" t="s">
        <v>3093</v>
      </c>
      <c r="P410" s="286" t="s">
        <v>3048</v>
      </c>
      <c r="Q410" s="424">
        <v>2021</v>
      </c>
      <c r="R410" s="425" t="s">
        <v>3094</v>
      </c>
      <c r="S410" s="281" t="s">
        <v>3095</v>
      </c>
      <c r="T410" s="281" t="s">
        <v>3096</v>
      </c>
      <c r="U410" s="436">
        <v>1</v>
      </c>
      <c r="V410" s="436" t="s">
        <v>3097</v>
      </c>
      <c r="W410" s="436" t="s">
        <v>3098</v>
      </c>
      <c r="X410" s="427">
        <v>1</v>
      </c>
      <c r="Y410" s="428" t="s">
        <v>3099</v>
      </c>
      <c r="Z410" s="429">
        <v>44562</v>
      </c>
      <c r="AA410" s="429">
        <v>44651</v>
      </c>
      <c r="AB410" s="429"/>
      <c r="AC410" s="322" t="s">
        <v>84</v>
      </c>
      <c r="AD410" s="430" t="s">
        <v>84</v>
      </c>
      <c r="AE410" s="72">
        <f t="shared" si="30"/>
        <v>-60</v>
      </c>
      <c r="AF410" s="80" t="s">
        <v>1445</v>
      </c>
      <c r="AG410" s="110"/>
      <c r="AH410" s="110"/>
      <c r="AI410" s="110"/>
      <c r="AJ410" s="87"/>
      <c r="AK410" s="77" t="s">
        <v>9</v>
      </c>
      <c r="AL410" s="78">
        <v>200</v>
      </c>
      <c r="AM410" s="431" t="s">
        <v>6</v>
      </c>
      <c r="AN410" s="74" t="s">
        <v>133</v>
      </c>
      <c r="AO410" s="80" t="s">
        <v>1445</v>
      </c>
      <c r="AP410" s="204" t="s">
        <v>133</v>
      </c>
      <c r="AQ410" s="87"/>
      <c r="AR410" s="87"/>
      <c r="AS410" s="432" t="s">
        <v>116</v>
      </c>
      <c r="AT410" s="82" t="s">
        <v>90</v>
      </c>
      <c r="AU410" s="83" t="s">
        <v>91</v>
      </c>
      <c r="AV410" s="84" t="s">
        <v>641</v>
      </c>
      <c r="AW410" s="133">
        <v>44620</v>
      </c>
      <c r="AX410" s="99" t="s">
        <v>119</v>
      </c>
      <c r="AY410" s="86" t="s">
        <v>93</v>
      </c>
      <c r="AZ410" s="122">
        <v>0</v>
      </c>
      <c r="BA410" s="77" t="s">
        <v>9</v>
      </c>
      <c r="BB410" s="78">
        <v>-44620</v>
      </c>
      <c r="BC410" s="79" t="s">
        <v>6</v>
      </c>
      <c r="BD410" s="433"/>
      <c r="BE410" s="434"/>
      <c r="BF410" s="115"/>
      <c r="BG410" s="174"/>
      <c r="BH410" s="435"/>
      <c r="BI410" s="79"/>
      <c r="BJ410" s="88" t="s">
        <v>19</v>
      </c>
      <c r="BK410" s="89" t="s">
        <v>3100</v>
      </c>
      <c r="BL410" s="90">
        <v>44712</v>
      </c>
      <c r="BM410" s="91" t="s">
        <v>79</v>
      </c>
      <c r="BN410" s="92">
        <v>1</v>
      </c>
      <c r="BO410" s="77" t="str">
        <f t="shared" si="33"/>
        <v>CUMPLIMIENTO TOTAL</v>
      </c>
      <c r="BP410" s="78">
        <f t="shared" si="31"/>
        <v>-60</v>
      </c>
      <c r="BQ410" s="79" t="str">
        <f t="shared" si="32"/>
        <v>VENCIDO</v>
      </c>
      <c r="BR410" s="93"/>
      <c r="BS410" s="93"/>
      <c r="BT410" s="93"/>
      <c r="BU410" s="93"/>
      <c r="BV410" s="94"/>
      <c r="BW410" s="93"/>
      <c r="BX410" s="93"/>
      <c r="BY410" s="1">
        <f t="shared" si="34"/>
        <v>399</v>
      </c>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c r="KH410" s="1"/>
      <c r="KI410" s="1"/>
      <c r="KJ410" s="1"/>
      <c r="KK410" s="1"/>
      <c r="KL410" s="1"/>
      <c r="KM410" s="1"/>
      <c r="KN410" s="1"/>
      <c r="KO410" s="1"/>
      <c r="KP410" s="1"/>
      <c r="KQ410" s="1"/>
      <c r="KR410" s="1"/>
      <c r="KS410" s="1"/>
      <c r="KT410" s="1"/>
      <c r="KU410" s="1"/>
      <c r="KV410" s="1"/>
      <c r="KW410" s="1"/>
      <c r="KX410" s="1"/>
      <c r="KY410" s="1"/>
      <c r="KZ410" s="1"/>
      <c r="LA410" s="1"/>
      <c r="LB410" s="1"/>
      <c r="LC410" s="1"/>
      <c r="LD410" s="1"/>
      <c r="LE410" s="1"/>
      <c r="LF410" s="1"/>
      <c r="LG410" s="1"/>
      <c r="LH410" s="1"/>
      <c r="LI410" s="1"/>
      <c r="LJ410" s="1"/>
      <c r="LK410" s="1"/>
      <c r="LL410" s="1"/>
      <c r="LM410" s="1"/>
      <c r="LN410" s="1"/>
      <c r="LO410" s="1"/>
      <c r="LP410" s="1"/>
      <c r="LQ410" s="1"/>
      <c r="LR410" s="1"/>
      <c r="LS410" s="1"/>
      <c r="LT410" s="1"/>
      <c r="LU410" s="1"/>
      <c r="LV410" s="1"/>
      <c r="LW410" s="1"/>
      <c r="LX410" s="1"/>
      <c r="LY410" s="1"/>
      <c r="LZ410" s="1"/>
      <c r="MA410" s="1"/>
      <c r="MB410" s="1"/>
      <c r="MC410" s="1"/>
      <c r="MD410" s="1"/>
      <c r="ME410" s="1"/>
      <c r="MF410" s="1"/>
      <c r="MG410" s="1"/>
      <c r="MH410" s="1"/>
      <c r="MI410" s="1"/>
      <c r="MJ410" s="1"/>
      <c r="MK410" s="1"/>
      <c r="ML410" s="1"/>
      <c r="MM410" s="1"/>
      <c r="MN410" s="1"/>
      <c r="MO410" s="1"/>
      <c r="MP410" s="1"/>
      <c r="MQ410" s="1"/>
      <c r="MR410" s="1"/>
      <c r="MS410" s="1"/>
      <c r="MT410" s="1"/>
      <c r="MU410" s="1"/>
      <c r="MV410" s="1"/>
      <c r="MW410" s="1"/>
      <c r="MX410" s="1"/>
      <c r="MY410" s="1"/>
      <c r="MZ410" s="1"/>
      <c r="NA410" s="1"/>
      <c r="NB410" s="1"/>
      <c r="NC410" s="1"/>
      <c r="ND410" s="1"/>
      <c r="NE410" s="1"/>
      <c r="NF410" s="1"/>
      <c r="NG410" s="1"/>
      <c r="NH410" s="1"/>
      <c r="NI410" s="1"/>
      <c r="NJ410" s="1"/>
      <c r="NK410" s="1"/>
      <c r="NL410" s="1"/>
      <c r="NM410" s="1"/>
      <c r="NN410" s="1"/>
      <c r="NO410" s="1"/>
      <c r="NP410" s="1"/>
      <c r="NQ410" s="1"/>
      <c r="NR410" s="1"/>
      <c r="NS410" s="1"/>
      <c r="NT410" s="1"/>
      <c r="NU410" s="1"/>
      <c r="NV410" s="1"/>
      <c r="NW410" s="1"/>
      <c r="NX410" s="1"/>
      <c r="NY410" s="1"/>
      <c r="NZ410" s="1"/>
      <c r="OA410" s="1"/>
      <c r="OB410" s="1"/>
      <c r="OC410" s="1"/>
      <c r="OD410" s="1"/>
      <c r="OE410" s="1"/>
      <c r="OF410" s="1"/>
      <c r="OG410" s="1"/>
      <c r="OH410" s="1"/>
      <c r="OI410" s="1"/>
      <c r="OJ410" s="1"/>
      <c r="OK410" s="1"/>
      <c r="OL410" s="1"/>
      <c r="OM410" s="1"/>
      <c r="ON410" s="1"/>
      <c r="OO410" s="1"/>
      <c r="OP410" s="1"/>
      <c r="OQ410" s="1"/>
      <c r="OR410" s="1"/>
      <c r="OS410" s="1"/>
      <c r="OT410" s="1"/>
      <c r="OU410" s="1"/>
      <c r="OV410" s="1"/>
      <c r="OW410" s="1"/>
      <c r="OX410" s="1"/>
      <c r="OY410" s="1"/>
      <c r="OZ410" s="1"/>
      <c r="PA410" s="1"/>
      <c r="PB410" s="1"/>
      <c r="PC410" s="1"/>
      <c r="PD410" s="1"/>
      <c r="PE410" s="1"/>
      <c r="PF410" s="1"/>
      <c r="PG410" s="1"/>
      <c r="PH410" s="1"/>
      <c r="PI410" s="1"/>
      <c r="PJ410" s="1"/>
      <c r="PK410" s="1"/>
    </row>
    <row r="411" spans="1:427" s="7" customFormat="1" ht="396" hidden="1" thickBot="1" x14ac:dyDescent="0.3">
      <c r="A411" s="65">
        <v>400</v>
      </c>
      <c r="B411" s="117" t="s">
        <v>150</v>
      </c>
      <c r="C411" s="196" t="s">
        <v>151</v>
      </c>
      <c r="D411" s="66" t="s">
        <v>152</v>
      </c>
      <c r="E411" s="67" t="s">
        <v>3046</v>
      </c>
      <c r="F411" s="66" t="s">
        <v>150</v>
      </c>
      <c r="G411" s="119" t="s">
        <v>151</v>
      </c>
      <c r="H411" s="119" t="s">
        <v>152</v>
      </c>
      <c r="I411" s="67" t="s">
        <v>1424</v>
      </c>
      <c r="J411" s="67"/>
      <c r="K411" s="67"/>
      <c r="L411" s="67" t="s">
        <v>76</v>
      </c>
      <c r="M411" s="127" t="s">
        <v>77</v>
      </c>
      <c r="N411" s="129" t="s">
        <v>3101</v>
      </c>
      <c r="O411" s="423" t="s">
        <v>3102</v>
      </c>
      <c r="P411" s="286" t="s">
        <v>3048</v>
      </c>
      <c r="Q411" s="424">
        <v>2021</v>
      </c>
      <c r="R411" s="425" t="s">
        <v>3103</v>
      </c>
      <c r="S411" s="281" t="s">
        <v>3104</v>
      </c>
      <c r="T411" s="281" t="s">
        <v>3105</v>
      </c>
      <c r="U411" s="436">
        <v>1</v>
      </c>
      <c r="V411" s="436" t="s">
        <v>3079</v>
      </c>
      <c r="W411" s="436" t="s">
        <v>3080</v>
      </c>
      <c r="X411" s="427">
        <v>1</v>
      </c>
      <c r="Y411" s="428" t="s">
        <v>3106</v>
      </c>
      <c r="Z411" s="429">
        <v>44562</v>
      </c>
      <c r="AA411" s="429">
        <v>44651</v>
      </c>
      <c r="AB411" s="429"/>
      <c r="AC411" s="322" t="s">
        <v>84</v>
      </c>
      <c r="AD411" s="430" t="s">
        <v>84</v>
      </c>
      <c r="AE411" s="72">
        <f t="shared" si="30"/>
        <v>-60</v>
      </c>
      <c r="AF411" s="80" t="s">
        <v>1445</v>
      </c>
      <c r="AG411" s="110"/>
      <c r="AH411" s="110"/>
      <c r="AI411" s="110"/>
      <c r="AJ411" s="87"/>
      <c r="AK411" s="77" t="s">
        <v>9</v>
      </c>
      <c r="AL411" s="78">
        <v>200</v>
      </c>
      <c r="AM411" s="431" t="s">
        <v>6</v>
      </c>
      <c r="AN411" s="74" t="s">
        <v>133</v>
      </c>
      <c r="AO411" s="80" t="s">
        <v>1445</v>
      </c>
      <c r="AP411" s="204" t="s">
        <v>133</v>
      </c>
      <c r="AQ411" s="87"/>
      <c r="AR411" s="87"/>
      <c r="AS411" s="432" t="s">
        <v>116</v>
      </c>
      <c r="AT411" s="82" t="s">
        <v>90</v>
      </c>
      <c r="AU411" s="83" t="s">
        <v>91</v>
      </c>
      <c r="AV411" s="84" t="s">
        <v>641</v>
      </c>
      <c r="AW411" s="133">
        <v>44620</v>
      </c>
      <c r="AX411" s="99" t="s">
        <v>119</v>
      </c>
      <c r="AY411" s="86" t="s">
        <v>93</v>
      </c>
      <c r="AZ411" s="122">
        <v>0</v>
      </c>
      <c r="BA411" s="77" t="s">
        <v>9</v>
      </c>
      <c r="BB411" s="78">
        <v>-44620</v>
      </c>
      <c r="BC411" s="79" t="s">
        <v>6</v>
      </c>
      <c r="BD411" s="433"/>
      <c r="BE411" s="434"/>
      <c r="BF411" s="115"/>
      <c r="BG411" s="174"/>
      <c r="BH411" s="79"/>
      <c r="BI411" s="437"/>
      <c r="BJ411" s="88" t="s">
        <v>19</v>
      </c>
      <c r="BK411" s="89" t="s">
        <v>3107</v>
      </c>
      <c r="BL411" s="90">
        <v>44712</v>
      </c>
      <c r="BM411" s="91" t="s">
        <v>79</v>
      </c>
      <c r="BN411" s="92">
        <v>1</v>
      </c>
      <c r="BO411" s="77" t="str">
        <f t="shared" si="33"/>
        <v>CUMPLIMIENTO TOTAL</v>
      </c>
      <c r="BP411" s="78">
        <f t="shared" si="31"/>
        <v>-60</v>
      </c>
      <c r="BQ411" s="79" t="str">
        <f t="shared" si="32"/>
        <v>VENCIDO</v>
      </c>
      <c r="BR411" s="93"/>
      <c r="BS411" s="93"/>
      <c r="BT411" s="93"/>
      <c r="BU411" s="93"/>
      <c r="BV411" s="94"/>
      <c r="BW411" s="93"/>
      <c r="BX411" s="93"/>
      <c r="BY411" s="1">
        <f t="shared" si="34"/>
        <v>400</v>
      </c>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c r="NF411" s="1"/>
      <c r="NG411" s="1"/>
      <c r="NH411" s="1"/>
      <c r="NI411" s="1"/>
      <c r="NJ411" s="1"/>
      <c r="NK411" s="1"/>
      <c r="NL411" s="1"/>
      <c r="NM411" s="1"/>
      <c r="NN411" s="1"/>
      <c r="NO411" s="1"/>
      <c r="NP411" s="1"/>
      <c r="NQ411" s="1"/>
      <c r="NR411" s="1"/>
      <c r="NS411" s="1"/>
      <c r="NT411" s="1"/>
      <c r="NU411" s="1"/>
      <c r="NV411" s="1"/>
      <c r="NW411" s="1"/>
      <c r="NX411" s="1"/>
      <c r="NY411" s="1"/>
      <c r="NZ411" s="1"/>
      <c r="OA411" s="1"/>
      <c r="OB411" s="1"/>
      <c r="OC411" s="1"/>
      <c r="OD411" s="1"/>
      <c r="OE411" s="1"/>
      <c r="OF411" s="1"/>
      <c r="OG411" s="1"/>
      <c r="OH411" s="1"/>
      <c r="OI411" s="1"/>
      <c r="OJ411" s="1"/>
      <c r="OK411" s="1"/>
      <c r="OL411" s="1"/>
      <c r="OM411" s="1"/>
      <c r="ON411" s="1"/>
      <c r="OO411" s="1"/>
      <c r="OP411" s="1"/>
      <c r="OQ411" s="1"/>
      <c r="OR411" s="1"/>
      <c r="OS411" s="1"/>
      <c r="OT411" s="1"/>
      <c r="OU411" s="1"/>
      <c r="OV411" s="1"/>
      <c r="OW411" s="1"/>
      <c r="OX411" s="1"/>
      <c r="OY411" s="1"/>
      <c r="OZ411" s="1"/>
      <c r="PA411" s="1"/>
      <c r="PB411" s="1"/>
      <c r="PC411" s="1"/>
      <c r="PD411" s="1"/>
      <c r="PE411" s="1"/>
      <c r="PF411" s="1"/>
      <c r="PG411" s="1"/>
      <c r="PH411" s="1"/>
      <c r="PI411" s="1"/>
      <c r="PJ411" s="1"/>
      <c r="PK411" s="1"/>
    </row>
    <row r="412" spans="1:427" ht="45" hidden="1" customHeight="1" x14ac:dyDescent="0.3">
      <c r="A412" s="65">
        <v>401</v>
      </c>
      <c r="B412" s="117" t="s">
        <v>150</v>
      </c>
      <c r="C412" s="196" t="s">
        <v>151</v>
      </c>
      <c r="D412" s="66" t="s">
        <v>152</v>
      </c>
      <c r="E412" s="67" t="s">
        <v>3108</v>
      </c>
      <c r="F412" s="105" t="s">
        <v>70</v>
      </c>
      <c r="G412" s="135" t="s">
        <v>71</v>
      </c>
      <c r="H412" s="67" t="s">
        <v>72</v>
      </c>
      <c r="I412" s="147" t="s">
        <v>2622</v>
      </c>
      <c r="J412" s="438"/>
      <c r="K412" s="67"/>
      <c r="L412" s="67" t="s">
        <v>1211</v>
      </c>
      <c r="M412" s="67" t="s">
        <v>77</v>
      </c>
      <c r="N412" s="129" t="s">
        <v>3109</v>
      </c>
      <c r="O412" s="66" t="s">
        <v>2924</v>
      </c>
      <c r="P412" s="439" t="s">
        <v>3110</v>
      </c>
      <c r="Q412" s="440">
        <v>2021</v>
      </c>
      <c r="R412" s="441" t="s">
        <v>3111</v>
      </c>
      <c r="S412" s="275" t="s">
        <v>3112</v>
      </c>
      <c r="T412" s="275" t="s">
        <v>3113</v>
      </c>
      <c r="U412" s="442">
        <v>1</v>
      </c>
      <c r="V412" s="443" t="s">
        <v>3114</v>
      </c>
      <c r="W412" s="443" t="s">
        <v>3115</v>
      </c>
      <c r="X412" s="444">
        <v>1</v>
      </c>
      <c r="Y412" s="445" t="s">
        <v>3116</v>
      </c>
      <c r="Z412" s="446">
        <v>44517</v>
      </c>
      <c r="AA412" s="446">
        <v>44742</v>
      </c>
      <c r="AB412" s="446"/>
      <c r="AC412" s="71" t="s">
        <v>84</v>
      </c>
      <c r="AD412" s="71" t="s">
        <v>84</v>
      </c>
      <c r="AE412" s="72">
        <f t="shared" si="30"/>
        <v>31</v>
      </c>
      <c r="AF412" s="447" t="s">
        <v>3117</v>
      </c>
      <c r="AG412" s="110"/>
      <c r="AH412" s="110"/>
      <c r="AI412" s="110"/>
      <c r="AJ412" s="87"/>
      <c r="AK412" s="67" t="s">
        <v>9</v>
      </c>
      <c r="AL412" s="78">
        <v>291</v>
      </c>
      <c r="AM412" s="431" t="s">
        <v>6</v>
      </c>
      <c r="AN412" s="74" t="s">
        <v>133</v>
      </c>
      <c r="AO412" s="124" t="s">
        <v>3117</v>
      </c>
      <c r="AP412" s="79" t="s">
        <v>133</v>
      </c>
      <c r="AQ412" s="87"/>
      <c r="AR412" s="87"/>
      <c r="AS412" s="432" t="s">
        <v>116</v>
      </c>
      <c r="AT412" s="82" t="s">
        <v>90</v>
      </c>
      <c r="AU412" s="83" t="s">
        <v>91</v>
      </c>
      <c r="AV412" s="97" t="s">
        <v>641</v>
      </c>
      <c r="AW412" s="98">
        <v>44620</v>
      </c>
      <c r="AX412" s="99" t="s">
        <v>119</v>
      </c>
      <c r="AY412" s="100" t="s">
        <v>93</v>
      </c>
      <c r="AZ412" s="101">
        <v>0</v>
      </c>
      <c r="BA412" s="77" t="s">
        <v>9</v>
      </c>
      <c r="BB412" s="78">
        <v>-44620</v>
      </c>
      <c r="BC412" s="79" t="s">
        <v>6</v>
      </c>
      <c r="BD412" s="84"/>
      <c r="BE412" s="84"/>
      <c r="BF412" s="84"/>
      <c r="BG412" s="84"/>
      <c r="BH412" s="79"/>
      <c r="BI412" s="84"/>
      <c r="BJ412" s="88" t="s">
        <v>19</v>
      </c>
      <c r="BK412" s="89" t="s">
        <v>3118</v>
      </c>
      <c r="BL412" s="90">
        <v>44712</v>
      </c>
      <c r="BM412" s="91" t="s">
        <v>1260</v>
      </c>
      <c r="BN412" s="92">
        <v>1</v>
      </c>
      <c r="BO412" s="77" t="str">
        <f t="shared" si="33"/>
        <v>CUMPLIMIENTO TOTAL</v>
      </c>
      <c r="BP412" s="78">
        <f t="shared" si="31"/>
        <v>31</v>
      </c>
      <c r="BQ412" s="79" t="str">
        <f t="shared" si="32"/>
        <v>CON TIEMPO</v>
      </c>
      <c r="BR412" s="93"/>
      <c r="BS412" s="93"/>
      <c r="BT412" s="93"/>
      <c r="BU412" s="93"/>
      <c r="BV412" s="94"/>
      <c r="BW412" s="93"/>
      <c r="BX412" s="93"/>
      <c r="BY412" s="1">
        <f t="shared" si="34"/>
        <v>401</v>
      </c>
    </row>
    <row r="413" spans="1:427" s="7" customFormat="1" ht="60.75" hidden="1" customHeight="1" x14ac:dyDescent="0.3">
      <c r="A413" s="65">
        <v>402</v>
      </c>
      <c r="B413" s="117" t="s">
        <v>715</v>
      </c>
      <c r="C413" s="135" t="s">
        <v>71</v>
      </c>
      <c r="D413" s="67" t="s">
        <v>72</v>
      </c>
      <c r="E413" s="67" t="s">
        <v>3119</v>
      </c>
      <c r="F413" s="105" t="s">
        <v>70</v>
      </c>
      <c r="G413" s="135" t="s">
        <v>71</v>
      </c>
      <c r="H413" s="67" t="s">
        <v>72</v>
      </c>
      <c r="I413" s="70" t="s">
        <v>3119</v>
      </c>
      <c r="J413" s="448"/>
      <c r="K413" s="67"/>
      <c r="L413" s="67" t="s">
        <v>1211</v>
      </c>
      <c r="M413" s="127" t="s">
        <v>77</v>
      </c>
      <c r="N413" s="129" t="s">
        <v>3120</v>
      </c>
      <c r="O413" s="449" t="s">
        <v>2933</v>
      </c>
      <c r="P413" s="286" t="s">
        <v>3110</v>
      </c>
      <c r="Q413" s="424">
        <v>2021</v>
      </c>
      <c r="R413" s="425" t="s">
        <v>3121</v>
      </c>
      <c r="S413" s="281" t="s">
        <v>3122</v>
      </c>
      <c r="T413" s="281" t="s">
        <v>3123</v>
      </c>
      <c r="U413" s="285">
        <v>1</v>
      </c>
      <c r="V413" s="450" t="s">
        <v>3124</v>
      </c>
      <c r="W413" s="450" t="s">
        <v>3124</v>
      </c>
      <c r="X413" s="427">
        <v>1</v>
      </c>
      <c r="Y413" s="428" t="s">
        <v>3125</v>
      </c>
      <c r="Z413" s="429">
        <v>44517</v>
      </c>
      <c r="AA413" s="429">
        <v>44912</v>
      </c>
      <c r="AB413" s="429"/>
      <c r="AC413" s="322" t="s">
        <v>84</v>
      </c>
      <c r="AD413" s="322" t="s">
        <v>84</v>
      </c>
      <c r="AE413" s="72">
        <f t="shared" si="30"/>
        <v>201</v>
      </c>
      <c r="AF413" s="256" t="s">
        <v>3117</v>
      </c>
      <c r="AG413" s="110"/>
      <c r="AH413" s="110"/>
      <c r="AI413" s="110"/>
      <c r="AJ413" s="87"/>
      <c r="AK413" s="77" t="s">
        <v>9</v>
      </c>
      <c r="AL413" s="78">
        <v>461</v>
      </c>
      <c r="AM413" s="431" t="s">
        <v>6</v>
      </c>
      <c r="AN413" s="74" t="s">
        <v>133</v>
      </c>
      <c r="AO413" s="451" t="s">
        <v>3117</v>
      </c>
      <c r="AP413" s="204" t="s">
        <v>133</v>
      </c>
      <c r="AQ413" s="87"/>
      <c r="AR413" s="87"/>
      <c r="AS413" s="432" t="s">
        <v>116</v>
      </c>
      <c r="AT413" s="82" t="s">
        <v>90</v>
      </c>
      <c r="AU413" s="83" t="s">
        <v>91</v>
      </c>
      <c r="AV413" s="97" t="s">
        <v>641</v>
      </c>
      <c r="AW413" s="98">
        <v>44620</v>
      </c>
      <c r="AX413" s="99" t="s">
        <v>119</v>
      </c>
      <c r="AY413" s="100" t="s">
        <v>93</v>
      </c>
      <c r="AZ413" s="101">
        <v>0</v>
      </c>
      <c r="BA413" s="77" t="s">
        <v>9</v>
      </c>
      <c r="BB413" s="78">
        <v>-44620</v>
      </c>
      <c r="BC413" s="79" t="s">
        <v>6</v>
      </c>
      <c r="BD413" s="84"/>
      <c r="BE413" s="84"/>
      <c r="BF413" s="84"/>
      <c r="BG413" s="84"/>
      <c r="BH413" s="79"/>
      <c r="BI413" s="84"/>
      <c r="BJ413" s="88" t="s">
        <v>19</v>
      </c>
      <c r="BK413" s="89" t="s">
        <v>3126</v>
      </c>
      <c r="BL413" s="90">
        <v>44712</v>
      </c>
      <c r="BM413" s="91" t="s">
        <v>1260</v>
      </c>
      <c r="BN413" s="92">
        <v>1</v>
      </c>
      <c r="BO413" s="77" t="str">
        <f t="shared" si="33"/>
        <v>CUMPLIMIENTO TOTAL</v>
      </c>
      <c r="BP413" s="78">
        <f t="shared" si="31"/>
        <v>201</v>
      </c>
      <c r="BQ413" s="79" t="str">
        <f t="shared" si="32"/>
        <v>CON TIEMPO</v>
      </c>
      <c r="BR413" s="93"/>
      <c r="BS413" s="93"/>
      <c r="BT413" s="93"/>
      <c r="BU413" s="93"/>
      <c r="BV413" s="94"/>
      <c r="BW413" s="93"/>
      <c r="BX413" s="93"/>
      <c r="BY413" s="1">
        <f t="shared" si="34"/>
        <v>402</v>
      </c>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c r="LI413" s="1"/>
      <c r="LJ413" s="1"/>
      <c r="LK413" s="1"/>
      <c r="LL413" s="1"/>
      <c r="LM413" s="1"/>
      <c r="LN413" s="1"/>
      <c r="LO413" s="1"/>
      <c r="LP413" s="1"/>
      <c r="LQ413" s="1"/>
      <c r="LR413" s="1"/>
      <c r="LS413" s="1"/>
      <c r="LT413" s="1"/>
      <c r="LU413" s="1"/>
      <c r="LV413" s="1"/>
      <c r="LW413" s="1"/>
      <c r="LX413" s="1"/>
      <c r="LY413" s="1"/>
      <c r="LZ413" s="1"/>
      <c r="MA413" s="1"/>
      <c r="MB413" s="1"/>
      <c r="MC413" s="1"/>
      <c r="MD413" s="1"/>
      <c r="ME413" s="1"/>
      <c r="MF413" s="1"/>
      <c r="MG413" s="1"/>
      <c r="MH413" s="1"/>
      <c r="MI413" s="1"/>
      <c r="MJ413" s="1"/>
      <c r="MK413" s="1"/>
      <c r="ML413" s="1"/>
      <c r="MM413" s="1"/>
      <c r="MN413" s="1"/>
      <c r="MO413" s="1"/>
      <c r="MP413" s="1"/>
      <c r="MQ413" s="1"/>
      <c r="MR413" s="1"/>
      <c r="MS413" s="1"/>
      <c r="MT413" s="1"/>
      <c r="MU413" s="1"/>
      <c r="MV413" s="1"/>
      <c r="MW413" s="1"/>
      <c r="MX413" s="1"/>
      <c r="MY413" s="1"/>
      <c r="MZ413" s="1"/>
      <c r="NA413" s="1"/>
      <c r="NB413" s="1"/>
      <c r="NC413" s="1"/>
      <c r="ND413" s="1"/>
      <c r="NE413" s="1"/>
      <c r="NF413" s="1"/>
      <c r="NG413" s="1"/>
      <c r="NH413" s="1"/>
      <c r="NI413" s="1"/>
      <c r="NJ413" s="1"/>
      <c r="NK413" s="1"/>
      <c r="NL413" s="1"/>
      <c r="NM413" s="1"/>
      <c r="NN413" s="1"/>
      <c r="NO413" s="1"/>
      <c r="NP413" s="1"/>
      <c r="NQ413" s="1"/>
      <c r="NR413" s="1"/>
      <c r="NS413" s="1"/>
      <c r="NT413" s="1"/>
      <c r="NU413" s="1"/>
      <c r="NV413" s="1"/>
      <c r="NW413" s="1"/>
      <c r="NX413" s="1"/>
      <c r="NY413" s="1"/>
      <c r="NZ413" s="1"/>
      <c r="OA413" s="1"/>
      <c r="OB413" s="1"/>
      <c r="OC413" s="1"/>
      <c r="OD413" s="1"/>
      <c r="OE413" s="1"/>
      <c r="OF413" s="1"/>
      <c r="OG413" s="1"/>
      <c r="OH413" s="1"/>
      <c r="OI413" s="1"/>
      <c r="OJ413" s="1"/>
      <c r="OK413" s="1"/>
      <c r="OL413" s="1"/>
      <c r="OM413" s="1"/>
      <c r="ON413" s="1"/>
      <c r="OO413" s="1"/>
      <c r="OP413" s="1"/>
      <c r="OQ413" s="1"/>
      <c r="OR413" s="1"/>
      <c r="OS413" s="1"/>
      <c r="OT413" s="1"/>
      <c r="OU413" s="1"/>
      <c r="OV413" s="1"/>
      <c r="OW413" s="1"/>
      <c r="OX413" s="1"/>
      <c r="OY413" s="1"/>
      <c r="OZ413" s="1"/>
      <c r="PA413" s="1"/>
      <c r="PB413" s="1"/>
      <c r="PC413" s="1"/>
      <c r="PD413" s="1"/>
      <c r="PE413" s="1"/>
      <c r="PF413" s="1"/>
      <c r="PG413" s="1"/>
      <c r="PH413" s="1"/>
      <c r="PI413" s="1"/>
      <c r="PJ413" s="1"/>
      <c r="PK413" s="1"/>
    </row>
    <row r="414" spans="1:427" s="7" customFormat="1" ht="63.75" hidden="1" customHeight="1" x14ac:dyDescent="0.3">
      <c r="A414" s="65">
        <v>403</v>
      </c>
      <c r="B414" s="117" t="s">
        <v>715</v>
      </c>
      <c r="C414" s="135" t="s">
        <v>71</v>
      </c>
      <c r="D414" s="67" t="s">
        <v>72</v>
      </c>
      <c r="E414" s="67" t="s">
        <v>3127</v>
      </c>
      <c r="F414" s="105" t="s">
        <v>70</v>
      </c>
      <c r="G414" s="135" t="s">
        <v>71</v>
      </c>
      <c r="H414" s="67" t="s">
        <v>72</v>
      </c>
      <c r="I414" s="147" t="s">
        <v>2622</v>
      </c>
      <c r="J414" s="448"/>
      <c r="K414" s="67"/>
      <c r="L414" s="67" t="s">
        <v>855</v>
      </c>
      <c r="M414" s="127" t="s">
        <v>77</v>
      </c>
      <c r="N414" s="129" t="s">
        <v>3128</v>
      </c>
      <c r="O414" s="449" t="s">
        <v>3065</v>
      </c>
      <c r="P414" s="286" t="s">
        <v>3110</v>
      </c>
      <c r="Q414" s="424">
        <v>2021</v>
      </c>
      <c r="R414" s="425" t="s">
        <v>3129</v>
      </c>
      <c r="S414" s="281" t="s">
        <v>3130</v>
      </c>
      <c r="T414" s="281" t="s">
        <v>3131</v>
      </c>
      <c r="U414" s="285">
        <v>1</v>
      </c>
      <c r="V414" s="285" t="s">
        <v>3132</v>
      </c>
      <c r="W414" s="285" t="s">
        <v>3133</v>
      </c>
      <c r="X414" s="427">
        <v>1</v>
      </c>
      <c r="Y414" s="428" t="s">
        <v>3134</v>
      </c>
      <c r="Z414" s="429">
        <v>44517</v>
      </c>
      <c r="AA414" s="429">
        <v>44729</v>
      </c>
      <c r="AB414" s="429"/>
      <c r="AC414" s="322" t="s">
        <v>84</v>
      </c>
      <c r="AD414" s="322" t="s">
        <v>84</v>
      </c>
      <c r="AE414" s="72">
        <f t="shared" si="30"/>
        <v>18</v>
      </c>
      <c r="AF414" s="256" t="s">
        <v>3117</v>
      </c>
      <c r="AG414" s="110"/>
      <c r="AH414" s="110"/>
      <c r="AI414" s="110"/>
      <c r="AJ414" s="87"/>
      <c r="AK414" s="77" t="s">
        <v>9</v>
      </c>
      <c r="AL414" s="78">
        <v>278</v>
      </c>
      <c r="AM414" s="431" t="s">
        <v>6</v>
      </c>
      <c r="AN414" s="74" t="s">
        <v>133</v>
      </c>
      <c r="AO414" s="451" t="s">
        <v>3117</v>
      </c>
      <c r="AP414" s="204" t="s">
        <v>133</v>
      </c>
      <c r="AQ414" s="87"/>
      <c r="AR414" s="87"/>
      <c r="AS414" s="432" t="s">
        <v>116</v>
      </c>
      <c r="AT414" s="82" t="s">
        <v>90</v>
      </c>
      <c r="AU414" s="83" t="s">
        <v>91</v>
      </c>
      <c r="AV414" s="97" t="s">
        <v>641</v>
      </c>
      <c r="AW414" s="98">
        <v>44620</v>
      </c>
      <c r="AX414" s="99" t="s">
        <v>119</v>
      </c>
      <c r="AY414" s="100" t="s">
        <v>93</v>
      </c>
      <c r="AZ414" s="101">
        <v>0</v>
      </c>
      <c r="BA414" s="77" t="s">
        <v>9</v>
      </c>
      <c r="BB414" s="78">
        <v>-44620</v>
      </c>
      <c r="BC414" s="79" t="s">
        <v>6</v>
      </c>
      <c r="BD414" s="84"/>
      <c r="BE414" s="84"/>
      <c r="BF414" s="84"/>
      <c r="BG414" s="84"/>
      <c r="BH414" s="79"/>
      <c r="BI414" s="84"/>
      <c r="BJ414" s="88" t="s">
        <v>19</v>
      </c>
      <c r="BK414" s="89" t="s">
        <v>1514</v>
      </c>
      <c r="BL414" s="90">
        <v>44712</v>
      </c>
      <c r="BM414" s="91" t="s">
        <v>3135</v>
      </c>
      <c r="BN414" s="92">
        <v>0</v>
      </c>
      <c r="BO414" s="77" t="str">
        <f t="shared" si="33"/>
        <v>SIN AVANCE</v>
      </c>
      <c r="BP414" s="78">
        <f t="shared" si="31"/>
        <v>18</v>
      </c>
      <c r="BQ414" s="79" t="str">
        <f t="shared" si="32"/>
        <v>CON TIEMPO</v>
      </c>
      <c r="BR414" s="93"/>
      <c r="BS414" s="93"/>
      <c r="BT414" s="93"/>
      <c r="BU414" s="93"/>
      <c r="BV414" s="94"/>
      <c r="BW414" s="93"/>
      <c r="BX414" s="93"/>
      <c r="BY414" s="1">
        <f t="shared" si="34"/>
        <v>403</v>
      </c>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c r="KH414" s="1"/>
      <c r="KI414" s="1"/>
      <c r="KJ414" s="1"/>
      <c r="KK414" s="1"/>
      <c r="KL414" s="1"/>
      <c r="KM414" s="1"/>
      <c r="KN414" s="1"/>
      <c r="KO414" s="1"/>
      <c r="KP414" s="1"/>
      <c r="KQ414" s="1"/>
      <c r="KR414" s="1"/>
      <c r="KS414" s="1"/>
      <c r="KT414" s="1"/>
      <c r="KU414" s="1"/>
      <c r="KV414" s="1"/>
      <c r="KW414" s="1"/>
      <c r="KX414" s="1"/>
      <c r="KY414" s="1"/>
      <c r="KZ414" s="1"/>
      <c r="LA414" s="1"/>
      <c r="LB414" s="1"/>
      <c r="LC414" s="1"/>
      <c r="LD414" s="1"/>
      <c r="LE414" s="1"/>
      <c r="LF414" s="1"/>
      <c r="LG414" s="1"/>
      <c r="LH414" s="1"/>
      <c r="LI414" s="1"/>
      <c r="LJ414" s="1"/>
      <c r="LK414" s="1"/>
      <c r="LL414" s="1"/>
      <c r="LM414" s="1"/>
      <c r="LN414" s="1"/>
      <c r="LO414" s="1"/>
      <c r="LP414" s="1"/>
      <c r="LQ414" s="1"/>
      <c r="LR414" s="1"/>
      <c r="LS414" s="1"/>
      <c r="LT414" s="1"/>
      <c r="LU414" s="1"/>
      <c r="LV414" s="1"/>
      <c r="LW414" s="1"/>
      <c r="LX414" s="1"/>
      <c r="LY414" s="1"/>
      <c r="LZ414" s="1"/>
      <c r="MA414" s="1"/>
      <c r="MB414" s="1"/>
      <c r="MC414" s="1"/>
      <c r="MD414" s="1"/>
      <c r="ME414" s="1"/>
      <c r="MF414" s="1"/>
      <c r="MG414" s="1"/>
      <c r="MH414" s="1"/>
      <c r="MI414" s="1"/>
      <c r="MJ414" s="1"/>
      <c r="MK414" s="1"/>
      <c r="ML414" s="1"/>
      <c r="MM414" s="1"/>
      <c r="MN414" s="1"/>
      <c r="MO414" s="1"/>
      <c r="MP414" s="1"/>
      <c r="MQ414" s="1"/>
      <c r="MR414" s="1"/>
      <c r="MS414" s="1"/>
      <c r="MT414" s="1"/>
      <c r="MU414" s="1"/>
      <c r="MV414" s="1"/>
      <c r="MW414" s="1"/>
      <c r="MX414" s="1"/>
      <c r="MY414" s="1"/>
      <c r="MZ414" s="1"/>
      <c r="NA414" s="1"/>
      <c r="NB414" s="1"/>
      <c r="NC414" s="1"/>
      <c r="ND414" s="1"/>
      <c r="NE414" s="1"/>
      <c r="NF414" s="1"/>
      <c r="NG414" s="1"/>
      <c r="NH414" s="1"/>
      <c r="NI414" s="1"/>
      <c r="NJ414" s="1"/>
      <c r="NK414" s="1"/>
      <c r="NL414" s="1"/>
      <c r="NM414" s="1"/>
      <c r="NN414" s="1"/>
      <c r="NO414" s="1"/>
      <c r="NP414" s="1"/>
      <c r="NQ414" s="1"/>
      <c r="NR414" s="1"/>
      <c r="NS414" s="1"/>
      <c r="NT414" s="1"/>
      <c r="NU414" s="1"/>
      <c r="NV414" s="1"/>
      <c r="NW414" s="1"/>
      <c r="NX414" s="1"/>
      <c r="NY414" s="1"/>
      <c r="NZ414" s="1"/>
      <c r="OA414" s="1"/>
      <c r="OB414" s="1"/>
      <c r="OC414" s="1"/>
      <c r="OD414" s="1"/>
      <c r="OE414" s="1"/>
      <c r="OF414" s="1"/>
      <c r="OG414" s="1"/>
      <c r="OH414" s="1"/>
      <c r="OI414" s="1"/>
      <c r="OJ414" s="1"/>
      <c r="OK414" s="1"/>
      <c r="OL414" s="1"/>
      <c r="OM414" s="1"/>
      <c r="ON414" s="1"/>
      <c r="OO414" s="1"/>
      <c r="OP414" s="1"/>
      <c r="OQ414" s="1"/>
      <c r="OR414" s="1"/>
      <c r="OS414" s="1"/>
      <c r="OT414" s="1"/>
      <c r="OU414" s="1"/>
      <c r="OV414" s="1"/>
      <c r="OW414" s="1"/>
      <c r="OX414" s="1"/>
      <c r="OY414" s="1"/>
      <c r="OZ414" s="1"/>
      <c r="PA414" s="1"/>
      <c r="PB414" s="1"/>
      <c r="PC414" s="1"/>
      <c r="PD414" s="1"/>
      <c r="PE414" s="1"/>
      <c r="PF414" s="1"/>
      <c r="PG414" s="1"/>
      <c r="PH414" s="1"/>
      <c r="PI414" s="1"/>
      <c r="PJ414" s="1"/>
      <c r="PK414" s="1"/>
    </row>
    <row r="415" spans="1:427" s="7" customFormat="1" ht="57.75" hidden="1" customHeight="1" x14ac:dyDescent="0.3">
      <c r="A415" s="65">
        <v>404</v>
      </c>
      <c r="B415" s="117" t="s">
        <v>715</v>
      </c>
      <c r="C415" s="135" t="s">
        <v>71</v>
      </c>
      <c r="D415" s="67" t="s">
        <v>72</v>
      </c>
      <c r="E415" s="67" t="s">
        <v>3136</v>
      </c>
      <c r="F415" s="105" t="s">
        <v>70</v>
      </c>
      <c r="G415" s="135" t="s">
        <v>71</v>
      </c>
      <c r="H415" s="67" t="s">
        <v>72</v>
      </c>
      <c r="I415" s="70" t="s">
        <v>3136</v>
      </c>
      <c r="J415" s="452"/>
      <c r="K415" s="67"/>
      <c r="L415" s="67" t="s">
        <v>855</v>
      </c>
      <c r="M415" s="127" t="s">
        <v>77</v>
      </c>
      <c r="N415" s="129" t="s">
        <v>3137</v>
      </c>
      <c r="O415" s="449" t="s">
        <v>3138</v>
      </c>
      <c r="P415" s="286" t="s">
        <v>3110</v>
      </c>
      <c r="Q415" s="424">
        <v>2021</v>
      </c>
      <c r="R415" s="425" t="s">
        <v>3139</v>
      </c>
      <c r="S415" s="281" t="s">
        <v>3140</v>
      </c>
      <c r="T415" s="281" t="s">
        <v>3141</v>
      </c>
      <c r="U415" s="285">
        <v>1</v>
      </c>
      <c r="V415" s="453" t="s">
        <v>3142</v>
      </c>
      <c r="W415" s="453" t="s">
        <v>3143</v>
      </c>
      <c r="X415" s="427">
        <v>1</v>
      </c>
      <c r="Y415" s="428" t="s">
        <v>3144</v>
      </c>
      <c r="Z415" s="429">
        <v>44517</v>
      </c>
      <c r="AA415" s="429">
        <v>44882</v>
      </c>
      <c r="AB415" s="429"/>
      <c r="AC415" s="322" t="s">
        <v>84</v>
      </c>
      <c r="AD415" s="322" t="s">
        <v>84</v>
      </c>
      <c r="AE415" s="72">
        <f t="shared" si="30"/>
        <v>171</v>
      </c>
      <c r="AF415" s="256" t="s">
        <v>3117</v>
      </c>
      <c r="AG415" s="110"/>
      <c r="AH415" s="110"/>
      <c r="AI415" s="110"/>
      <c r="AJ415" s="87"/>
      <c r="AK415" s="77" t="s">
        <v>9</v>
      </c>
      <c r="AL415" s="78">
        <v>431</v>
      </c>
      <c r="AM415" s="431" t="s">
        <v>6</v>
      </c>
      <c r="AN415" s="74" t="s">
        <v>133</v>
      </c>
      <c r="AO415" s="451" t="s">
        <v>3117</v>
      </c>
      <c r="AP415" s="204" t="s">
        <v>133</v>
      </c>
      <c r="AQ415" s="87"/>
      <c r="AR415" s="87"/>
      <c r="AS415" s="432" t="s">
        <v>116</v>
      </c>
      <c r="AT415" s="82" t="s">
        <v>90</v>
      </c>
      <c r="AU415" s="83" t="s">
        <v>91</v>
      </c>
      <c r="AV415" s="97" t="s">
        <v>641</v>
      </c>
      <c r="AW415" s="98">
        <v>44620</v>
      </c>
      <c r="AX415" s="99" t="s">
        <v>119</v>
      </c>
      <c r="AY415" s="100" t="s">
        <v>93</v>
      </c>
      <c r="AZ415" s="101">
        <v>0</v>
      </c>
      <c r="BA415" s="77" t="s">
        <v>9</v>
      </c>
      <c r="BB415" s="78">
        <v>-44620</v>
      </c>
      <c r="BC415" s="79" t="s">
        <v>6</v>
      </c>
      <c r="BD415" s="84"/>
      <c r="BE415" s="84"/>
      <c r="BF415" s="84"/>
      <c r="BG415" s="84"/>
      <c r="BH415" s="79"/>
      <c r="BI415" s="84"/>
      <c r="BJ415" s="88" t="s">
        <v>19</v>
      </c>
      <c r="BK415" s="89" t="s">
        <v>1514</v>
      </c>
      <c r="BL415" s="90">
        <v>44712</v>
      </c>
      <c r="BM415" s="91" t="s">
        <v>3135</v>
      </c>
      <c r="BN415" s="92">
        <v>0</v>
      </c>
      <c r="BO415" s="77" t="str">
        <f t="shared" si="33"/>
        <v>SIN AVANCE</v>
      </c>
      <c r="BP415" s="78">
        <f t="shared" si="31"/>
        <v>171</v>
      </c>
      <c r="BQ415" s="79" t="str">
        <f t="shared" si="32"/>
        <v>CON TIEMPO</v>
      </c>
      <c r="BR415" s="93"/>
      <c r="BS415" s="93"/>
      <c r="BT415" s="93"/>
      <c r="BU415" s="93"/>
      <c r="BV415" s="94"/>
      <c r="BW415" s="93"/>
      <c r="BX415" s="93"/>
      <c r="BY415" s="1">
        <f t="shared" si="34"/>
        <v>404</v>
      </c>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c r="KH415" s="1"/>
      <c r="KI415" s="1"/>
      <c r="KJ415" s="1"/>
      <c r="KK415" s="1"/>
      <c r="KL415" s="1"/>
      <c r="KM415" s="1"/>
      <c r="KN415" s="1"/>
      <c r="KO415" s="1"/>
      <c r="KP415" s="1"/>
      <c r="KQ415" s="1"/>
      <c r="KR415" s="1"/>
      <c r="KS415" s="1"/>
      <c r="KT415" s="1"/>
      <c r="KU415" s="1"/>
      <c r="KV415" s="1"/>
      <c r="KW415" s="1"/>
      <c r="KX415" s="1"/>
      <c r="KY415" s="1"/>
      <c r="KZ415" s="1"/>
      <c r="LA415" s="1"/>
      <c r="LB415" s="1"/>
      <c r="LC415" s="1"/>
      <c r="LD415" s="1"/>
      <c r="LE415" s="1"/>
      <c r="LF415" s="1"/>
      <c r="LG415" s="1"/>
      <c r="LH415" s="1"/>
      <c r="LI415" s="1"/>
      <c r="LJ415" s="1"/>
      <c r="LK415" s="1"/>
      <c r="LL415" s="1"/>
      <c r="LM415" s="1"/>
      <c r="LN415" s="1"/>
      <c r="LO415" s="1"/>
      <c r="LP415" s="1"/>
      <c r="LQ415" s="1"/>
      <c r="LR415" s="1"/>
      <c r="LS415" s="1"/>
      <c r="LT415" s="1"/>
      <c r="LU415" s="1"/>
      <c r="LV415" s="1"/>
      <c r="LW415" s="1"/>
      <c r="LX415" s="1"/>
      <c r="LY415" s="1"/>
      <c r="LZ415" s="1"/>
      <c r="MA415" s="1"/>
      <c r="MB415" s="1"/>
      <c r="MC415" s="1"/>
      <c r="MD415" s="1"/>
      <c r="ME415" s="1"/>
      <c r="MF415" s="1"/>
      <c r="MG415" s="1"/>
      <c r="MH415" s="1"/>
      <c r="MI415" s="1"/>
      <c r="MJ415" s="1"/>
      <c r="MK415" s="1"/>
      <c r="ML415" s="1"/>
      <c r="MM415" s="1"/>
      <c r="MN415" s="1"/>
      <c r="MO415" s="1"/>
      <c r="MP415" s="1"/>
      <c r="MQ415" s="1"/>
      <c r="MR415" s="1"/>
      <c r="MS415" s="1"/>
      <c r="MT415" s="1"/>
      <c r="MU415" s="1"/>
      <c r="MV415" s="1"/>
      <c r="MW415" s="1"/>
      <c r="MX415" s="1"/>
      <c r="MY415" s="1"/>
      <c r="MZ415" s="1"/>
      <c r="NA415" s="1"/>
      <c r="NB415" s="1"/>
      <c r="NC415" s="1"/>
      <c r="ND415" s="1"/>
      <c r="NE415" s="1"/>
      <c r="NF415" s="1"/>
      <c r="NG415" s="1"/>
      <c r="NH415" s="1"/>
      <c r="NI415" s="1"/>
      <c r="NJ415" s="1"/>
      <c r="NK415" s="1"/>
      <c r="NL415" s="1"/>
      <c r="NM415" s="1"/>
      <c r="NN415" s="1"/>
      <c r="NO415" s="1"/>
      <c r="NP415" s="1"/>
      <c r="NQ415" s="1"/>
      <c r="NR415" s="1"/>
      <c r="NS415" s="1"/>
      <c r="NT415" s="1"/>
      <c r="NU415" s="1"/>
      <c r="NV415" s="1"/>
      <c r="NW415" s="1"/>
      <c r="NX415" s="1"/>
      <c r="NY415" s="1"/>
      <c r="NZ415" s="1"/>
      <c r="OA415" s="1"/>
      <c r="OB415" s="1"/>
      <c r="OC415" s="1"/>
      <c r="OD415" s="1"/>
      <c r="OE415" s="1"/>
      <c r="OF415" s="1"/>
      <c r="OG415" s="1"/>
      <c r="OH415" s="1"/>
      <c r="OI415" s="1"/>
      <c r="OJ415" s="1"/>
      <c r="OK415" s="1"/>
      <c r="OL415" s="1"/>
      <c r="OM415" s="1"/>
      <c r="ON415" s="1"/>
      <c r="OO415" s="1"/>
      <c r="OP415" s="1"/>
      <c r="OQ415" s="1"/>
      <c r="OR415" s="1"/>
      <c r="OS415" s="1"/>
      <c r="OT415" s="1"/>
      <c r="OU415" s="1"/>
      <c r="OV415" s="1"/>
      <c r="OW415" s="1"/>
      <c r="OX415" s="1"/>
      <c r="OY415" s="1"/>
      <c r="OZ415" s="1"/>
      <c r="PA415" s="1"/>
      <c r="PB415" s="1"/>
      <c r="PC415" s="1"/>
      <c r="PD415" s="1"/>
      <c r="PE415" s="1"/>
      <c r="PF415" s="1"/>
      <c r="PG415" s="1"/>
      <c r="PH415" s="1"/>
      <c r="PI415" s="1"/>
      <c r="PJ415" s="1"/>
      <c r="PK415" s="1"/>
    </row>
    <row r="416" spans="1:427" s="7" customFormat="1" ht="63.75" hidden="1" customHeight="1" x14ac:dyDescent="0.3">
      <c r="A416" s="65">
        <v>405</v>
      </c>
      <c r="B416" s="117" t="s">
        <v>715</v>
      </c>
      <c r="C416" s="135" t="s">
        <v>71</v>
      </c>
      <c r="D416" s="67" t="s">
        <v>72</v>
      </c>
      <c r="E416" s="67" t="s">
        <v>3127</v>
      </c>
      <c r="F416" s="105" t="s">
        <v>70</v>
      </c>
      <c r="G416" s="135" t="s">
        <v>71</v>
      </c>
      <c r="H416" s="67" t="s">
        <v>72</v>
      </c>
      <c r="I416" s="147" t="s">
        <v>2622</v>
      </c>
      <c r="J416" s="448"/>
      <c r="K416" s="67"/>
      <c r="L416" s="67" t="s">
        <v>855</v>
      </c>
      <c r="M416" s="127" t="s">
        <v>77</v>
      </c>
      <c r="N416" s="129" t="s">
        <v>3145</v>
      </c>
      <c r="O416" s="449" t="s">
        <v>3146</v>
      </c>
      <c r="P416" s="286" t="s">
        <v>3110</v>
      </c>
      <c r="Q416" s="424">
        <v>2021</v>
      </c>
      <c r="R416" s="425" t="s">
        <v>3147</v>
      </c>
      <c r="S416" s="281" t="s">
        <v>3148</v>
      </c>
      <c r="T416" s="281" t="s">
        <v>3149</v>
      </c>
      <c r="U416" s="285">
        <v>1</v>
      </c>
      <c r="V416" s="454" t="s">
        <v>3150</v>
      </c>
      <c r="W416" s="454" t="s">
        <v>3151</v>
      </c>
      <c r="X416" s="427">
        <v>1</v>
      </c>
      <c r="Y416" s="428" t="s">
        <v>3152</v>
      </c>
      <c r="Z416" s="429">
        <v>44517</v>
      </c>
      <c r="AA416" s="429">
        <v>44729</v>
      </c>
      <c r="AB416" s="429"/>
      <c r="AC416" s="322" t="s">
        <v>84</v>
      </c>
      <c r="AD416" s="322" t="s">
        <v>84</v>
      </c>
      <c r="AE416" s="72">
        <f t="shared" si="30"/>
        <v>18</v>
      </c>
      <c r="AF416" s="256" t="s">
        <v>3117</v>
      </c>
      <c r="AG416" s="110"/>
      <c r="AH416" s="110"/>
      <c r="AI416" s="110"/>
      <c r="AJ416" s="87"/>
      <c r="AK416" s="77" t="s">
        <v>9</v>
      </c>
      <c r="AL416" s="78">
        <v>278</v>
      </c>
      <c r="AM416" s="431" t="s">
        <v>6</v>
      </c>
      <c r="AN416" s="74" t="s">
        <v>133</v>
      </c>
      <c r="AO416" s="451" t="s">
        <v>3117</v>
      </c>
      <c r="AP416" s="204" t="s">
        <v>133</v>
      </c>
      <c r="AQ416" s="87"/>
      <c r="AR416" s="87"/>
      <c r="AS416" s="432" t="s">
        <v>116</v>
      </c>
      <c r="AT416" s="82" t="s">
        <v>90</v>
      </c>
      <c r="AU416" s="83" t="s">
        <v>91</v>
      </c>
      <c r="AV416" s="97" t="s">
        <v>641</v>
      </c>
      <c r="AW416" s="98">
        <v>44620</v>
      </c>
      <c r="AX416" s="99" t="s">
        <v>119</v>
      </c>
      <c r="AY416" s="100" t="s">
        <v>93</v>
      </c>
      <c r="AZ416" s="101">
        <v>0</v>
      </c>
      <c r="BA416" s="77" t="s">
        <v>9</v>
      </c>
      <c r="BB416" s="78">
        <v>-44620</v>
      </c>
      <c r="BC416" s="79" t="s">
        <v>6</v>
      </c>
      <c r="BD416" s="84"/>
      <c r="BE416" s="84"/>
      <c r="BF416" s="84"/>
      <c r="BG416" s="84"/>
      <c r="BH416" s="79"/>
      <c r="BI416" s="84"/>
      <c r="BJ416" s="88" t="s">
        <v>19</v>
      </c>
      <c r="BK416" s="89" t="s">
        <v>1514</v>
      </c>
      <c r="BL416" s="90">
        <v>44712</v>
      </c>
      <c r="BM416" s="91" t="s">
        <v>3135</v>
      </c>
      <c r="BN416" s="92">
        <v>0</v>
      </c>
      <c r="BO416" s="77" t="str">
        <f t="shared" si="33"/>
        <v>SIN AVANCE</v>
      </c>
      <c r="BP416" s="78">
        <f t="shared" si="31"/>
        <v>18</v>
      </c>
      <c r="BQ416" s="79" t="str">
        <f t="shared" si="32"/>
        <v>CON TIEMPO</v>
      </c>
      <c r="BR416" s="93"/>
      <c r="BS416" s="93"/>
      <c r="BT416" s="93"/>
      <c r="BU416" s="93"/>
      <c r="BV416" s="94"/>
      <c r="BW416" s="93"/>
      <c r="BX416" s="93"/>
      <c r="BY416" s="1">
        <f t="shared" si="34"/>
        <v>405</v>
      </c>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c r="NF416" s="1"/>
      <c r="NG416" s="1"/>
      <c r="NH416" s="1"/>
      <c r="NI416" s="1"/>
      <c r="NJ416" s="1"/>
      <c r="NK416" s="1"/>
      <c r="NL416" s="1"/>
      <c r="NM416" s="1"/>
      <c r="NN416" s="1"/>
      <c r="NO416" s="1"/>
      <c r="NP416" s="1"/>
      <c r="NQ416" s="1"/>
      <c r="NR416" s="1"/>
      <c r="NS416" s="1"/>
      <c r="NT416" s="1"/>
      <c r="NU416" s="1"/>
      <c r="NV416" s="1"/>
      <c r="NW416" s="1"/>
      <c r="NX416" s="1"/>
      <c r="NY416" s="1"/>
      <c r="NZ416" s="1"/>
      <c r="OA416" s="1"/>
      <c r="OB416" s="1"/>
      <c r="OC416" s="1"/>
      <c r="OD416" s="1"/>
      <c r="OE416" s="1"/>
      <c r="OF416" s="1"/>
      <c r="OG416" s="1"/>
      <c r="OH416" s="1"/>
      <c r="OI416" s="1"/>
      <c r="OJ416" s="1"/>
      <c r="OK416" s="1"/>
      <c r="OL416" s="1"/>
      <c r="OM416" s="1"/>
      <c r="ON416" s="1"/>
      <c r="OO416" s="1"/>
      <c r="OP416" s="1"/>
      <c r="OQ416" s="1"/>
      <c r="OR416" s="1"/>
      <c r="OS416" s="1"/>
      <c r="OT416" s="1"/>
      <c r="OU416" s="1"/>
      <c r="OV416" s="1"/>
      <c r="OW416" s="1"/>
      <c r="OX416" s="1"/>
      <c r="OY416" s="1"/>
      <c r="OZ416" s="1"/>
      <c r="PA416" s="1"/>
      <c r="PB416" s="1"/>
      <c r="PC416" s="1"/>
      <c r="PD416" s="1"/>
      <c r="PE416" s="1"/>
      <c r="PF416" s="1"/>
      <c r="PG416" s="1"/>
      <c r="PH416" s="1"/>
      <c r="PI416" s="1"/>
      <c r="PJ416" s="1"/>
      <c r="PK416" s="1"/>
    </row>
    <row r="417" spans="1:427" s="7" customFormat="1" ht="78.75" hidden="1" customHeight="1" x14ac:dyDescent="0.3">
      <c r="A417" s="65">
        <v>406</v>
      </c>
      <c r="B417" s="117" t="s">
        <v>715</v>
      </c>
      <c r="C417" s="135" t="s">
        <v>71</v>
      </c>
      <c r="D417" s="67" t="s">
        <v>72</v>
      </c>
      <c r="E417" s="67" t="s">
        <v>3127</v>
      </c>
      <c r="F417" s="105" t="s">
        <v>70</v>
      </c>
      <c r="G417" s="135" t="s">
        <v>71</v>
      </c>
      <c r="H417" s="67" t="s">
        <v>72</v>
      </c>
      <c r="I417" s="147" t="s">
        <v>2622</v>
      </c>
      <c r="J417" s="448"/>
      <c r="K417" s="67"/>
      <c r="L417" s="67" t="s">
        <v>855</v>
      </c>
      <c r="M417" s="127" t="s">
        <v>77</v>
      </c>
      <c r="N417" s="129" t="s">
        <v>3153</v>
      </c>
      <c r="O417" s="449" t="s">
        <v>3154</v>
      </c>
      <c r="P417" s="286" t="s">
        <v>3110</v>
      </c>
      <c r="Q417" s="424">
        <v>2021</v>
      </c>
      <c r="R417" s="425" t="s">
        <v>3155</v>
      </c>
      <c r="S417" s="281" t="s">
        <v>3156</v>
      </c>
      <c r="T417" s="281" t="s">
        <v>3157</v>
      </c>
      <c r="U417" s="455">
        <v>1</v>
      </c>
      <c r="V417" s="455" t="s">
        <v>3132</v>
      </c>
      <c r="W417" s="455" t="s">
        <v>3133</v>
      </c>
      <c r="X417" s="427">
        <v>1</v>
      </c>
      <c r="Y417" s="428" t="s">
        <v>3158</v>
      </c>
      <c r="Z417" s="429">
        <v>44517</v>
      </c>
      <c r="AA417" s="429">
        <v>44729</v>
      </c>
      <c r="AB417" s="429"/>
      <c r="AC417" s="322" t="s">
        <v>84</v>
      </c>
      <c r="AD417" s="322" t="s">
        <v>84</v>
      </c>
      <c r="AE417" s="72">
        <f t="shared" si="30"/>
        <v>18</v>
      </c>
      <c r="AF417" s="256" t="s">
        <v>3117</v>
      </c>
      <c r="AG417" s="110"/>
      <c r="AH417" s="110"/>
      <c r="AI417" s="110"/>
      <c r="AJ417" s="87"/>
      <c r="AK417" s="77" t="s">
        <v>9</v>
      </c>
      <c r="AL417" s="78">
        <v>278</v>
      </c>
      <c r="AM417" s="431" t="s">
        <v>6</v>
      </c>
      <c r="AN417" s="74" t="s">
        <v>133</v>
      </c>
      <c r="AO417" s="451" t="s">
        <v>3117</v>
      </c>
      <c r="AP417" s="204" t="s">
        <v>133</v>
      </c>
      <c r="AQ417" s="87"/>
      <c r="AR417" s="87"/>
      <c r="AS417" s="432" t="s">
        <v>116</v>
      </c>
      <c r="AT417" s="82" t="s">
        <v>90</v>
      </c>
      <c r="AU417" s="83" t="s">
        <v>91</v>
      </c>
      <c r="AV417" s="97" t="s">
        <v>641</v>
      </c>
      <c r="AW417" s="98">
        <v>44620</v>
      </c>
      <c r="AX417" s="99" t="s">
        <v>119</v>
      </c>
      <c r="AY417" s="100" t="s">
        <v>93</v>
      </c>
      <c r="AZ417" s="101">
        <v>0</v>
      </c>
      <c r="BA417" s="77" t="s">
        <v>9</v>
      </c>
      <c r="BB417" s="78">
        <v>-44620</v>
      </c>
      <c r="BC417" s="79" t="s">
        <v>6</v>
      </c>
      <c r="BD417" s="84"/>
      <c r="BE417" s="84"/>
      <c r="BF417" s="84"/>
      <c r="BG417" s="84"/>
      <c r="BH417" s="79"/>
      <c r="BI417" s="84"/>
      <c r="BJ417" s="88" t="s">
        <v>19</v>
      </c>
      <c r="BK417" s="89" t="s">
        <v>1514</v>
      </c>
      <c r="BL417" s="90">
        <v>44712</v>
      </c>
      <c r="BM417" s="91" t="s">
        <v>3135</v>
      </c>
      <c r="BN417" s="92">
        <v>0</v>
      </c>
      <c r="BO417" s="77" t="str">
        <f t="shared" si="33"/>
        <v>SIN AVANCE</v>
      </c>
      <c r="BP417" s="78">
        <f t="shared" si="31"/>
        <v>18</v>
      </c>
      <c r="BQ417" s="79" t="str">
        <f t="shared" si="32"/>
        <v>CON TIEMPO</v>
      </c>
      <c r="BR417" s="93"/>
      <c r="BS417" s="93"/>
      <c r="BT417" s="93"/>
      <c r="BU417" s="93"/>
      <c r="BV417" s="94"/>
      <c r="BW417" s="93"/>
      <c r="BX417" s="93"/>
      <c r="BY417" s="1">
        <f t="shared" si="34"/>
        <v>406</v>
      </c>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c r="KH417" s="1"/>
      <c r="KI417" s="1"/>
      <c r="KJ417" s="1"/>
      <c r="KK417" s="1"/>
      <c r="KL417" s="1"/>
      <c r="KM417" s="1"/>
      <c r="KN417" s="1"/>
      <c r="KO417" s="1"/>
      <c r="KP417" s="1"/>
      <c r="KQ417" s="1"/>
      <c r="KR417" s="1"/>
      <c r="KS417" s="1"/>
      <c r="KT417" s="1"/>
      <c r="KU417" s="1"/>
      <c r="KV417" s="1"/>
      <c r="KW417" s="1"/>
      <c r="KX417" s="1"/>
      <c r="KY417" s="1"/>
      <c r="KZ417" s="1"/>
      <c r="LA417" s="1"/>
      <c r="LB417" s="1"/>
      <c r="LC417" s="1"/>
      <c r="LD417" s="1"/>
      <c r="LE417" s="1"/>
      <c r="LF417" s="1"/>
      <c r="LG417" s="1"/>
      <c r="LH417" s="1"/>
      <c r="LI417" s="1"/>
      <c r="LJ417" s="1"/>
      <c r="LK417" s="1"/>
      <c r="LL417" s="1"/>
      <c r="LM417" s="1"/>
      <c r="LN417" s="1"/>
      <c r="LO417" s="1"/>
      <c r="LP417" s="1"/>
      <c r="LQ417" s="1"/>
      <c r="LR417" s="1"/>
      <c r="LS417" s="1"/>
      <c r="LT417" s="1"/>
      <c r="LU417" s="1"/>
      <c r="LV417" s="1"/>
      <c r="LW417" s="1"/>
      <c r="LX417" s="1"/>
      <c r="LY417" s="1"/>
      <c r="LZ417" s="1"/>
      <c r="MA417" s="1"/>
      <c r="MB417" s="1"/>
      <c r="MC417" s="1"/>
      <c r="MD417" s="1"/>
      <c r="ME417" s="1"/>
      <c r="MF417" s="1"/>
      <c r="MG417" s="1"/>
      <c r="MH417" s="1"/>
      <c r="MI417" s="1"/>
      <c r="MJ417" s="1"/>
      <c r="MK417" s="1"/>
      <c r="ML417" s="1"/>
      <c r="MM417" s="1"/>
      <c r="MN417" s="1"/>
      <c r="MO417" s="1"/>
      <c r="MP417" s="1"/>
      <c r="MQ417" s="1"/>
      <c r="MR417" s="1"/>
      <c r="MS417" s="1"/>
      <c r="MT417" s="1"/>
      <c r="MU417" s="1"/>
      <c r="MV417" s="1"/>
      <c r="MW417" s="1"/>
      <c r="MX417" s="1"/>
      <c r="MY417" s="1"/>
      <c r="MZ417" s="1"/>
      <c r="NA417" s="1"/>
      <c r="NB417" s="1"/>
      <c r="NC417" s="1"/>
      <c r="ND417" s="1"/>
      <c r="NE417" s="1"/>
      <c r="NF417" s="1"/>
      <c r="NG417" s="1"/>
      <c r="NH417" s="1"/>
      <c r="NI417" s="1"/>
      <c r="NJ417" s="1"/>
      <c r="NK417" s="1"/>
      <c r="NL417" s="1"/>
      <c r="NM417" s="1"/>
      <c r="NN417" s="1"/>
      <c r="NO417" s="1"/>
      <c r="NP417" s="1"/>
      <c r="NQ417" s="1"/>
      <c r="NR417" s="1"/>
      <c r="NS417" s="1"/>
      <c r="NT417" s="1"/>
      <c r="NU417" s="1"/>
      <c r="NV417" s="1"/>
      <c r="NW417" s="1"/>
      <c r="NX417" s="1"/>
      <c r="NY417" s="1"/>
      <c r="NZ417" s="1"/>
      <c r="OA417" s="1"/>
      <c r="OB417" s="1"/>
      <c r="OC417" s="1"/>
      <c r="OD417" s="1"/>
      <c r="OE417" s="1"/>
      <c r="OF417" s="1"/>
      <c r="OG417" s="1"/>
      <c r="OH417" s="1"/>
      <c r="OI417" s="1"/>
      <c r="OJ417" s="1"/>
      <c r="OK417" s="1"/>
      <c r="OL417" s="1"/>
      <c r="OM417" s="1"/>
      <c r="ON417" s="1"/>
      <c r="OO417" s="1"/>
      <c r="OP417" s="1"/>
      <c r="OQ417" s="1"/>
      <c r="OR417" s="1"/>
      <c r="OS417" s="1"/>
      <c r="OT417" s="1"/>
      <c r="OU417" s="1"/>
      <c r="OV417" s="1"/>
      <c r="OW417" s="1"/>
      <c r="OX417" s="1"/>
      <c r="OY417" s="1"/>
      <c r="OZ417" s="1"/>
      <c r="PA417" s="1"/>
      <c r="PB417" s="1"/>
      <c r="PC417" s="1"/>
      <c r="PD417" s="1"/>
      <c r="PE417" s="1"/>
      <c r="PF417" s="1"/>
      <c r="PG417" s="1"/>
      <c r="PH417" s="1"/>
      <c r="PI417" s="1"/>
      <c r="PJ417" s="1"/>
      <c r="PK417" s="1"/>
    </row>
    <row r="418" spans="1:427" s="7" customFormat="1" ht="383.25" hidden="1" thickBot="1" x14ac:dyDescent="0.3">
      <c r="A418" s="65">
        <v>407</v>
      </c>
      <c r="B418" s="117" t="s">
        <v>715</v>
      </c>
      <c r="C418" s="135" t="s">
        <v>71</v>
      </c>
      <c r="D418" s="67" t="s">
        <v>72</v>
      </c>
      <c r="E418" s="67" t="s">
        <v>3127</v>
      </c>
      <c r="F418" s="105" t="s">
        <v>70</v>
      </c>
      <c r="G418" s="135" t="s">
        <v>71</v>
      </c>
      <c r="H418" s="67" t="s">
        <v>72</v>
      </c>
      <c r="I418" s="147" t="s">
        <v>2622</v>
      </c>
      <c r="J418" s="448"/>
      <c r="K418" s="67"/>
      <c r="L418" s="67" t="s">
        <v>855</v>
      </c>
      <c r="M418" s="127" t="s">
        <v>77</v>
      </c>
      <c r="N418" s="129" t="s">
        <v>3159</v>
      </c>
      <c r="O418" s="449" t="s">
        <v>3160</v>
      </c>
      <c r="P418" s="286" t="s">
        <v>3110</v>
      </c>
      <c r="Q418" s="424">
        <v>2021</v>
      </c>
      <c r="R418" s="425" t="s">
        <v>3161</v>
      </c>
      <c r="S418" s="281" t="s">
        <v>3162</v>
      </c>
      <c r="T418" s="281" t="s">
        <v>3163</v>
      </c>
      <c r="U418" s="455">
        <v>1</v>
      </c>
      <c r="V418" s="455" t="s">
        <v>3132</v>
      </c>
      <c r="W418" s="455" t="s">
        <v>3133</v>
      </c>
      <c r="X418" s="427">
        <v>1</v>
      </c>
      <c r="Y418" s="428" t="s">
        <v>3152</v>
      </c>
      <c r="Z418" s="429">
        <v>44517</v>
      </c>
      <c r="AA418" s="429">
        <v>44729</v>
      </c>
      <c r="AB418" s="429"/>
      <c r="AC418" s="322" t="s">
        <v>84</v>
      </c>
      <c r="AD418" s="322" t="s">
        <v>84</v>
      </c>
      <c r="AE418" s="72">
        <f t="shared" si="30"/>
        <v>18</v>
      </c>
      <c r="AF418" s="256" t="s">
        <v>3117</v>
      </c>
      <c r="AG418" s="110"/>
      <c r="AH418" s="110"/>
      <c r="AI418" s="110"/>
      <c r="AJ418" s="87"/>
      <c r="AK418" s="77" t="s">
        <v>9</v>
      </c>
      <c r="AL418" s="78">
        <v>278</v>
      </c>
      <c r="AM418" s="431" t="s">
        <v>6</v>
      </c>
      <c r="AN418" s="74" t="s">
        <v>133</v>
      </c>
      <c r="AO418" s="451" t="s">
        <v>3117</v>
      </c>
      <c r="AP418" s="204" t="s">
        <v>133</v>
      </c>
      <c r="AQ418" s="87"/>
      <c r="AR418" s="87"/>
      <c r="AS418" s="432" t="s">
        <v>116</v>
      </c>
      <c r="AT418" s="82" t="s">
        <v>90</v>
      </c>
      <c r="AU418" s="83" t="s">
        <v>91</v>
      </c>
      <c r="AV418" s="97" t="s">
        <v>641</v>
      </c>
      <c r="AW418" s="98">
        <v>44620</v>
      </c>
      <c r="AX418" s="99" t="s">
        <v>119</v>
      </c>
      <c r="AY418" s="100" t="s">
        <v>93</v>
      </c>
      <c r="AZ418" s="101">
        <v>0</v>
      </c>
      <c r="BA418" s="77" t="s">
        <v>9</v>
      </c>
      <c r="BB418" s="78">
        <v>-44620</v>
      </c>
      <c r="BC418" s="79" t="s">
        <v>6</v>
      </c>
      <c r="BD418" s="84"/>
      <c r="BE418" s="84"/>
      <c r="BF418" s="84"/>
      <c r="BG418" s="84"/>
      <c r="BH418" s="79"/>
      <c r="BI418" s="84"/>
      <c r="BJ418" s="88" t="s">
        <v>19</v>
      </c>
      <c r="BK418" s="89" t="s">
        <v>1514</v>
      </c>
      <c r="BL418" s="90">
        <v>44712</v>
      </c>
      <c r="BM418" s="91" t="s">
        <v>3135</v>
      </c>
      <c r="BN418" s="92">
        <v>0</v>
      </c>
      <c r="BO418" s="77" t="str">
        <f t="shared" si="33"/>
        <v>SIN AVANCE</v>
      </c>
      <c r="BP418" s="78">
        <f t="shared" si="31"/>
        <v>18</v>
      </c>
      <c r="BQ418" s="79" t="str">
        <f t="shared" si="32"/>
        <v>CON TIEMPO</v>
      </c>
      <c r="BR418" s="93"/>
      <c r="BS418" s="93"/>
      <c r="BT418" s="93"/>
      <c r="BU418" s="93"/>
      <c r="BV418" s="94"/>
      <c r="BW418" s="93"/>
      <c r="BX418" s="93"/>
      <c r="BY418" s="1">
        <f t="shared" si="34"/>
        <v>407</v>
      </c>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c r="NF418" s="1"/>
      <c r="NG418" s="1"/>
      <c r="NH418" s="1"/>
      <c r="NI418" s="1"/>
      <c r="NJ418" s="1"/>
      <c r="NK418" s="1"/>
      <c r="NL418" s="1"/>
      <c r="NM418" s="1"/>
      <c r="NN418" s="1"/>
      <c r="NO418" s="1"/>
      <c r="NP418" s="1"/>
      <c r="NQ418" s="1"/>
      <c r="NR418" s="1"/>
      <c r="NS418" s="1"/>
      <c r="NT418" s="1"/>
      <c r="NU418" s="1"/>
      <c r="NV418" s="1"/>
      <c r="NW418" s="1"/>
      <c r="NX418" s="1"/>
      <c r="NY418" s="1"/>
      <c r="NZ418" s="1"/>
      <c r="OA418" s="1"/>
      <c r="OB418" s="1"/>
      <c r="OC418" s="1"/>
      <c r="OD418" s="1"/>
      <c r="OE418" s="1"/>
      <c r="OF418" s="1"/>
      <c r="OG418" s="1"/>
      <c r="OH418" s="1"/>
      <c r="OI418" s="1"/>
      <c r="OJ418" s="1"/>
      <c r="OK418" s="1"/>
      <c r="OL418" s="1"/>
      <c r="OM418" s="1"/>
      <c r="ON418" s="1"/>
      <c r="OO418" s="1"/>
      <c r="OP418" s="1"/>
      <c r="OQ418" s="1"/>
      <c r="OR418" s="1"/>
      <c r="OS418" s="1"/>
      <c r="OT418" s="1"/>
      <c r="OU418" s="1"/>
      <c r="OV418" s="1"/>
      <c r="OW418" s="1"/>
      <c r="OX418" s="1"/>
      <c r="OY418" s="1"/>
      <c r="OZ418" s="1"/>
      <c r="PA418" s="1"/>
      <c r="PB418" s="1"/>
      <c r="PC418" s="1"/>
      <c r="PD418" s="1"/>
      <c r="PE418" s="1"/>
      <c r="PF418" s="1"/>
      <c r="PG418" s="1"/>
      <c r="PH418" s="1"/>
      <c r="PI418" s="1"/>
      <c r="PJ418" s="1"/>
      <c r="PK418" s="1"/>
    </row>
    <row r="419" spans="1:427" s="7" customFormat="1" ht="90" hidden="1" customHeight="1" x14ac:dyDescent="0.3">
      <c r="A419" s="65">
        <v>408</v>
      </c>
      <c r="B419" s="117" t="s">
        <v>715</v>
      </c>
      <c r="C419" s="135" t="s">
        <v>71</v>
      </c>
      <c r="D419" s="67" t="s">
        <v>72</v>
      </c>
      <c r="E419" s="67" t="s">
        <v>3127</v>
      </c>
      <c r="F419" s="105" t="s">
        <v>70</v>
      </c>
      <c r="G419" s="135" t="s">
        <v>71</v>
      </c>
      <c r="H419" s="67" t="s">
        <v>72</v>
      </c>
      <c r="I419" s="147" t="s">
        <v>2622</v>
      </c>
      <c r="J419" s="448"/>
      <c r="K419" s="67"/>
      <c r="L419" s="67" t="s">
        <v>855</v>
      </c>
      <c r="M419" s="127" t="s">
        <v>77</v>
      </c>
      <c r="N419" s="129" t="s">
        <v>3164</v>
      </c>
      <c r="O419" s="449" t="s">
        <v>3165</v>
      </c>
      <c r="P419" s="286" t="s">
        <v>3110</v>
      </c>
      <c r="Q419" s="424">
        <v>2021</v>
      </c>
      <c r="R419" s="425" t="s">
        <v>3166</v>
      </c>
      <c r="S419" s="281" t="s">
        <v>3167</v>
      </c>
      <c r="T419" s="281" t="s">
        <v>3168</v>
      </c>
      <c r="U419" s="455">
        <v>1</v>
      </c>
      <c r="V419" s="455" t="s">
        <v>3169</v>
      </c>
      <c r="W419" s="450" t="s">
        <v>3170</v>
      </c>
      <c r="X419" s="427">
        <v>1</v>
      </c>
      <c r="Y419" s="428" t="s">
        <v>3171</v>
      </c>
      <c r="Z419" s="429">
        <v>44517</v>
      </c>
      <c r="AA419" s="429">
        <v>44912</v>
      </c>
      <c r="AB419" s="429"/>
      <c r="AC419" s="322" t="s">
        <v>84</v>
      </c>
      <c r="AD419" s="322" t="s">
        <v>84</v>
      </c>
      <c r="AE419" s="72">
        <f t="shared" si="30"/>
        <v>201</v>
      </c>
      <c r="AF419" s="256" t="s">
        <v>3117</v>
      </c>
      <c r="AG419" s="110"/>
      <c r="AH419" s="110"/>
      <c r="AI419" s="110"/>
      <c r="AJ419" s="87"/>
      <c r="AK419" s="77" t="s">
        <v>9</v>
      </c>
      <c r="AL419" s="78">
        <v>461</v>
      </c>
      <c r="AM419" s="431" t="s">
        <v>6</v>
      </c>
      <c r="AN419" s="74" t="s">
        <v>133</v>
      </c>
      <c r="AO419" s="451" t="s">
        <v>3117</v>
      </c>
      <c r="AP419" s="204" t="s">
        <v>133</v>
      </c>
      <c r="AQ419" s="87"/>
      <c r="AR419" s="87"/>
      <c r="AS419" s="432" t="s">
        <v>116</v>
      </c>
      <c r="AT419" s="82" t="s">
        <v>90</v>
      </c>
      <c r="AU419" s="83" t="s">
        <v>91</v>
      </c>
      <c r="AV419" s="97" t="s">
        <v>641</v>
      </c>
      <c r="AW419" s="98">
        <v>44620</v>
      </c>
      <c r="AX419" s="99" t="s">
        <v>119</v>
      </c>
      <c r="AY419" s="100" t="s">
        <v>93</v>
      </c>
      <c r="AZ419" s="101">
        <v>0</v>
      </c>
      <c r="BA419" s="77" t="s">
        <v>9</v>
      </c>
      <c r="BB419" s="78">
        <v>-44620</v>
      </c>
      <c r="BC419" s="79" t="s">
        <v>6</v>
      </c>
      <c r="BD419" s="84"/>
      <c r="BE419" s="84"/>
      <c r="BF419" s="84"/>
      <c r="BG419" s="84"/>
      <c r="BH419" s="79"/>
      <c r="BI419" s="84"/>
      <c r="BJ419" s="88" t="s">
        <v>19</v>
      </c>
      <c r="BK419" s="89" t="s">
        <v>1514</v>
      </c>
      <c r="BL419" s="90">
        <v>44712</v>
      </c>
      <c r="BM419" s="91" t="s">
        <v>3135</v>
      </c>
      <c r="BN419" s="92">
        <v>0</v>
      </c>
      <c r="BO419" s="77" t="str">
        <f t="shared" si="33"/>
        <v>SIN AVANCE</v>
      </c>
      <c r="BP419" s="78">
        <f t="shared" si="31"/>
        <v>201</v>
      </c>
      <c r="BQ419" s="79" t="str">
        <f t="shared" si="32"/>
        <v>CON TIEMPO</v>
      </c>
      <c r="BR419" s="93"/>
      <c r="BS419" s="93"/>
      <c r="BT419" s="93"/>
      <c r="BU419" s="93"/>
      <c r="BV419" s="94"/>
      <c r="BW419" s="93"/>
      <c r="BX419" s="93"/>
      <c r="BY419" s="1">
        <f t="shared" si="34"/>
        <v>408</v>
      </c>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c r="KH419" s="1"/>
      <c r="KI419" s="1"/>
      <c r="KJ419" s="1"/>
      <c r="KK419" s="1"/>
      <c r="KL419" s="1"/>
      <c r="KM419" s="1"/>
      <c r="KN419" s="1"/>
      <c r="KO419" s="1"/>
      <c r="KP419" s="1"/>
      <c r="KQ419" s="1"/>
      <c r="KR419" s="1"/>
      <c r="KS419" s="1"/>
      <c r="KT419" s="1"/>
      <c r="KU419" s="1"/>
      <c r="KV419" s="1"/>
      <c r="KW419" s="1"/>
      <c r="KX419" s="1"/>
      <c r="KY419" s="1"/>
      <c r="KZ419" s="1"/>
      <c r="LA419" s="1"/>
      <c r="LB419" s="1"/>
      <c r="LC419" s="1"/>
      <c r="LD419" s="1"/>
      <c r="LE419" s="1"/>
      <c r="LF419" s="1"/>
      <c r="LG419" s="1"/>
      <c r="LH419" s="1"/>
      <c r="LI419" s="1"/>
      <c r="LJ419" s="1"/>
      <c r="LK419" s="1"/>
      <c r="LL419" s="1"/>
      <c r="LM419" s="1"/>
      <c r="LN419" s="1"/>
      <c r="LO419" s="1"/>
      <c r="LP419" s="1"/>
      <c r="LQ419" s="1"/>
      <c r="LR419" s="1"/>
      <c r="LS419" s="1"/>
      <c r="LT419" s="1"/>
      <c r="LU419" s="1"/>
      <c r="LV419" s="1"/>
      <c r="LW419" s="1"/>
      <c r="LX419" s="1"/>
      <c r="LY419" s="1"/>
      <c r="LZ419" s="1"/>
      <c r="MA419" s="1"/>
      <c r="MB419" s="1"/>
      <c r="MC419" s="1"/>
      <c r="MD419" s="1"/>
      <c r="ME419" s="1"/>
      <c r="MF419" s="1"/>
      <c r="MG419" s="1"/>
      <c r="MH419" s="1"/>
      <c r="MI419" s="1"/>
      <c r="MJ419" s="1"/>
      <c r="MK419" s="1"/>
      <c r="ML419" s="1"/>
      <c r="MM419" s="1"/>
      <c r="MN419" s="1"/>
      <c r="MO419" s="1"/>
      <c r="MP419" s="1"/>
      <c r="MQ419" s="1"/>
      <c r="MR419" s="1"/>
      <c r="MS419" s="1"/>
      <c r="MT419" s="1"/>
      <c r="MU419" s="1"/>
      <c r="MV419" s="1"/>
      <c r="MW419" s="1"/>
      <c r="MX419" s="1"/>
      <c r="MY419" s="1"/>
      <c r="MZ419" s="1"/>
      <c r="NA419" s="1"/>
      <c r="NB419" s="1"/>
      <c r="NC419" s="1"/>
      <c r="ND419" s="1"/>
      <c r="NE419" s="1"/>
      <c r="NF419" s="1"/>
      <c r="NG419" s="1"/>
      <c r="NH419" s="1"/>
      <c r="NI419" s="1"/>
      <c r="NJ419" s="1"/>
      <c r="NK419" s="1"/>
      <c r="NL419" s="1"/>
      <c r="NM419" s="1"/>
      <c r="NN419" s="1"/>
      <c r="NO419" s="1"/>
      <c r="NP419" s="1"/>
      <c r="NQ419" s="1"/>
      <c r="NR419" s="1"/>
      <c r="NS419" s="1"/>
      <c r="NT419" s="1"/>
      <c r="NU419" s="1"/>
      <c r="NV419" s="1"/>
      <c r="NW419" s="1"/>
      <c r="NX419" s="1"/>
      <c r="NY419" s="1"/>
      <c r="NZ419" s="1"/>
      <c r="OA419" s="1"/>
      <c r="OB419" s="1"/>
      <c r="OC419" s="1"/>
      <c r="OD419" s="1"/>
      <c r="OE419" s="1"/>
      <c r="OF419" s="1"/>
      <c r="OG419" s="1"/>
      <c r="OH419" s="1"/>
      <c r="OI419" s="1"/>
      <c r="OJ419" s="1"/>
      <c r="OK419" s="1"/>
      <c r="OL419" s="1"/>
      <c r="OM419" s="1"/>
      <c r="ON419" s="1"/>
      <c r="OO419" s="1"/>
      <c r="OP419" s="1"/>
      <c r="OQ419" s="1"/>
      <c r="OR419" s="1"/>
      <c r="OS419" s="1"/>
      <c r="OT419" s="1"/>
      <c r="OU419" s="1"/>
      <c r="OV419" s="1"/>
      <c r="OW419" s="1"/>
      <c r="OX419" s="1"/>
      <c r="OY419" s="1"/>
      <c r="OZ419" s="1"/>
      <c r="PA419" s="1"/>
      <c r="PB419" s="1"/>
      <c r="PC419" s="1"/>
      <c r="PD419" s="1"/>
      <c r="PE419" s="1"/>
      <c r="PF419" s="1"/>
      <c r="PG419" s="1"/>
      <c r="PH419" s="1"/>
      <c r="PI419" s="1"/>
      <c r="PJ419" s="1"/>
      <c r="PK419" s="1"/>
    </row>
    <row r="420" spans="1:427" s="7" customFormat="1" ht="90" hidden="1" customHeight="1" x14ac:dyDescent="0.3">
      <c r="A420" s="65">
        <v>409</v>
      </c>
      <c r="B420" s="117" t="s">
        <v>715</v>
      </c>
      <c r="C420" s="135" t="s">
        <v>71</v>
      </c>
      <c r="D420" s="67" t="s">
        <v>72</v>
      </c>
      <c r="E420" s="67" t="s">
        <v>3127</v>
      </c>
      <c r="F420" s="105" t="s">
        <v>70</v>
      </c>
      <c r="G420" s="135" t="s">
        <v>71</v>
      </c>
      <c r="H420" s="67" t="s">
        <v>72</v>
      </c>
      <c r="I420" s="147" t="s">
        <v>2622</v>
      </c>
      <c r="J420" s="448"/>
      <c r="K420" s="67"/>
      <c r="L420" s="67" t="s">
        <v>855</v>
      </c>
      <c r="M420" s="127" t="s">
        <v>77</v>
      </c>
      <c r="N420" s="129" t="s">
        <v>3172</v>
      </c>
      <c r="O420" s="449" t="s">
        <v>3165</v>
      </c>
      <c r="P420" s="286" t="s">
        <v>3110</v>
      </c>
      <c r="Q420" s="424">
        <v>2021</v>
      </c>
      <c r="R420" s="425" t="s">
        <v>3166</v>
      </c>
      <c r="S420" s="281" t="s">
        <v>3173</v>
      </c>
      <c r="T420" s="281" t="s">
        <v>3174</v>
      </c>
      <c r="U420" s="455">
        <v>2</v>
      </c>
      <c r="V420" s="455" t="s">
        <v>3175</v>
      </c>
      <c r="W420" s="450" t="s">
        <v>3176</v>
      </c>
      <c r="X420" s="427">
        <v>1</v>
      </c>
      <c r="Y420" s="428" t="s">
        <v>3177</v>
      </c>
      <c r="Z420" s="429">
        <v>44517</v>
      </c>
      <c r="AA420" s="429">
        <v>44912</v>
      </c>
      <c r="AB420" s="429"/>
      <c r="AC420" s="322" t="s">
        <v>84</v>
      </c>
      <c r="AD420" s="322" t="s">
        <v>84</v>
      </c>
      <c r="AE420" s="72">
        <f t="shared" si="30"/>
        <v>201</v>
      </c>
      <c r="AF420" s="256" t="s">
        <v>3117</v>
      </c>
      <c r="AG420" s="110"/>
      <c r="AH420" s="110"/>
      <c r="AI420" s="110"/>
      <c r="AJ420" s="87"/>
      <c r="AK420" s="77" t="s">
        <v>9</v>
      </c>
      <c r="AL420" s="78">
        <v>461</v>
      </c>
      <c r="AM420" s="431" t="s">
        <v>6</v>
      </c>
      <c r="AN420" s="74" t="s">
        <v>133</v>
      </c>
      <c r="AO420" s="451" t="s">
        <v>3117</v>
      </c>
      <c r="AP420" s="204" t="s">
        <v>133</v>
      </c>
      <c r="AQ420" s="87"/>
      <c r="AR420" s="87"/>
      <c r="AS420" s="432" t="s">
        <v>116</v>
      </c>
      <c r="AT420" s="82" t="s">
        <v>90</v>
      </c>
      <c r="AU420" s="83" t="s">
        <v>91</v>
      </c>
      <c r="AV420" s="97" t="s">
        <v>641</v>
      </c>
      <c r="AW420" s="98">
        <v>44620</v>
      </c>
      <c r="AX420" s="99" t="s">
        <v>119</v>
      </c>
      <c r="AY420" s="100" t="s">
        <v>93</v>
      </c>
      <c r="AZ420" s="101">
        <v>0</v>
      </c>
      <c r="BA420" s="77" t="s">
        <v>9</v>
      </c>
      <c r="BB420" s="78">
        <v>-44620</v>
      </c>
      <c r="BC420" s="79" t="s">
        <v>6</v>
      </c>
      <c r="BD420" s="84"/>
      <c r="BE420" s="84"/>
      <c r="BF420" s="84"/>
      <c r="BG420" s="84"/>
      <c r="BH420" s="79"/>
      <c r="BI420" s="84"/>
      <c r="BJ420" s="88" t="s">
        <v>19</v>
      </c>
      <c r="BK420" s="89" t="s">
        <v>1514</v>
      </c>
      <c r="BL420" s="90">
        <v>44712</v>
      </c>
      <c r="BM420" s="91" t="s">
        <v>3135</v>
      </c>
      <c r="BN420" s="92">
        <v>0</v>
      </c>
      <c r="BO420" s="77" t="str">
        <f t="shared" si="33"/>
        <v>SIN AVANCE</v>
      </c>
      <c r="BP420" s="78">
        <f t="shared" si="31"/>
        <v>201</v>
      </c>
      <c r="BQ420" s="79" t="str">
        <f t="shared" si="32"/>
        <v>CON TIEMPO</v>
      </c>
      <c r="BR420" s="93"/>
      <c r="BS420" s="93"/>
      <c r="BT420" s="93"/>
      <c r="BU420" s="93"/>
      <c r="BV420" s="94"/>
      <c r="BW420" s="93"/>
      <c r="BX420" s="93"/>
      <c r="BY420" s="1">
        <f t="shared" si="34"/>
        <v>409</v>
      </c>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c r="NF420" s="1"/>
      <c r="NG420" s="1"/>
      <c r="NH420" s="1"/>
      <c r="NI420" s="1"/>
      <c r="NJ420" s="1"/>
      <c r="NK420" s="1"/>
      <c r="NL420" s="1"/>
      <c r="NM420" s="1"/>
      <c r="NN420" s="1"/>
      <c r="NO420" s="1"/>
      <c r="NP420" s="1"/>
      <c r="NQ420" s="1"/>
      <c r="NR420" s="1"/>
      <c r="NS420" s="1"/>
      <c r="NT420" s="1"/>
      <c r="NU420" s="1"/>
      <c r="NV420" s="1"/>
      <c r="NW420" s="1"/>
      <c r="NX420" s="1"/>
      <c r="NY420" s="1"/>
      <c r="NZ420" s="1"/>
      <c r="OA420" s="1"/>
      <c r="OB420" s="1"/>
      <c r="OC420" s="1"/>
      <c r="OD420" s="1"/>
      <c r="OE420" s="1"/>
      <c r="OF420" s="1"/>
      <c r="OG420" s="1"/>
      <c r="OH420" s="1"/>
      <c r="OI420" s="1"/>
      <c r="OJ420" s="1"/>
      <c r="OK420" s="1"/>
      <c r="OL420" s="1"/>
      <c r="OM420" s="1"/>
      <c r="ON420" s="1"/>
      <c r="OO420" s="1"/>
      <c r="OP420" s="1"/>
      <c r="OQ420" s="1"/>
      <c r="OR420" s="1"/>
      <c r="OS420" s="1"/>
      <c r="OT420" s="1"/>
      <c r="OU420" s="1"/>
      <c r="OV420" s="1"/>
      <c r="OW420" s="1"/>
      <c r="OX420" s="1"/>
      <c r="OY420" s="1"/>
      <c r="OZ420" s="1"/>
      <c r="PA420" s="1"/>
      <c r="PB420" s="1"/>
      <c r="PC420" s="1"/>
      <c r="PD420" s="1"/>
      <c r="PE420" s="1"/>
      <c r="PF420" s="1"/>
      <c r="PG420" s="1"/>
      <c r="PH420" s="1"/>
      <c r="PI420" s="1"/>
      <c r="PJ420" s="1"/>
      <c r="PK420" s="1"/>
    </row>
    <row r="421" spans="1:427" s="7" customFormat="1" ht="67.5" hidden="1" customHeight="1" x14ac:dyDescent="0.3">
      <c r="A421" s="65">
        <v>410</v>
      </c>
      <c r="B421" s="117" t="s">
        <v>715</v>
      </c>
      <c r="C421" s="135" t="s">
        <v>71</v>
      </c>
      <c r="D421" s="67" t="s">
        <v>72</v>
      </c>
      <c r="E421" s="67" t="s">
        <v>3178</v>
      </c>
      <c r="F421" s="105" t="s">
        <v>70</v>
      </c>
      <c r="G421" s="135" t="s">
        <v>71</v>
      </c>
      <c r="H421" s="67" t="s">
        <v>72</v>
      </c>
      <c r="I421" s="147" t="s">
        <v>2622</v>
      </c>
      <c r="J421" s="456"/>
      <c r="K421" s="67"/>
      <c r="L421" s="67" t="s">
        <v>855</v>
      </c>
      <c r="M421" s="127" t="s">
        <v>77</v>
      </c>
      <c r="N421" s="129" t="s">
        <v>3179</v>
      </c>
      <c r="O421" s="449" t="s">
        <v>3180</v>
      </c>
      <c r="P421" s="286" t="s">
        <v>3110</v>
      </c>
      <c r="Q421" s="424">
        <v>2021</v>
      </c>
      <c r="R421" s="425" t="s">
        <v>3181</v>
      </c>
      <c r="S421" s="281" t="s">
        <v>3182</v>
      </c>
      <c r="T421" s="281" t="s">
        <v>3183</v>
      </c>
      <c r="U421" s="455">
        <v>1</v>
      </c>
      <c r="V421" s="457" t="s">
        <v>3184</v>
      </c>
      <c r="W421" s="457" t="s">
        <v>3185</v>
      </c>
      <c r="X421" s="427">
        <v>1</v>
      </c>
      <c r="Y421" s="428" t="s">
        <v>3186</v>
      </c>
      <c r="Z421" s="429">
        <v>44517</v>
      </c>
      <c r="AA421" s="429">
        <v>44912</v>
      </c>
      <c r="AB421" s="429"/>
      <c r="AC421" s="322" t="s">
        <v>84</v>
      </c>
      <c r="AD421" s="322" t="s">
        <v>84</v>
      </c>
      <c r="AE421" s="72">
        <f t="shared" si="30"/>
        <v>201</v>
      </c>
      <c r="AF421" s="256" t="s">
        <v>3117</v>
      </c>
      <c r="AG421" s="110"/>
      <c r="AH421" s="110"/>
      <c r="AI421" s="110"/>
      <c r="AJ421" s="87"/>
      <c r="AK421" s="77" t="s">
        <v>9</v>
      </c>
      <c r="AL421" s="78">
        <v>461</v>
      </c>
      <c r="AM421" s="431" t="s">
        <v>6</v>
      </c>
      <c r="AN421" s="74" t="s">
        <v>133</v>
      </c>
      <c r="AO421" s="451" t="s">
        <v>3117</v>
      </c>
      <c r="AP421" s="204" t="s">
        <v>133</v>
      </c>
      <c r="AQ421" s="87"/>
      <c r="AR421" s="87"/>
      <c r="AS421" s="432" t="s">
        <v>116</v>
      </c>
      <c r="AT421" s="82" t="s">
        <v>90</v>
      </c>
      <c r="AU421" s="83" t="s">
        <v>91</v>
      </c>
      <c r="AV421" s="97" t="s">
        <v>641</v>
      </c>
      <c r="AW421" s="98">
        <v>44620</v>
      </c>
      <c r="AX421" s="99" t="s">
        <v>119</v>
      </c>
      <c r="AY421" s="100" t="s">
        <v>93</v>
      </c>
      <c r="AZ421" s="101">
        <v>0</v>
      </c>
      <c r="BA421" s="77" t="s">
        <v>9</v>
      </c>
      <c r="BB421" s="78">
        <v>-44620</v>
      </c>
      <c r="BC421" s="79" t="s">
        <v>6</v>
      </c>
      <c r="BD421" s="84"/>
      <c r="BE421" s="84"/>
      <c r="BF421" s="84"/>
      <c r="BG421" s="84"/>
      <c r="BH421" s="79"/>
      <c r="BI421" s="84"/>
      <c r="BJ421" s="88" t="s">
        <v>19</v>
      </c>
      <c r="BK421" s="89" t="s">
        <v>1514</v>
      </c>
      <c r="BL421" s="90">
        <v>44712</v>
      </c>
      <c r="BM421" s="91" t="s">
        <v>3135</v>
      </c>
      <c r="BN421" s="92">
        <v>0</v>
      </c>
      <c r="BO421" s="77" t="str">
        <f t="shared" si="33"/>
        <v>SIN AVANCE</v>
      </c>
      <c r="BP421" s="78">
        <f t="shared" si="31"/>
        <v>201</v>
      </c>
      <c r="BQ421" s="79" t="str">
        <f t="shared" si="32"/>
        <v>CON TIEMPO</v>
      </c>
      <c r="BR421" s="93"/>
      <c r="BS421" s="93"/>
      <c r="BT421" s="93"/>
      <c r="BU421" s="93"/>
      <c r="BV421" s="94"/>
      <c r="BW421" s="93"/>
      <c r="BX421" s="93"/>
      <c r="BY421" s="1">
        <f t="shared" si="34"/>
        <v>410</v>
      </c>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c r="KH421" s="1"/>
      <c r="KI421" s="1"/>
      <c r="KJ421" s="1"/>
      <c r="KK421" s="1"/>
      <c r="KL421" s="1"/>
      <c r="KM421" s="1"/>
      <c r="KN421" s="1"/>
      <c r="KO421" s="1"/>
      <c r="KP421" s="1"/>
      <c r="KQ421" s="1"/>
      <c r="KR421" s="1"/>
      <c r="KS421" s="1"/>
      <c r="KT421" s="1"/>
      <c r="KU421" s="1"/>
      <c r="KV421" s="1"/>
      <c r="KW421" s="1"/>
      <c r="KX421" s="1"/>
      <c r="KY421" s="1"/>
      <c r="KZ421" s="1"/>
      <c r="LA421" s="1"/>
      <c r="LB421" s="1"/>
      <c r="LC421" s="1"/>
      <c r="LD421" s="1"/>
      <c r="LE421" s="1"/>
      <c r="LF421" s="1"/>
      <c r="LG421" s="1"/>
      <c r="LH421" s="1"/>
      <c r="LI421" s="1"/>
      <c r="LJ421" s="1"/>
      <c r="LK421" s="1"/>
      <c r="LL421" s="1"/>
      <c r="LM421" s="1"/>
      <c r="LN421" s="1"/>
      <c r="LO421" s="1"/>
      <c r="LP421" s="1"/>
      <c r="LQ421" s="1"/>
      <c r="LR421" s="1"/>
      <c r="LS421" s="1"/>
      <c r="LT421" s="1"/>
      <c r="LU421" s="1"/>
      <c r="LV421" s="1"/>
      <c r="LW421" s="1"/>
      <c r="LX421" s="1"/>
      <c r="LY421" s="1"/>
      <c r="LZ421" s="1"/>
      <c r="MA421" s="1"/>
      <c r="MB421" s="1"/>
      <c r="MC421" s="1"/>
      <c r="MD421" s="1"/>
      <c r="ME421" s="1"/>
      <c r="MF421" s="1"/>
      <c r="MG421" s="1"/>
      <c r="MH421" s="1"/>
      <c r="MI421" s="1"/>
      <c r="MJ421" s="1"/>
      <c r="MK421" s="1"/>
      <c r="ML421" s="1"/>
      <c r="MM421" s="1"/>
      <c r="MN421" s="1"/>
      <c r="MO421" s="1"/>
      <c r="MP421" s="1"/>
      <c r="MQ421" s="1"/>
      <c r="MR421" s="1"/>
      <c r="MS421" s="1"/>
      <c r="MT421" s="1"/>
      <c r="MU421" s="1"/>
      <c r="MV421" s="1"/>
      <c r="MW421" s="1"/>
      <c r="MX421" s="1"/>
      <c r="MY421" s="1"/>
      <c r="MZ421" s="1"/>
      <c r="NA421" s="1"/>
      <c r="NB421" s="1"/>
      <c r="NC421" s="1"/>
      <c r="ND421" s="1"/>
      <c r="NE421" s="1"/>
      <c r="NF421" s="1"/>
      <c r="NG421" s="1"/>
      <c r="NH421" s="1"/>
      <c r="NI421" s="1"/>
      <c r="NJ421" s="1"/>
      <c r="NK421" s="1"/>
      <c r="NL421" s="1"/>
      <c r="NM421" s="1"/>
      <c r="NN421" s="1"/>
      <c r="NO421" s="1"/>
      <c r="NP421" s="1"/>
      <c r="NQ421" s="1"/>
      <c r="NR421" s="1"/>
      <c r="NS421" s="1"/>
      <c r="NT421" s="1"/>
      <c r="NU421" s="1"/>
      <c r="NV421" s="1"/>
      <c r="NW421" s="1"/>
      <c r="NX421" s="1"/>
      <c r="NY421" s="1"/>
      <c r="NZ421" s="1"/>
      <c r="OA421" s="1"/>
      <c r="OB421" s="1"/>
      <c r="OC421" s="1"/>
      <c r="OD421" s="1"/>
      <c r="OE421" s="1"/>
      <c r="OF421" s="1"/>
      <c r="OG421" s="1"/>
      <c r="OH421" s="1"/>
      <c r="OI421" s="1"/>
      <c r="OJ421" s="1"/>
      <c r="OK421" s="1"/>
      <c r="OL421" s="1"/>
      <c r="OM421" s="1"/>
      <c r="ON421" s="1"/>
      <c r="OO421" s="1"/>
      <c r="OP421" s="1"/>
      <c r="OQ421" s="1"/>
      <c r="OR421" s="1"/>
      <c r="OS421" s="1"/>
      <c r="OT421" s="1"/>
      <c r="OU421" s="1"/>
      <c r="OV421" s="1"/>
      <c r="OW421" s="1"/>
      <c r="OX421" s="1"/>
      <c r="OY421" s="1"/>
      <c r="OZ421" s="1"/>
      <c r="PA421" s="1"/>
      <c r="PB421" s="1"/>
      <c r="PC421" s="1"/>
      <c r="PD421" s="1"/>
      <c r="PE421" s="1"/>
      <c r="PF421" s="1"/>
      <c r="PG421" s="1"/>
      <c r="PH421" s="1"/>
      <c r="PI421" s="1"/>
      <c r="PJ421" s="1"/>
      <c r="PK421" s="1"/>
    </row>
    <row r="422" spans="1:427" s="7" customFormat="1" ht="90" hidden="1" customHeight="1" x14ac:dyDescent="0.3">
      <c r="A422" s="65">
        <v>411</v>
      </c>
      <c r="B422" s="117" t="s">
        <v>715</v>
      </c>
      <c r="C422" s="135" t="s">
        <v>71</v>
      </c>
      <c r="D422" s="67" t="s">
        <v>72</v>
      </c>
      <c r="E422" s="67" t="s">
        <v>3187</v>
      </c>
      <c r="F422" s="105" t="s">
        <v>70</v>
      </c>
      <c r="G422" s="135" t="s">
        <v>71</v>
      </c>
      <c r="H422" s="67" t="s">
        <v>72</v>
      </c>
      <c r="I422" s="70"/>
      <c r="J422" s="456"/>
      <c r="K422" s="67"/>
      <c r="L422" s="67" t="s">
        <v>855</v>
      </c>
      <c r="M422" s="127" t="s">
        <v>77</v>
      </c>
      <c r="N422" s="129" t="s">
        <v>3188</v>
      </c>
      <c r="O422" s="449" t="s">
        <v>3189</v>
      </c>
      <c r="P422" s="286" t="s">
        <v>3110</v>
      </c>
      <c r="Q422" s="424">
        <v>2021</v>
      </c>
      <c r="R422" s="425" t="s">
        <v>3190</v>
      </c>
      <c r="S422" s="281" t="s">
        <v>3191</v>
      </c>
      <c r="T422" s="281" t="s">
        <v>3192</v>
      </c>
      <c r="U422" s="450">
        <v>1</v>
      </c>
      <c r="V422" s="450" t="s">
        <v>3193</v>
      </c>
      <c r="W422" s="450" t="s">
        <v>3194</v>
      </c>
      <c r="X422" s="427">
        <v>1</v>
      </c>
      <c r="Y422" s="428" t="s">
        <v>3195</v>
      </c>
      <c r="Z422" s="429">
        <v>44517</v>
      </c>
      <c r="AA422" s="429">
        <v>44912</v>
      </c>
      <c r="AB422" s="429"/>
      <c r="AC422" s="322" t="s">
        <v>84</v>
      </c>
      <c r="AD422" s="322" t="s">
        <v>84</v>
      </c>
      <c r="AE422" s="72">
        <f t="shared" si="30"/>
        <v>201</v>
      </c>
      <c r="AF422" s="256" t="s">
        <v>3117</v>
      </c>
      <c r="AG422" s="110"/>
      <c r="AH422" s="110"/>
      <c r="AI422" s="110"/>
      <c r="AJ422" s="87"/>
      <c r="AK422" s="77" t="s">
        <v>9</v>
      </c>
      <c r="AL422" s="78">
        <v>461</v>
      </c>
      <c r="AM422" s="431" t="s">
        <v>6</v>
      </c>
      <c r="AN422" s="74" t="s">
        <v>133</v>
      </c>
      <c r="AO422" s="451" t="s">
        <v>3117</v>
      </c>
      <c r="AP422" s="204" t="s">
        <v>133</v>
      </c>
      <c r="AQ422" s="87"/>
      <c r="AR422" s="87"/>
      <c r="AS422" s="432" t="s">
        <v>116</v>
      </c>
      <c r="AT422" s="82" t="s">
        <v>90</v>
      </c>
      <c r="AU422" s="83" t="s">
        <v>91</v>
      </c>
      <c r="AV422" s="97" t="s">
        <v>641</v>
      </c>
      <c r="AW422" s="98">
        <v>44620</v>
      </c>
      <c r="AX422" s="99" t="s">
        <v>119</v>
      </c>
      <c r="AY422" s="100" t="s">
        <v>93</v>
      </c>
      <c r="AZ422" s="101">
        <v>0</v>
      </c>
      <c r="BA422" s="77" t="s">
        <v>9</v>
      </c>
      <c r="BB422" s="78">
        <v>-44620</v>
      </c>
      <c r="BC422" s="79" t="s">
        <v>6</v>
      </c>
      <c r="BD422" s="84"/>
      <c r="BE422" s="84"/>
      <c r="BF422" s="84"/>
      <c r="BG422" s="84"/>
      <c r="BH422" s="79"/>
      <c r="BI422" s="84"/>
      <c r="BJ422" s="88" t="s">
        <v>19</v>
      </c>
      <c r="BK422" s="89" t="s">
        <v>1514</v>
      </c>
      <c r="BL422" s="90">
        <v>44712</v>
      </c>
      <c r="BM422" s="91" t="s">
        <v>3135</v>
      </c>
      <c r="BN422" s="92">
        <v>0</v>
      </c>
      <c r="BO422" s="77" t="str">
        <f t="shared" si="33"/>
        <v>SIN AVANCE</v>
      </c>
      <c r="BP422" s="78">
        <f t="shared" si="31"/>
        <v>201</v>
      </c>
      <c r="BQ422" s="79" t="str">
        <f t="shared" si="32"/>
        <v>CON TIEMPO</v>
      </c>
      <c r="BR422" s="93"/>
      <c r="BS422" s="93"/>
      <c r="BT422" s="93"/>
      <c r="BU422" s="93"/>
      <c r="BV422" s="94"/>
      <c r="BW422" s="93"/>
      <c r="BX422" s="93"/>
      <c r="BY422" s="1">
        <f t="shared" si="34"/>
        <v>411</v>
      </c>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c r="LI422" s="1"/>
      <c r="LJ422" s="1"/>
      <c r="LK422" s="1"/>
      <c r="LL422" s="1"/>
      <c r="LM422" s="1"/>
      <c r="LN422" s="1"/>
      <c r="LO422" s="1"/>
      <c r="LP422" s="1"/>
      <c r="LQ422" s="1"/>
      <c r="LR422" s="1"/>
      <c r="LS422" s="1"/>
      <c r="LT422" s="1"/>
      <c r="LU422" s="1"/>
      <c r="LV422" s="1"/>
      <c r="LW422" s="1"/>
      <c r="LX422" s="1"/>
      <c r="LY422" s="1"/>
      <c r="LZ422" s="1"/>
      <c r="MA422" s="1"/>
      <c r="MB422" s="1"/>
      <c r="MC422" s="1"/>
      <c r="MD422" s="1"/>
      <c r="ME422" s="1"/>
      <c r="MF422" s="1"/>
      <c r="MG422" s="1"/>
      <c r="MH422" s="1"/>
      <c r="MI422" s="1"/>
      <c r="MJ422" s="1"/>
      <c r="MK422" s="1"/>
      <c r="ML422" s="1"/>
      <c r="MM422" s="1"/>
      <c r="MN422" s="1"/>
      <c r="MO422" s="1"/>
      <c r="MP422" s="1"/>
      <c r="MQ422" s="1"/>
      <c r="MR422" s="1"/>
      <c r="MS422" s="1"/>
      <c r="MT422" s="1"/>
      <c r="MU422" s="1"/>
      <c r="MV422" s="1"/>
      <c r="MW422" s="1"/>
      <c r="MX422" s="1"/>
      <c r="MY422" s="1"/>
      <c r="MZ422" s="1"/>
      <c r="NA422" s="1"/>
      <c r="NB422" s="1"/>
      <c r="NC422" s="1"/>
      <c r="ND422" s="1"/>
      <c r="NE422" s="1"/>
      <c r="NF422" s="1"/>
      <c r="NG422" s="1"/>
      <c r="NH422" s="1"/>
      <c r="NI422" s="1"/>
      <c r="NJ422" s="1"/>
      <c r="NK422" s="1"/>
      <c r="NL422" s="1"/>
      <c r="NM422" s="1"/>
      <c r="NN422" s="1"/>
      <c r="NO422" s="1"/>
      <c r="NP422" s="1"/>
      <c r="NQ422" s="1"/>
      <c r="NR422" s="1"/>
      <c r="NS422" s="1"/>
      <c r="NT422" s="1"/>
      <c r="NU422" s="1"/>
      <c r="NV422" s="1"/>
      <c r="NW422" s="1"/>
      <c r="NX422" s="1"/>
      <c r="NY422" s="1"/>
      <c r="NZ422" s="1"/>
      <c r="OA422" s="1"/>
      <c r="OB422" s="1"/>
      <c r="OC422" s="1"/>
      <c r="OD422" s="1"/>
      <c r="OE422" s="1"/>
      <c r="OF422" s="1"/>
      <c r="OG422" s="1"/>
      <c r="OH422" s="1"/>
      <c r="OI422" s="1"/>
      <c r="OJ422" s="1"/>
      <c r="OK422" s="1"/>
      <c r="OL422" s="1"/>
      <c r="OM422" s="1"/>
      <c r="ON422" s="1"/>
      <c r="OO422" s="1"/>
      <c r="OP422" s="1"/>
      <c r="OQ422" s="1"/>
      <c r="OR422" s="1"/>
      <c r="OS422" s="1"/>
      <c r="OT422" s="1"/>
      <c r="OU422" s="1"/>
      <c r="OV422" s="1"/>
      <c r="OW422" s="1"/>
      <c r="OX422" s="1"/>
      <c r="OY422" s="1"/>
      <c r="OZ422" s="1"/>
      <c r="PA422" s="1"/>
      <c r="PB422" s="1"/>
      <c r="PC422" s="1"/>
      <c r="PD422" s="1"/>
      <c r="PE422" s="1"/>
      <c r="PF422" s="1"/>
      <c r="PG422" s="1"/>
      <c r="PH422" s="1"/>
      <c r="PI422" s="1"/>
      <c r="PJ422" s="1"/>
      <c r="PK422" s="1"/>
    </row>
    <row r="423" spans="1:427" s="7" customFormat="1" ht="90" hidden="1" customHeight="1" x14ac:dyDescent="0.3">
      <c r="A423" s="65">
        <v>412</v>
      </c>
      <c r="B423" s="117" t="s">
        <v>715</v>
      </c>
      <c r="C423" s="135" t="s">
        <v>71</v>
      </c>
      <c r="D423" s="67" t="s">
        <v>72</v>
      </c>
      <c r="E423" s="67" t="s">
        <v>3196</v>
      </c>
      <c r="F423" s="105" t="s">
        <v>70</v>
      </c>
      <c r="G423" s="135" t="s">
        <v>71</v>
      </c>
      <c r="H423" s="67" t="s">
        <v>72</v>
      </c>
      <c r="I423" s="139" t="s">
        <v>3196</v>
      </c>
      <c r="J423" s="456"/>
      <c r="K423" s="67"/>
      <c r="L423" s="67" t="s">
        <v>855</v>
      </c>
      <c r="M423" s="127" t="s">
        <v>77</v>
      </c>
      <c r="N423" s="129" t="s">
        <v>3197</v>
      </c>
      <c r="O423" s="449" t="s">
        <v>3189</v>
      </c>
      <c r="P423" s="286" t="s">
        <v>3110</v>
      </c>
      <c r="Q423" s="424">
        <v>2021</v>
      </c>
      <c r="R423" s="425" t="s">
        <v>3190</v>
      </c>
      <c r="S423" s="281" t="s">
        <v>3191</v>
      </c>
      <c r="T423" s="281" t="s">
        <v>3198</v>
      </c>
      <c r="U423" s="450">
        <v>1</v>
      </c>
      <c r="V423" s="450" t="s">
        <v>3199</v>
      </c>
      <c r="W423" s="450" t="s">
        <v>3200</v>
      </c>
      <c r="X423" s="427">
        <v>1</v>
      </c>
      <c r="Y423" s="428" t="s">
        <v>3201</v>
      </c>
      <c r="Z423" s="429">
        <v>44517</v>
      </c>
      <c r="AA423" s="429">
        <v>44912</v>
      </c>
      <c r="AB423" s="429"/>
      <c r="AC423" s="322" t="s">
        <v>84</v>
      </c>
      <c r="AD423" s="322" t="s">
        <v>84</v>
      </c>
      <c r="AE423" s="72">
        <f t="shared" si="30"/>
        <v>201</v>
      </c>
      <c r="AF423" s="256" t="s">
        <v>3117</v>
      </c>
      <c r="AG423" s="110"/>
      <c r="AH423" s="110"/>
      <c r="AI423" s="110"/>
      <c r="AJ423" s="87"/>
      <c r="AK423" s="77" t="s">
        <v>9</v>
      </c>
      <c r="AL423" s="78">
        <v>461</v>
      </c>
      <c r="AM423" s="431" t="s">
        <v>6</v>
      </c>
      <c r="AN423" s="74" t="s">
        <v>133</v>
      </c>
      <c r="AO423" s="451" t="s">
        <v>3117</v>
      </c>
      <c r="AP423" s="204" t="s">
        <v>133</v>
      </c>
      <c r="AQ423" s="87"/>
      <c r="AR423" s="87"/>
      <c r="AS423" s="432" t="s">
        <v>116</v>
      </c>
      <c r="AT423" s="82" t="s">
        <v>90</v>
      </c>
      <c r="AU423" s="83" t="s">
        <v>91</v>
      </c>
      <c r="AV423" s="97" t="s">
        <v>641</v>
      </c>
      <c r="AW423" s="98">
        <v>44620</v>
      </c>
      <c r="AX423" s="99" t="s">
        <v>119</v>
      </c>
      <c r="AY423" s="100" t="s">
        <v>93</v>
      </c>
      <c r="AZ423" s="101">
        <v>0</v>
      </c>
      <c r="BA423" s="77" t="s">
        <v>9</v>
      </c>
      <c r="BB423" s="78">
        <v>-44620</v>
      </c>
      <c r="BC423" s="79" t="s">
        <v>6</v>
      </c>
      <c r="BD423" s="84"/>
      <c r="BE423" s="84"/>
      <c r="BF423" s="84"/>
      <c r="BG423" s="84"/>
      <c r="BH423" s="79"/>
      <c r="BI423" s="84"/>
      <c r="BJ423" s="88" t="s">
        <v>19</v>
      </c>
      <c r="BK423" s="89" t="s">
        <v>1514</v>
      </c>
      <c r="BL423" s="90">
        <v>44712</v>
      </c>
      <c r="BM423" s="91" t="s">
        <v>3135</v>
      </c>
      <c r="BN423" s="92">
        <v>0</v>
      </c>
      <c r="BO423" s="77" t="str">
        <f t="shared" si="33"/>
        <v>SIN AVANCE</v>
      </c>
      <c r="BP423" s="78">
        <f t="shared" si="31"/>
        <v>201</v>
      </c>
      <c r="BQ423" s="79" t="str">
        <f t="shared" si="32"/>
        <v>CON TIEMPO</v>
      </c>
      <c r="BR423" s="93"/>
      <c r="BS423" s="93"/>
      <c r="BT423" s="93"/>
      <c r="BU423" s="93"/>
      <c r="BV423" s="94"/>
      <c r="BW423" s="93"/>
      <c r="BX423" s="93"/>
      <c r="BY423" s="1">
        <f t="shared" si="34"/>
        <v>412</v>
      </c>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c r="KH423" s="1"/>
      <c r="KI423" s="1"/>
      <c r="KJ423" s="1"/>
      <c r="KK423" s="1"/>
      <c r="KL423" s="1"/>
      <c r="KM423" s="1"/>
      <c r="KN423" s="1"/>
      <c r="KO423" s="1"/>
      <c r="KP423" s="1"/>
      <c r="KQ423" s="1"/>
      <c r="KR423" s="1"/>
      <c r="KS423" s="1"/>
      <c r="KT423" s="1"/>
      <c r="KU423" s="1"/>
      <c r="KV423" s="1"/>
      <c r="KW423" s="1"/>
      <c r="KX423" s="1"/>
      <c r="KY423" s="1"/>
      <c r="KZ423" s="1"/>
      <c r="LA423" s="1"/>
      <c r="LB423" s="1"/>
      <c r="LC423" s="1"/>
      <c r="LD423" s="1"/>
      <c r="LE423" s="1"/>
      <c r="LF423" s="1"/>
      <c r="LG423" s="1"/>
      <c r="LH423" s="1"/>
      <c r="LI423" s="1"/>
      <c r="LJ423" s="1"/>
      <c r="LK423" s="1"/>
      <c r="LL423" s="1"/>
      <c r="LM423" s="1"/>
      <c r="LN423" s="1"/>
      <c r="LO423" s="1"/>
      <c r="LP423" s="1"/>
      <c r="LQ423" s="1"/>
      <c r="LR423" s="1"/>
      <c r="LS423" s="1"/>
      <c r="LT423" s="1"/>
      <c r="LU423" s="1"/>
      <c r="LV423" s="1"/>
      <c r="LW423" s="1"/>
      <c r="LX423" s="1"/>
      <c r="LY423" s="1"/>
      <c r="LZ423" s="1"/>
      <c r="MA423" s="1"/>
      <c r="MB423" s="1"/>
      <c r="MC423" s="1"/>
      <c r="MD423" s="1"/>
      <c r="ME423" s="1"/>
      <c r="MF423" s="1"/>
      <c r="MG423" s="1"/>
      <c r="MH423" s="1"/>
      <c r="MI423" s="1"/>
      <c r="MJ423" s="1"/>
      <c r="MK423" s="1"/>
      <c r="ML423" s="1"/>
      <c r="MM423" s="1"/>
      <c r="MN423" s="1"/>
      <c r="MO423" s="1"/>
      <c r="MP423" s="1"/>
      <c r="MQ423" s="1"/>
      <c r="MR423" s="1"/>
      <c r="MS423" s="1"/>
      <c r="MT423" s="1"/>
      <c r="MU423" s="1"/>
      <c r="MV423" s="1"/>
      <c r="MW423" s="1"/>
      <c r="MX423" s="1"/>
      <c r="MY423" s="1"/>
      <c r="MZ423" s="1"/>
      <c r="NA423" s="1"/>
      <c r="NB423" s="1"/>
      <c r="NC423" s="1"/>
      <c r="ND423" s="1"/>
      <c r="NE423" s="1"/>
      <c r="NF423" s="1"/>
      <c r="NG423" s="1"/>
      <c r="NH423" s="1"/>
      <c r="NI423" s="1"/>
      <c r="NJ423" s="1"/>
      <c r="NK423" s="1"/>
      <c r="NL423" s="1"/>
      <c r="NM423" s="1"/>
      <c r="NN423" s="1"/>
      <c r="NO423" s="1"/>
      <c r="NP423" s="1"/>
      <c r="NQ423" s="1"/>
      <c r="NR423" s="1"/>
      <c r="NS423" s="1"/>
      <c r="NT423" s="1"/>
      <c r="NU423" s="1"/>
      <c r="NV423" s="1"/>
      <c r="NW423" s="1"/>
      <c r="NX423" s="1"/>
      <c r="NY423" s="1"/>
      <c r="NZ423" s="1"/>
      <c r="OA423" s="1"/>
      <c r="OB423" s="1"/>
      <c r="OC423" s="1"/>
      <c r="OD423" s="1"/>
      <c r="OE423" s="1"/>
      <c r="OF423" s="1"/>
      <c r="OG423" s="1"/>
      <c r="OH423" s="1"/>
      <c r="OI423" s="1"/>
      <c r="OJ423" s="1"/>
      <c r="OK423" s="1"/>
      <c r="OL423" s="1"/>
      <c r="OM423" s="1"/>
      <c r="ON423" s="1"/>
      <c r="OO423" s="1"/>
      <c r="OP423" s="1"/>
      <c r="OQ423" s="1"/>
      <c r="OR423" s="1"/>
      <c r="OS423" s="1"/>
      <c r="OT423" s="1"/>
      <c r="OU423" s="1"/>
      <c r="OV423" s="1"/>
      <c r="OW423" s="1"/>
      <c r="OX423" s="1"/>
      <c r="OY423" s="1"/>
      <c r="OZ423" s="1"/>
      <c r="PA423" s="1"/>
      <c r="PB423" s="1"/>
      <c r="PC423" s="1"/>
      <c r="PD423" s="1"/>
      <c r="PE423" s="1"/>
      <c r="PF423" s="1"/>
      <c r="PG423" s="1"/>
      <c r="PH423" s="1"/>
      <c r="PI423" s="1"/>
      <c r="PJ423" s="1"/>
      <c r="PK423" s="1"/>
    </row>
    <row r="424" spans="1:427" s="7" customFormat="1" ht="76.5" hidden="1" customHeight="1" x14ac:dyDescent="0.3">
      <c r="A424" s="65">
        <v>413</v>
      </c>
      <c r="B424" s="117" t="s">
        <v>715</v>
      </c>
      <c r="C424" s="135" t="s">
        <v>71</v>
      </c>
      <c r="D424" s="67" t="s">
        <v>72</v>
      </c>
      <c r="E424" s="67" t="s">
        <v>3202</v>
      </c>
      <c r="F424" s="105" t="s">
        <v>70</v>
      </c>
      <c r="G424" s="135" t="s">
        <v>71</v>
      </c>
      <c r="H424" s="67" t="s">
        <v>72</v>
      </c>
      <c r="I424" s="139" t="s">
        <v>3202</v>
      </c>
      <c r="J424" s="458"/>
      <c r="K424" s="67"/>
      <c r="L424" s="67" t="s">
        <v>855</v>
      </c>
      <c r="M424" s="127" t="s">
        <v>77</v>
      </c>
      <c r="N424" s="129" t="s">
        <v>3203</v>
      </c>
      <c r="O424" s="285" t="s">
        <v>3204</v>
      </c>
      <c r="P424" s="459" t="s">
        <v>3205</v>
      </c>
      <c r="Q424" s="460">
        <v>2021</v>
      </c>
      <c r="R424" s="284" t="s">
        <v>3206</v>
      </c>
      <c r="S424" s="461" t="s">
        <v>3207</v>
      </c>
      <c r="T424" s="284" t="s">
        <v>3208</v>
      </c>
      <c r="U424" s="462">
        <v>1</v>
      </c>
      <c r="V424" s="301" t="s">
        <v>3209</v>
      </c>
      <c r="W424" s="301" t="s">
        <v>3210</v>
      </c>
      <c r="X424" s="463">
        <v>1</v>
      </c>
      <c r="Y424" s="284" t="s">
        <v>3211</v>
      </c>
      <c r="Z424" s="289">
        <v>44545</v>
      </c>
      <c r="AA424" s="289">
        <v>44727</v>
      </c>
      <c r="AB424" s="290"/>
      <c r="AC424" s="322" t="s">
        <v>84</v>
      </c>
      <c r="AD424" s="322" t="s">
        <v>84</v>
      </c>
      <c r="AE424" s="72">
        <f t="shared" si="30"/>
        <v>16</v>
      </c>
      <c r="AF424" s="256" t="s">
        <v>3117</v>
      </c>
      <c r="AG424" s="110"/>
      <c r="AH424" s="110"/>
      <c r="AI424" s="110"/>
      <c r="AJ424" s="87"/>
      <c r="AK424" s="77" t="s">
        <v>9</v>
      </c>
      <c r="AL424" s="78">
        <v>276</v>
      </c>
      <c r="AM424" s="431" t="s">
        <v>6</v>
      </c>
      <c r="AN424" s="74" t="s">
        <v>133</v>
      </c>
      <c r="AO424" s="451" t="s">
        <v>3117</v>
      </c>
      <c r="AP424" s="204" t="s">
        <v>133</v>
      </c>
      <c r="AQ424" s="87"/>
      <c r="AR424" s="87"/>
      <c r="AS424" s="432" t="s">
        <v>116</v>
      </c>
      <c r="AT424" s="82" t="s">
        <v>90</v>
      </c>
      <c r="AU424" s="83" t="s">
        <v>91</v>
      </c>
      <c r="AV424" s="97" t="s">
        <v>641</v>
      </c>
      <c r="AW424" s="98">
        <v>44620</v>
      </c>
      <c r="AX424" s="99" t="s">
        <v>119</v>
      </c>
      <c r="AY424" s="100" t="s">
        <v>93</v>
      </c>
      <c r="AZ424" s="101">
        <v>0</v>
      </c>
      <c r="BA424" s="77" t="s">
        <v>9</v>
      </c>
      <c r="BB424" s="78">
        <v>-44620</v>
      </c>
      <c r="BC424" s="79" t="s">
        <v>6</v>
      </c>
      <c r="BD424" s="84"/>
      <c r="BE424" s="84"/>
      <c r="BF424" s="84"/>
      <c r="BG424" s="84"/>
      <c r="BH424" s="79"/>
      <c r="BI424" s="84"/>
      <c r="BJ424" s="88" t="s">
        <v>19</v>
      </c>
      <c r="BK424" s="89" t="s">
        <v>3212</v>
      </c>
      <c r="BL424" s="90">
        <v>44712</v>
      </c>
      <c r="BM424" s="91" t="s">
        <v>3213</v>
      </c>
      <c r="BN424" s="92">
        <v>0</v>
      </c>
      <c r="BO424" s="77" t="str">
        <f t="shared" si="33"/>
        <v>SIN AVANCE</v>
      </c>
      <c r="BP424" s="78">
        <f t="shared" si="31"/>
        <v>16</v>
      </c>
      <c r="BQ424" s="79" t="str">
        <f t="shared" si="32"/>
        <v>CON TIEMPO</v>
      </c>
      <c r="BR424" s="93"/>
      <c r="BS424" s="93"/>
      <c r="BT424" s="93"/>
      <c r="BU424" s="93"/>
      <c r="BV424" s="94"/>
      <c r="BW424" s="93"/>
      <c r="BX424" s="93"/>
      <c r="BY424" s="1">
        <f t="shared" si="34"/>
        <v>413</v>
      </c>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c r="KH424" s="1"/>
      <c r="KI424" s="1"/>
      <c r="KJ424" s="1"/>
      <c r="KK424" s="1"/>
      <c r="KL424" s="1"/>
      <c r="KM424" s="1"/>
      <c r="KN424" s="1"/>
      <c r="KO424" s="1"/>
      <c r="KP424" s="1"/>
      <c r="KQ424" s="1"/>
      <c r="KR424" s="1"/>
      <c r="KS424" s="1"/>
      <c r="KT424" s="1"/>
      <c r="KU424" s="1"/>
      <c r="KV424" s="1"/>
      <c r="KW424" s="1"/>
      <c r="KX424" s="1"/>
      <c r="KY424" s="1"/>
      <c r="KZ424" s="1"/>
      <c r="LA424" s="1"/>
      <c r="LB424" s="1"/>
      <c r="LC424" s="1"/>
      <c r="LD424" s="1"/>
      <c r="LE424" s="1"/>
      <c r="LF424" s="1"/>
      <c r="LG424" s="1"/>
      <c r="LH424" s="1"/>
      <c r="LI424" s="1"/>
      <c r="LJ424" s="1"/>
      <c r="LK424" s="1"/>
      <c r="LL424" s="1"/>
      <c r="LM424" s="1"/>
      <c r="LN424" s="1"/>
      <c r="LO424" s="1"/>
      <c r="LP424" s="1"/>
      <c r="LQ424" s="1"/>
      <c r="LR424" s="1"/>
      <c r="LS424" s="1"/>
      <c r="LT424" s="1"/>
      <c r="LU424" s="1"/>
      <c r="LV424" s="1"/>
      <c r="LW424" s="1"/>
      <c r="LX424" s="1"/>
      <c r="LY424" s="1"/>
      <c r="LZ424" s="1"/>
      <c r="MA424" s="1"/>
      <c r="MB424" s="1"/>
      <c r="MC424" s="1"/>
      <c r="MD424" s="1"/>
      <c r="ME424" s="1"/>
      <c r="MF424" s="1"/>
      <c r="MG424" s="1"/>
      <c r="MH424" s="1"/>
      <c r="MI424" s="1"/>
      <c r="MJ424" s="1"/>
      <c r="MK424" s="1"/>
      <c r="ML424" s="1"/>
      <c r="MM424" s="1"/>
      <c r="MN424" s="1"/>
      <c r="MO424" s="1"/>
      <c r="MP424" s="1"/>
      <c r="MQ424" s="1"/>
      <c r="MR424" s="1"/>
      <c r="MS424" s="1"/>
      <c r="MT424" s="1"/>
      <c r="MU424" s="1"/>
      <c r="MV424" s="1"/>
      <c r="MW424" s="1"/>
      <c r="MX424" s="1"/>
      <c r="MY424" s="1"/>
      <c r="MZ424" s="1"/>
      <c r="NA424" s="1"/>
      <c r="NB424" s="1"/>
      <c r="NC424" s="1"/>
      <c r="ND424" s="1"/>
      <c r="NE424" s="1"/>
      <c r="NF424" s="1"/>
      <c r="NG424" s="1"/>
      <c r="NH424" s="1"/>
      <c r="NI424" s="1"/>
      <c r="NJ424" s="1"/>
      <c r="NK424" s="1"/>
      <c r="NL424" s="1"/>
      <c r="NM424" s="1"/>
      <c r="NN424" s="1"/>
      <c r="NO424" s="1"/>
      <c r="NP424" s="1"/>
      <c r="NQ424" s="1"/>
      <c r="NR424" s="1"/>
      <c r="NS424" s="1"/>
      <c r="NT424" s="1"/>
      <c r="NU424" s="1"/>
      <c r="NV424" s="1"/>
      <c r="NW424" s="1"/>
      <c r="NX424" s="1"/>
      <c r="NY424" s="1"/>
      <c r="NZ424" s="1"/>
      <c r="OA424" s="1"/>
      <c r="OB424" s="1"/>
      <c r="OC424" s="1"/>
      <c r="OD424" s="1"/>
      <c r="OE424" s="1"/>
      <c r="OF424" s="1"/>
      <c r="OG424" s="1"/>
      <c r="OH424" s="1"/>
      <c r="OI424" s="1"/>
      <c r="OJ424" s="1"/>
      <c r="OK424" s="1"/>
      <c r="OL424" s="1"/>
      <c r="OM424" s="1"/>
      <c r="ON424" s="1"/>
      <c r="OO424" s="1"/>
      <c r="OP424" s="1"/>
      <c r="OQ424" s="1"/>
      <c r="OR424" s="1"/>
      <c r="OS424" s="1"/>
      <c r="OT424" s="1"/>
      <c r="OU424" s="1"/>
      <c r="OV424" s="1"/>
      <c r="OW424" s="1"/>
      <c r="OX424" s="1"/>
      <c r="OY424" s="1"/>
      <c r="OZ424" s="1"/>
      <c r="PA424" s="1"/>
      <c r="PB424" s="1"/>
      <c r="PC424" s="1"/>
      <c r="PD424" s="1"/>
      <c r="PE424" s="1"/>
      <c r="PF424" s="1"/>
      <c r="PG424" s="1"/>
      <c r="PH424" s="1"/>
      <c r="PI424" s="1"/>
      <c r="PJ424" s="1"/>
      <c r="PK424" s="1"/>
    </row>
    <row r="425" spans="1:427" s="7" customFormat="1" ht="51" hidden="1" customHeight="1" x14ac:dyDescent="0.3">
      <c r="A425" s="65">
        <v>414</v>
      </c>
      <c r="B425" s="117" t="s">
        <v>715</v>
      </c>
      <c r="C425" s="135" t="s">
        <v>71</v>
      </c>
      <c r="D425" s="67" t="s">
        <v>72</v>
      </c>
      <c r="E425" s="67" t="s">
        <v>3214</v>
      </c>
      <c r="F425" s="105" t="s">
        <v>70</v>
      </c>
      <c r="G425" s="135" t="s">
        <v>71</v>
      </c>
      <c r="H425" s="67" t="s">
        <v>72</v>
      </c>
      <c r="I425" s="147" t="s">
        <v>1831</v>
      </c>
      <c r="J425" s="458"/>
      <c r="K425" s="67"/>
      <c r="L425" s="67" t="s">
        <v>855</v>
      </c>
      <c r="M425" s="127" t="s">
        <v>77</v>
      </c>
      <c r="N425" s="129" t="s">
        <v>3215</v>
      </c>
      <c r="O425" s="285" t="s">
        <v>3216</v>
      </c>
      <c r="P425" s="464" t="s">
        <v>3205</v>
      </c>
      <c r="Q425" s="460">
        <v>2021</v>
      </c>
      <c r="R425" s="284" t="s">
        <v>3217</v>
      </c>
      <c r="S425" s="283" t="s">
        <v>3218</v>
      </c>
      <c r="T425" s="284" t="s">
        <v>2613</v>
      </c>
      <c r="U425" s="285">
        <v>1</v>
      </c>
      <c r="V425" s="286" t="s">
        <v>3219</v>
      </c>
      <c r="W425" s="286" t="s">
        <v>3220</v>
      </c>
      <c r="X425" s="463">
        <v>1</v>
      </c>
      <c r="Y425" s="284" t="s">
        <v>3221</v>
      </c>
      <c r="Z425" s="289">
        <v>44545</v>
      </c>
      <c r="AA425" s="289">
        <v>44910</v>
      </c>
      <c r="AB425" s="290"/>
      <c r="AC425" s="322" t="s">
        <v>84</v>
      </c>
      <c r="AD425" s="322" t="s">
        <v>84</v>
      </c>
      <c r="AE425" s="72">
        <f t="shared" si="30"/>
        <v>199</v>
      </c>
      <c r="AF425" s="256" t="s">
        <v>3117</v>
      </c>
      <c r="AG425" s="110"/>
      <c r="AH425" s="110"/>
      <c r="AI425" s="110"/>
      <c r="AJ425" s="87"/>
      <c r="AK425" s="77" t="s">
        <v>9</v>
      </c>
      <c r="AL425" s="78">
        <v>459</v>
      </c>
      <c r="AM425" s="431" t="s">
        <v>6</v>
      </c>
      <c r="AN425" s="74" t="s">
        <v>133</v>
      </c>
      <c r="AO425" s="451" t="s">
        <v>3117</v>
      </c>
      <c r="AP425" s="204" t="s">
        <v>133</v>
      </c>
      <c r="AQ425" s="87"/>
      <c r="AR425" s="87"/>
      <c r="AS425" s="432" t="s">
        <v>116</v>
      </c>
      <c r="AT425" s="82" t="s">
        <v>90</v>
      </c>
      <c r="AU425" s="83" t="s">
        <v>91</v>
      </c>
      <c r="AV425" s="97" t="s">
        <v>641</v>
      </c>
      <c r="AW425" s="98">
        <v>44620</v>
      </c>
      <c r="AX425" s="99" t="s">
        <v>119</v>
      </c>
      <c r="AY425" s="100" t="s">
        <v>93</v>
      </c>
      <c r="AZ425" s="101">
        <v>0</v>
      </c>
      <c r="BA425" s="77" t="s">
        <v>9</v>
      </c>
      <c r="BB425" s="78">
        <v>-44620</v>
      </c>
      <c r="BC425" s="79" t="s">
        <v>6</v>
      </c>
      <c r="BD425" s="84"/>
      <c r="BE425" s="84"/>
      <c r="BF425" s="84"/>
      <c r="BG425" s="84"/>
      <c r="BH425" s="79"/>
      <c r="BI425" s="84"/>
      <c r="BJ425" s="88" t="s">
        <v>19</v>
      </c>
      <c r="BK425" s="89" t="s">
        <v>1514</v>
      </c>
      <c r="BL425" s="90">
        <v>44712</v>
      </c>
      <c r="BM425" s="91" t="s">
        <v>3135</v>
      </c>
      <c r="BN425" s="92">
        <v>0</v>
      </c>
      <c r="BO425" s="77" t="str">
        <f t="shared" si="33"/>
        <v>SIN AVANCE</v>
      </c>
      <c r="BP425" s="78">
        <f t="shared" si="31"/>
        <v>199</v>
      </c>
      <c r="BQ425" s="79" t="str">
        <f t="shared" si="32"/>
        <v>CON TIEMPO</v>
      </c>
      <c r="BR425" s="93"/>
      <c r="BS425" s="93"/>
      <c r="BT425" s="93"/>
      <c r="BU425" s="93"/>
      <c r="BV425" s="94"/>
      <c r="BW425" s="93"/>
      <c r="BX425" s="93"/>
      <c r="BY425" s="1">
        <f t="shared" si="34"/>
        <v>414</v>
      </c>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c r="KH425" s="1"/>
      <c r="KI425" s="1"/>
      <c r="KJ425" s="1"/>
      <c r="KK425" s="1"/>
      <c r="KL425" s="1"/>
      <c r="KM425" s="1"/>
      <c r="KN425" s="1"/>
      <c r="KO425" s="1"/>
      <c r="KP425" s="1"/>
      <c r="KQ425" s="1"/>
      <c r="KR425" s="1"/>
      <c r="KS425" s="1"/>
      <c r="KT425" s="1"/>
      <c r="KU425" s="1"/>
      <c r="KV425" s="1"/>
      <c r="KW425" s="1"/>
      <c r="KX425" s="1"/>
      <c r="KY425" s="1"/>
      <c r="KZ425" s="1"/>
      <c r="LA425" s="1"/>
      <c r="LB425" s="1"/>
      <c r="LC425" s="1"/>
      <c r="LD425" s="1"/>
      <c r="LE425" s="1"/>
      <c r="LF425" s="1"/>
      <c r="LG425" s="1"/>
      <c r="LH425" s="1"/>
      <c r="LI425" s="1"/>
      <c r="LJ425" s="1"/>
      <c r="LK425" s="1"/>
      <c r="LL425" s="1"/>
      <c r="LM425" s="1"/>
      <c r="LN425" s="1"/>
      <c r="LO425" s="1"/>
      <c r="LP425" s="1"/>
      <c r="LQ425" s="1"/>
      <c r="LR425" s="1"/>
      <c r="LS425" s="1"/>
      <c r="LT425" s="1"/>
      <c r="LU425" s="1"/>
      <c r="LV425" s="1"/>
      <c r="LW425" s="1"/>
      <c r="LX425" s="1"/>
      <c r="LY425" s="1"/>
      <c r="LZ425" s="1"/>
      <c r="MA425" s="1"/>
      <c r="MB425" s="1"/>
      <c r="MC425" s="1"/>
      <c r="MD425" s="1"/>
      <c r="ME425" s="1"/>
      <c r="MF425" s="1"/>
      <c r="MG425" s="1"/>
      <c r="MH425" s="1"/>
      <c r="MI425" s="1"/>
      <c r="MJ425" s="1"/>
      <c r="MK425" s="1"/>
      <c r="ML425" s="1"/>
      <c r="MM425" s="1"/>
      <c r="MN425" s="1"/>
      <c r="MO425" s="1"/>
      <c r="MP425" s="1"/>
      <c r="MQ425" s="1"/>
      <c r="MR425" s="1"/>
      <c r="MS425" s="1"/>
      <c r="MT425" s="1"/>
      <c r="MU425" s="1"/>
      <c r="MV425" s="1"/>
      <c r="MW425" s="1"/>
      <c r="MX425" s="1"/>
      <c r="MY425" s="1"/>
      <c r="MZ425" s="1"/>
      <c r="NA425" s="1"/>
      <c r="NB425" s="1"/>
      <c r="NC425" s="1"/>
      <c r="ND425" s="1"/>
      <c r="NE425" s="1"/>
      <c r="NF425" s="1"/>
      <c r="NG425" s="1"/>
      <c r="NH425" s="1"/>
      <c r="NI425" s="1"/>
      <c r="NJ425" s="1"/>
      <c r="NK425" s="1"/>
      <c r="NL425" s="1"/>
      <c r="NM425" s="1"/>
      <c r="NN425" s="1"/>
      <c r="NO425" s="1"/>
      <c r="NP425" s="1"/>
      <c r="NQ425" s="1"/>
      <c r="NR425" s="1"/>
      <c r="NS425" s="1"/>
      <c r="NT425" s="1"/>
      <c r="NU425" s="1"/>
      <c r="NV425" s="1"/>
      <c r="NW425" s="1"/>
      <c r="NX425" s="1"/>
      <c r="NY425" s="1"/>
      <c r="NZ425" s="1"/>
      <c r="OA425" s="1"/>
      <c r="OB425" s="1"/>
      <c r="OC425" s="1"/>
      <c r="OD425" s="1"/>
      <c r="OE425" s="1"/>
      <c r="OF425" s="1"/>
      <c r="OG425" s="1"/>
      <c r="OH425" s="1"/>
      <c r="OI425" s="1"/>
      <c r="OJ425" s="1"/>
      <c r="OK425" s="1"/>
      <c r="OL425" s="1"/>
      <c r="OM425" s="1"/>
      <c r="ON425" s="1"/>
      <c r="OO425" s="1"/>
      <c r="OP425" s="1"/>
      <c r="OQ425" s="1"/>
      <c r="OR425" s="1"/>
      <c r="OS425" s="1"/>
      <c r="OT425" s="1"/>
      <c r="OU425" s="1"/>
      <c r="OV425" s="1"/>
      <c r="OW425" s="1"/>
      <c r="OX425" s="1"/>
      <c r="OY425" s="1"/>
      <c r="OZ425" s="1"/>
      <c r="PA425" s="1"/>
      <c r="PB425" s="1"/>
      <c r="PC425" s="1"/>
      <c r="PD425" s="1"/>
      <c r="PE425" s="1"/>
      <c r="PF425" s="1"/>
      <c r="PG425" s="1"/>
      <c r="PH425" s="1"/>
      <c r="PI425" s="1"/>
      <c r="PJ425" s="1"/>
      <c r="PK425" s="1"/>
    </row>
    <row r="426" spans="1:427" s="7" customFormat="1" ht="51" hidden="1" customHeight="1" x14ac:dyDescent="0.3">
      <c r="A426" s="65">
        <v>415</v>
      </c>
      <c r="B426" s="117" t="s">
        <v>715</v>
      </c>
      <c r="C426" s="135" t="s">
        <v>71</v>
      </c>
      <c r="D426" s="67" t="s">
        <v>72</v>
      </c>
      <c r="E426" s="67" t="s">
        <v>3222</v>
      </c>
      <c r="F426" s="105" t="s">
        <v>70</v>
      </c>
      <c r="G426" s="135" t="s">
        <v>71</v>
      </c>
      <c r="H426" s="67" t="s">
        <v>72</v>
      </c>
      <c r="I426" s="70" t="s">
        <v>3222</v>
      </c>
      <c r="J426" s="458"/>
      <c r="K426" s="67"/>
      <c r="L426" s="67" t="s">
        <v>855</v>
      </c>
      <c r="M426" s="127" t="s">
        <v>77</v>
      </c>
      <c r="N426" s="129" t="s">
        <v>3223</v>
      </c>
      <c r="O426" s="285" t="s">
        <v>3224</v>
      </c>
      <c r="P426" s="464" t="s">
        <v>3205</v>
      </c>
      <c r="Q426" s="460">
        <v>2021</v>
      </c>
      <c r="R426" s="284" t="s">
        <v>3225</v>
      </c>
      <c r="S426" s="283" t="s">
        <v>3226</v>
      </c>
      <c r="T426" s="284" t="s">
        <v>3227</v>
      </c>
      <c r="U426" s="285">
        <v>1</v>
      </c>
      <c r="V426" s="286" t="s">
        <v>3228</v>
      </c>
      <c r="W426" s="286" t="s">
        <v>3229</v>
      </c>
      <c r="X426" s="463">
        <v>1</v>
      </c>
      <c r="Y426" s="284" t="s">
        <v>3230</v>
      </c>
      <c r="Z426" s="465">
        <v>44545</v>
      </c>
      <c r="AA426" s="289">
        <v>44910</v>
      </c>
      <c r="AB426" s="290"/>
      <c r="AC426" s="322" t="s">
        <v>84</v>
      </c>
      <c r="AD426" s="322" t="s">
        <v>84</v>
      </c>
      <c r="AE426" s="72">
        <f t="shared" si="30"/>
        <v>199</v>
      </c>
      <c r="AF426" s="256" t="s">
        <v>3117</v>
      </c>
      <c r="AG426" s="110"/>
      <c r="AH426" s="110"/>
      <c r="AI426" s="110"/>
      <c r="AJ426" s="87"/>
      <c r="AK426" s="77" t="s">
        <v>9</v>
      </c>
      <c r="AL426" s="78">
        <v>459</v>
      </c>
      <c r="AM426" s="431" t="s">
        <v>6</v>
      </c>
      <c r="AN426" s="74" t="s">
        <v>133</v>
      </c>
      <c r="AO426" s="451" t="s">
        <v>3117</v>
      </c>
      <c r="AP426" s="204" t="s">
        <v>133</v>
      </c>
      <c r="AQ426" s="87"/>
      <c r="AR426" s="87"/>
      <c r="AS426" s="432" t="s">
        <v>116</v>
      </c>
      <c r="AT426" s="82" t="s">
        <v>90</v>
      </c>
      <c r="AU426" s="83" t="s">
        <v>91</v>
      </c>
      <c r="AV426" s="97" t="s">
        <v>641</v>
      </c>
      <c r="AW426" s="98">
        <v>44620</v>
      </c>
      <c r="AX426" s="99" t="s">
        <v>119</v>
      </c>
      <c r="AY426" s="100" t="s">
        <v>93</v>
      </c>
      <c r="AZ426" s="101">
        <v>0</v>
      </c>
      <c r="BA426" s="77" t="s">
        <v>9</v>
      </c>
      <c r="BB426" s="78">
        <v>-44620</v>
      </c>
      <c r="BC426" s="79" t="s">
        <v>6</v>
      </c>
      <c r="BD426" s="84"/>
      <c r="BE426" s="84"/>
      <c r="BF426" s="84"/>
      <c r="BG426" s="84"/>
      <c r="BH426" s="79"/>
      <c r="BI426" s="84"/>
      <c r="BJ426" s="88" t="s">
        <v>19</v>
      </c>
      <c r="BK426" s="89" t="s">
        <v>3231</v>
      </c>
      <c r="BL426" s="90">
        <v>44712</v>
      </c>
      <c r="BM426" s="91" t="s">
        <v>3232</v>
      </c>
      <c r="BN426" s="92">
        <v>0.4</v>
      </c>
      <c r="BO426" s="77" t="str">
        <f t="shared" si="33"/>
        <v>AVANCE PARCIAL</v>
      </c>
      <c r="BP426" s="78">
        <f t="shared" si="31"/>
        <v>199</v>
      </c>
      <c r="BQ426" s="79" t="str">
        <f t="shared" si="32"/>
        <v>CON TIEMPO</v>
      </c>
      <c r="BR426" s="93"/>
      <c r="BS426" s="93"/>
      <c r="BT426" s="93"/>
      <c r="BU426" s="93"/>
      <c r="BV426" s="94"/>
      <c r="BW426" s="93"/>
      <c r="BX426" s="93"/>
      <c r="BY426" s="1">
        <f t="shared" si="34"/>
        <v>415</v>
      </c>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c r="LI426" s="1"/>
      <c r="LJ426" s="1"/>
      <c r="LK426" s="1"/>
      <c r="LL426" s="1"/>
      <c r="LM426" s="1"/>
      <c r="LN426" s="1"/>
      <c r="LO426" s="1"/>
      <c r="LP426" s="1"/>
      <c r="LQ426" s="1"/>
      <c r="LR426" s="1"/>
      <c r="LS426" s="1"/>
      <c r="LT426" s="1"/>
      <c r="LU426" s="1"/>
      <c r="LV426" s="1"/>
      <c r="LW426" s="1"/>
      <c r="LX426" s="1"/>
      <c r="LY426" s="1"/>
      <c r="LZ426" s="1"/>
      <c r="MA426" s="1"/>
      <c r="MB426" s="1"/>
      <c r="MC426" s="1"/>
      <c r="MD426" s="1"/>
      <c r="ME426" s="1"/>
      <c r="MF426" s="1"/>
      <c r="MG426" s="1"/>
      <c r="MH426" s="1"/>
      <c r="MI426" s="1"/>
      <c r="MJ426" s="1"/>
      <c r="MK426" s="1"/>
      <c r="ML426" s="1"/>
      <c r="MM426" s="1"/>
      <c r="MN426" s="1"/>
      <c r="MO426" s="1"/>
      <c r="MP426" s="1"/>
      <c r="MQ426" s="1"/>
      <c r="MR426" s="1"/>
      <c r="MS426" s="1"/>
      <c r="MT426" s="1"/>
      <c r="MU426" s="1"/>
      <c r="MV426" s="1"/>
      <c r="MW426" s="1"/>
      <c r="MX426" s="1"/>
      <c r="MY426" s="1"/>
      <c r="MZ426" s="1"/>
      <c r="NA426" s="1"/>
      <c r="NB426" s="1"/>
      <c r="NC426" s="1"/>
      <c r="ND426" s="1"/>
      <c r="NE426" s="1"/>
      <c r="NF426" s="1"/>
      <c r="NG426" s="1"/>
      <c r="NH426" s="1"/>
      <c r="NI426" s="1"/>
      <c r="NJ426" s="1"/>
      <c r="NK426" s="1"/>
      <c r="NL426" s="1"/>
      <c r="NM426" s="1"/>
      <c r="NN426" s="1"/>
      <c r="NO426" s="1"/>
      <c r="NP426" s="1"/>
      <c r="NQ426" s="1"/>
      <c r="NR426" s="1"/>
      <c r="NS426" s="1"/>
      <c r="NT426" s="1"/>
      <c r="NU426" s="1"/>
      <c r="NV426" s="1"/>
      <c r="NW426" s="1"/>
      <c r="NX426" s="1"/>
      <c r="NY426" s="1"/>
      <c r="NZ426" s="1"/>
      <c r="OA426" s="1"/>
      <c r="OB426" s="1"/>
      <c r="OC426" s="1"/>
      <c r="OD426" s="1"/>
      <c r="OE426" s="1"/>
      <c r="OF426" s="1"/>
      <c r="OG426" s="1"/>
      <c r="OH426" s="1"/>
      <c r="OI426" s="1"/>
      <c r="OJ426" s="1"/>
      <c r="OK426" s="1"/>
      <c r="OL426" s="1"/>
      <c r="OM426" s="1"/>
      <c r="ON426" s="1"/>
      <c r="OO426" s="1"/>
      <c r="OP426" s="1"/>
      <c r="OQ426" s="1"/>
      <c r="OR426" s="1"/>
      <c r="OS426" s="1"/>
      <c r="OT426" s="1"/>
      <c r="OU426" s="1"/>
      <c r="OV426" s="1"/>
      <c r="OW426" s="1"/>
      <c r="OX426" s="1"/>
      <c r="OY426" s="1"/>
      <c r="OZ426" s="1"/>
      <c r="PA426" s="1"/>
      <c r="PB426" s="1"/>
      <c r="PC426" s="1"/>
      <c r="PD426" s="1"/>
      <c r="PE426" s="1"/>
      <c r="PF426" s="1"/>
      <c r="PG426" s="1"/>
      <c r="PH426" s="1"/>
      <c r="PI426" s="1"/>
      <c r="PJ426" s="1"/>
      <c r="PK426" s="1"/>
    </row>
    <row r="427" spans="1:427" s="7" customFormat="1" ht="51" hidden="1" customHeight="1" x14ac:dyDescent="0.3">
      <c r="A427" s="65">
        <v>416</v>
      </c>
      <c r="B427" s="117" t="s">
        <v>715</v>
      </c>
      <c r="C427" s="135" t="s">
        <v>71</v>
      </c>
      <c r="D427" s="67" t="s">
        <v>72</v>
      </c>
      <c r="E427" s="67" t="s">
        <v>3233</v>
      </c>
      <c r="F427" s="105" t="s">
        <v>70</v>
      </c>
      <c r="G427" s="135" t="s">
        <v>71</v>
      </c>
      <c r="H427" s="67" t="s">
        <v>72</v>
      </c>
      <c r="I427" s="139" t="s">
        <v>3233</v>
      </c>
      <c r="J427" s="458"/>
      <c r="K427" s="67"/>
      <c r="L427" s="67" t="s">
        <v>855</v>
      </c>
      <c r="M427" s="127" t="s">
        <v>77</v>
      </c>
      <c r="N427" s="129" t="s">
        <v>3234</v>
      </c>
      <c r="O427" s="285" t="s">
        <v>3224</v>
      </c>
      <c r="P427" s="464" t="s">
        <v>3205</v>
      </c>
      <c r="Q427" s="460">
        <v>2021</v>
      </c>
      <c r="R427" s="284" t="s">
        <v>3225</v>
      </c>
      <c r="S427" s="283" t="s">
        <v>3235</v>
      </c>
      <c r="T427" s="284" t="s">
        <v>3236</v>
      </c>
      <c r="U427" s="285">
        <v>2</v>
      </c>
      <c r="V427" s="286" t="s">
        <v>3237</v>
      </c>
      <c r="W427" s="286" t="s">
        <v>3238</v>
      </c>
      <c r="X427" s="463">
        <v>1</v>
      </c>
      <c r="Y427" s="284" t="s">
        <v>3239</v>
      </c>
      <c r="Z427" s="289">
        <v>44545</v>
      </c>
      <c r="AA427" s="289">
        <v>44910</v>
      </c>
      <c r="AB427" s="290"/>
      <c r="AC427" s="322" t="s">
        <v>84</v>
      </c>
      <c r="AD427" s="322" t="s">
        <v>84</v>
      </c>
      <c r="AE427" s="72">
        <f t="shared" si="30"/>
        <v>199</v>
      </c>
      <c r="AF427" s="256" t="s">
        <v>3117</v>
      </c>
      <c r="AG427" s="110"/>
      <c r="AH427" s="110"/>
      <c r="AI427" s="110"/>
      <c r="AJ427" s="87"/>
      <c r="AK427" s="77" t="s">
        <v>9</v>
      </c>
      <c r="AL427" s="78">
        <v>459</v>
      </c>
      <c r="AM427" s="431" t="s">
        <v>6</v>
      </c>
      <c r="AN427" s="74" t="s">
        <v>133</v>
      </c>
      <c r="AO427" s="451" t="s">
        <v>3117</v>
      </c>
      <c r="AP427" s="204" t="s">
        <v>133</v>
      </c>
      <c r="AQ427" s="87"/>
      <c r="AR427" s="87"/>
      <c r="AS427" s="432" t="s">
        <v>116</v>
      </c>
      <c r="AT427" s="82" t="s">
        <v>90</v>
      </c>
      <c r="AU427" s="83" t="s">
        <v>91</v>
      </c>
      <c r="AV427" s="97" t="s">
        <v>641</v>
      </c>
      <c r="AW427" s="98">
        <v>44620</v>
      </c>
      <c r="AX427" s="99" t="s">
        <v>119</v>
      </c>
      <c r="AY427" s="100" t="s">
        <v>93</v>
      </c>
      <c r="AZ427" s="101">
        <v>0</v>
      </c>
      <c r="BA427" s="77" t="s">
        <v>9</v>
      </c>
      <c r="BB427" s="78">
        <v>-44620</v>
      </c>
      <c r="BC427" s="79" t="s">
        <v>6</v>
      </c>
      <c r="BD427" s="84"/>
      <c r="BE427" s="84"/>
      <c r="BF427" s="84"/>
      <c r="BG427" s="84"/>
      <c r="BH427" s="79"/>
      <c r="BI427" s="84"/>
      <c r="BJ427" s="88" t="s">
        <v>19</v>
      </c>
      <c r="BK427" s="89" t="s">
        <v>1514</v>
      </c>
      <c r="BL427" s="90">
        <v>44712</v>
      </c>
      <c r="BM427" s="91" t="s">
        <v>3135</v>
      </c>
      <c r="BN427" s="92">
        <v>0</v>
      </c>
      <c r="BO427" s="77" t="str">
        <f t="shared" si="33"/>
        <v>SIN AVANCE</v>
      </c>
      <c r="BP427" s="78">
        <f t="shared" si="31"/>
        <v>199</v>
      </c>
      <c r="BQ427" s="79" t="str">
        <f t="shared" si="32"/>
        <v>CON TIEMPO</v>
      </c>
      <c r="BR427" s="93"/>
      <c r="BS427" s="93"/>
      <c r="BT427" s="93"/>
      <c r="BU427" s="93"/>
      <c r="BV427" s="94"/>
      <c r="BW427" s="93"/>
      <c r="BX427" s="93"/>
      <c r="BY427" s="1">
        <f t="shared" si="34"/>
        <v>416</v>
      </c>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c r="KH427" s="1"/>
      <c r="KI427" s="1"/>
      <c r="KJ427" s="1"/>
      <c r="KK427" s="1"/>
      <c r="KL427" s="1"/>
      <c r="KM427" s="1"/>
      <c r="KN427" s="1"/>
      <c r="KO427" s="1"/>
      <c r="KP427" s="1"/>
      <c r="KQ427" s="1"/>
      <c r="KR427" s="1"/>
      <c r="KS427" s="1"/>
      <c r="KT427" s="1"/>
      <c r="KU427" s="1"/>
      <c r="KV427" s="1"/>
      <c r="KW427" s="1"/>
      <c r="KX427" s="1"/>
      <c r="KY427" s="1"/>
      <c r="KZ427" s="1"/>
      <c r="LA427" s="1"/>
      <c r="LB427" s="1"/>
      <c r="LC427" s="1"/>
      <c r="LD427" s="1"/>
      <c r="LE427" s="1"/>
      <c r="LF427" s="1"/>
      <c r="LG427" s="1"/>
      <c r="LH427" s="1"/>
      <c r="LI427" s="1"/>
      <c r="LJ427" s="1"/>
      <c r="LK427" s="1"/>
      <c r="LL427" s="1"/>
      <c r="LM427" s="1"/>
      <c r="LN427" s="1"/>
      <c r="LO427" s="1"/>
      <c r="LP427" s="1"/>
      <c r="LQ427" s="1"/>
      <c r="LR427" s="1"/>
      <c r="LS427" s="1"/>
      <c r="LT427" s="1"/>
      <c r="LU427" s="1"/>
      <c r="LV427" s="1"/>
      <c r="LW427" s="1"/>
      <c r="LX427" s="1"/>
      <c r="LY427" s="1"/>
      <c r="LZ427" s="1"/>
      <c r="MA427" s="1"/>
      <c r="MB427" s="1"/>
      <c r="MC427" s="1"/>
      <c r="MD427" s="1"/>
      <c r="ME427" s="1"/>
      <c r="MF427" s="1"/>
      <c r="MG427" s="1"/>
      <c r="MH427" s="1"/>
      <c r="MI427" s="1"/>
      <c r="MJ427" s="1"/>
      <c r="MK427" s="1"/>
      <c r="ML427" s="1"/>
      <c r="MM427" s="1"/>
      <c r="MN427" s="1"/>
      <c r="MO427" s="1"/>
      <c r="MP427" s="1"/>
      <c r="MQ427" s="1"/>
      <c r="MR427" s="1"/>
      <c r="MS427" s="1"/>
      <c r="MT427" s="1"/>
      <c r="MU427" s="1"/>
      <c r="MV427" s="1"/>
      <c r="MW427" s="1"/>
      <c r="MX427" s="1"/>
      <c r="MY427" s="1"/>
      <c r="MZ427" s="1"/>
      <c r="NA427" s="1"/>
      <c r="NB427" s="1"/>
      <c r="NC427" s="1"/>
      <c r="ND427" s="1"/>
      <c r="NE427" s="1"/>
      <c r="NF427" s="1"/>
      <c r="NG427" s="1"/>
      <c r="NH427" s="1"/>
      <c r="NI427" s="1"/>
      <c r="NJ427" s="1"/>
      <c r="NK427" s="1"/>
      <c r="NL427" s="1"/>
      <c r="NM427" s="1"/>
      <c r="NN427" s="1"/>
      <c r="NO427" s="1"/>
      <c r="NP427" s="1"/>
      <c r="NQ427" s="1"/>
      <c r="NR427" s="1"/>
      <c r="NS427" s="1"/>
      <c r="NT427" s="1"/>
      <c r="NU427" s="1"/>
      <c r="NV427" s="1"/>
      <c r="NW427" s="1"/>
      <c r="NX427" s="1"/>
      <c r="NY427" s="1"/>
      <c r="NZ427" s="1"/>
      <c r="OA427" s="1"/>
      <c r="OB427" s="1"/>
      <c r="OC427" s="1"/>
      <c r="OD427" s="1"/>
      <c r="OE427" s="1"/>
      <c r="OF427" s="1"/>
      <c r="OG427" s="1"/>
      <c r="OH427" s="1"/>
      <c r="OI427" s="1"/>
      <c r="OJ427" s="1"/>
      <c r="OK427" s="1"/>
      <c r="OL427" s="1"/>
      <c r="OM427" s="1"/>
      <c r="ON427" s="1"/>
      <c r="OO427" s="1"/>
      <c r="OP427" s="1"/>
      <c r="OQ427" s="1"/>
      <c r="OR427" s="1"/>
      <c r="OS427" s="1"/>
      <c r="OT427" s="1"/>
      <c r="OU427" s="1"/>
      <c r="OV427" s="1"/>
      <c r="OW427" s="1"/>
      <c r="OX427" s="1"/>
      <c r="OY427" s="1"/>
      <c r="OZ427" s="1"/>
      <c r="PA427" s="1"/>
      <c r="PB427" s="1"/>
      <c r="PC427" s="1"/>
      <c r="PD427" s="1"/>
      <c r="PE427" s="1"/>
      <c r="PF427" s="1"/>
      <c r="PG427" s="1"/>
      <c r="PH427" s="1"/>
      <c r="PI427" s="1"/>
      <c r="PJ427" s="1"/>
      <c r="PK427" s="1"/>
    </row>
    <row r="428" spans="1:427" s="7" customFormat="1" ht="63.75" hidden="1" customHeight="1" x14ac:dyDescent="0.3">
      <c r="A428" s="65">
        <v>417</v>
      </c>
      <c r="B428" s="117" t="s">
        <v>715</v>
      </c>
      <c r="C428" s="135" t="s">
        <v>71</v>
      </c>
      <c r="D428" s="67" t="s">
        <v>72</v>
      </c>
      <c r="E428" s="67" t="s">
        <v>3240</v>
      </c>
      <c r="F428" s="105" t="s">
        <v>70</v>
      </c>
      <c r="G428" s="135" t="s">
        <v>71</v>
      </c>
      <c r="H428" s="67" t="s">
        <v>72</v>
      </c>
      <c r="I428" s="139" t="s">
        <v>3240</v>
      </c>
      <c r="J428" s="458"/>
      <c r="K428" s="67"/>
      <c r="L428" s="67" t="s">
        <v>855</v>
      </c>
      <c r="M428" s="127" t="s">
        <v>77</v>
      </c>
      <c r="N428" s="129" t="s">
        <v>3241</v>
      </c>
      <c r="O428" s="285" t="s">
        <v>3224</v>
      </c>
      <c r="P428" s="464" t="s">
        <v>3205</v>
      </c>
      <c r="Q428" s="460">
        <v>2021</v>
      </c>
      <c r="R428" s="284" t="s">
        <v>3225</v>
      </c>
      <c r="S428" s="283" t="s">
        <v>3242</v>
      </c>
      <c r="T428" s="284" t="s">
        <v>3243</v>
      </c>
      <c r="U428" s="285">
        <v>3</v>
      </c>
      <c r="V428" s="286" t="s">
        <v>3244</v>
      </c>
      <c r="W428" s="286" t="s">
        <v>3244</v>
      </c>
      <c r="X428" s="463">
        <v>1</v>
      </c>
      <c r="Y428" s="284" t="s">
        <v>3245</v>
      </c>
      <c r="Z428" s="466">
        <v>44545</v>
      </c>
      <c r="AA428" s="466">
        <v>44910</v>
      </c>
      <c r="AB428" s="467"/>
      <c r="AC428" s="322" t="s">
        <v>84</v>
      </c>
      <c r="AD428" s="322" t="s">
        <v>84</v>
      </c>
      <c r="AE428" s="72">
        <f t="shared" si="30"/>
        <v>199</v>
      </c>
      <c r="AF428" s="256" t="s">
        <v>3117</v>
      </c>
      <c r="AG428" s="110"/>
      <c r="AH428" s="110"/>
      <c r="AI428" s="110"/>
      <c r="AJ428" s="87"/>
      <c r="AK428" s="77" t="s">
        <v>9</v>
      </c>
      <c r="AL428" s="78">
        <v>459</v>
      </c>
      <c r="AM428" s="431" t="s">
        <v>6</v>
      </c>
      <c r="AN428" s="74" t="s">
        <v>133</v>
      </c>
      <c r="AO428" s="451" t="s">
        <v>3117</v>
      </c>
      <c r="AP428" s="204" t="s">
        <v>133</v>
      </c>
      <c r="AQ428" s="87"/>
      <c r="AR428" s="87"/>
      <c r="AS428" s="432" t="s">
        <v>116</v>
      </c>
      <c r="AT428" s="82" t="s">
        <v>90</v>
      </c>
      <c r="AU428" s="83" t="s">
        <v>91</v>
      </c>
      <c r="AV428" s="97" t="s">
        <v>641</v>
      </c>
      <c r="AW428" s="98">
        <v>44620</v>
      </c>
      <c r="AX428" s="99" t="s">
        <v>119</v>
      </c>
      <c r="AY428" s="100" t="s">
        <v>93</v>
      </c>
      <c r="AZ428" s="101">
        <v>0</v>
      </c>
      <c r="BA428" s="77" t="s">
        <v>9</v>
      </c>
      <c r="BB428" s="78">
        <v>-44620</v>
      </c>
      <c r="BC428" s="79" t="s">
        <v>6</v>
      </c>
      <c r="BD428" s="84"/>
      <c r="BE428" s="84"/>
      <c r="BF428" s="84"/>
      <c r="BG428" s="84"/>
      <c r="BH428" s="79"/>
      <c r="BI428" s="84"/>
      <c r="BJ428" s="88" t="s">
        <v>19</v>
      </c>
      <c r="BK428" s="89" t="s">
        <v>1514</v>
      </c>
      <c r="BL428" s="90">
        <v>44712</v>
      </c>
      <c r="BM428" s="91" t="s">
        <v>3135</v>
      </c>
      <c r="BN428" s="92">
        <v>0</v>
      </c>
      <c r="BO428" s="77" t="str">
        <f t="shared" si="33"/>
        <v>SIN AVANCE</v>
      </c>
      <c r="BP428" s="78">
        <f t="shared" si="31"/>
        <v>199</v>
      </c>
      <c r="BQ428" s="79" t="str">
        <f t="shared" si="32"/>
        <v>CON TIEMPO</v>
      </c>
      <c r="BR428" s="93"/>
      <c r="BS428" s="93"/>
      <c r="BT428" s="93"/>
      <c r="BU428" s="93"/>
      <c r="BV428" s="94"/>
      <c r="BW428" s="93"/>
      <c r="BX428" s="93"/>
      <c r="BY428" s="1">
        <f t="shared" si="34"/>
        <v>417</v>
      </c>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c r="LI428" s="1"/>
      <c r="LJ428" s="1"/>
      <c r="LK428" s="1"/>
      <c r="LL428" s="1"/>
      <c r="LM428" s="1"/>
      <c r="LN428" s="1"/>
      <c r="LO428" s="1"/>
      <c r="LP428" s="1"/>
      <c r="LQ428" s="1"/>
      <c r="LR428" s="1"/>
      <c r="LS428" s="1"/>
      <c r="LT428" s="1"/>
      <c r="LU428" s="1"/>
      <c r="LV428" s="1"/>
      <c r="LW428" s="1"/>
      <c r="LX428" s="1"/>
      <c r="LY428" s="1"/>
      <c r="LZ428" s="1"/>
      <c r="MA428" s="1"/>
      <c r="MB428" s="1"/>
      <c r="MC428" s="1"/>
      <c r="MD428" s="1"/>
      <c r="ME428" s="1"/>
      <c r="MF428" s="1"/>
      <c r="MG428" s="1"/>
      <c r="MH428" s="1"/>
      <c r="MI428" s="1"/>
      <c r="MJ428" s="1"/>
      <c r="MK428" s="1"/>
      <c r="ML428" s="1"/>
      <c r="MM428" s="1"/>
      <c r="MN428" s="1"/>
      <c r="MO428" s="1"/>
      <c r="MP428" s="1"/>
      <c r="MQ428" s="1"/>
      <c r="MR428" s="1"/>
      <c r="MS428" s="1"/>
      <c r="MT428" s="1"/>
      <c r="MU428" s="1"/>
      <c r="MV428" s="1"/>
      <c r="MW428" s="1"/>
      <c r="MX428" s="1"/>
      <c r="MY428" s="1"/>
      <c r="MZ428" s="1"/>
      <c r="NA428" s="1"/>
      <c r="NB428" s="1"/>
      <c r="NC428" s="1"/>
      <c r="ND428" s="1"/>
      <c r="NE428" s="1"/>
      <c r="NF428" s="1"/>
      <c r="NG428" s="1"/>
      <c r="NH428" s="1"/>
      <c r="NI428" s="1"/>
      <c r="NJ428" s="1"/>
      <c r="NK428" s="1"/>
      <c r="NL428" s="1"/>
      <c r="NM428" s="1"/>
      <c r="NN428" s="1"/>
      <c r="NO428" s="1"/>
      <c r="NP428" s="1"/>
      <c r="NQ428" s="1"/>
      <c r="NR428" s="1"/>
      <c r="NS428" s="1"/>
      <c r="NT428" s="1"/>
      <c r="NU428" s="1"/>
      <c r="NV428" s="1"/>
      <c r="NW428" s="1"/>
      <c r="NX428" s="1"/>
      <c r="NY428" s="1"/>
      <c r="NZ428" s="1"/>
      <c r="OA428" s="1"/>
      <c r="OB428" s="1"/>
      <c r="OC428" s="1"/>
      <c r="OD428" s="1"/>
      <c r="OE428" s="1"/>
      <c r="OF428" s="1"/>
      <c r="OG428" s="1"/>
      <c r="OH428" s="1"/>
      <c r="OI428" s="1"/>
      <c r="OJ428" s="1"/>
      <c r="OK428" s="1"/>
      <c r="OL428" s="1"/>
      <c r="OM428" s="1"/>
      <c r="ON428" s="1"/>
      <c r="OO428" s="1"/>
      <c r="OP428" s="1"/>
      <c r="OQ428" s="1"/>
      <c r="OR428" s="1"/>
      <c r="OS428" s="1"/>
      <c r="OT428" s="1"/>
      <c r="OU428" s="1"/>
      <c r="OV428" s="1"/>
      <c r="OW428" s="1"/>
      <c r="OX428" s="1"/>
      <c r="OY428" s="1"/>
      <c r="OZ428" s="1"/>
      <c r="PA428" s="1"/>
      <c r="PB428" s="1"/>
      <c r="PC428" s="1"/>
      <c r="PD428" s="1"/>
      <c r="PE428" s="1"/>
      <c r="PF428" s="1"/>
      <c r="PG428" s="1"/>
      <c r="PH428" s="1"/>
      <c r="PI428" s="1"/>
      <c r="PJ428" s="1"/>
      <c r="PK428" s="1"/>
    </row>
    <row r="429" spans="1:427" s="7" customFormat="1" ht="63.75" hidden="1" customHeight="1" x14ac:dyDescent="0.3">
      <c r="A429" s="65">
        <v>418</v>
      </c>
      <c r="B429" s="117" t="s">
        <v>715</v>
      </c>
      <c r="C429" s="135" t="s">
        <v>71</v>
      </c>
      <c r="D429" s="67" t="s">
        <v>72</v>
      </c>
      <c r="E429" s="67" t="s">
        <v>2039</v>
      </c>
      <c r="F429" s="66" t="s">
        <v>1018</v>
      </c>
      <c r="G429" s="244" t="s">
        <v>99</v>
      </c>
      <c r="H429" s="67" t="s">
        <v>100</v>
      </c>
      <c r="I429" s="67" t="s">
        <v>1019</v>
      </c>
      <c r="J429" s="458"/>
      <c r="K429" s="67"/>
      <c r="L429" s="67" t="s">
        <v>855</v>
      </c>
      <c r="M429" s="127" t="s">
        <v>77</v>
      </c>
      <c r="N429" s="129" t="s">
        <v>3246</v>
      </c>
      <c r="O429" s="285" t="s">
        <v>3247</v>
      </c>
      <c r="P429" s="464" t="s">
        <v>3205</v>
      </c>
      <c r="Q429" s="460">
        <v>2021</v>
      </c>
      <c r="R429" s="284" t="s">
        <v>3248</v>
      </c>
      <c r="S429" s="283" t="s">
        <v>3249</v>
      </c>
      <c r="T429" s="284" t="s">
        <v>3250</v>
      </c>
      <c r="U429" s="299">
        <v>1</v>
      </c>
      <c r="V429" s="286" t="s">
        <v>3251</v>
      </c>
      <c r="W429" s="300" t="s">
        <v>3252</v>
      </c>
      <c r="X429" s="463">
        <v>1</v>
      </c>
      <c r="Y429" s="284" t="s">
        <v>3253</v>
      </c>
      <c r="Z429" s="465">
        <v>44531</v>
      </c>
      <c r="AA429" s="289">
        <v>44681</v>
      </c>
      <c r="AB429" s="290"/>
      <c r="AC429" s="322" t="s">
        <v>84</v>
      </c>
      <c r="AD429" s="322" t="s">
        <v>84</v>
      </c>
      <c r="AE429" s="72">
        <f t="shared" si="30"/>
        <v>-30</v>
      </c>
      <c r="AF429" s="256" t="s">
        <v>3117</v>
      </c>
      <c r="AG429" s="110"/>
      <c r="AH429" s="110"/>
      <c r="AI429" s="110"/>
      <c r="AJ429" s="87"/>
      <c r="AK429" s="77" t="s">
        <v>9</v>
      </c>
      <c r="AL429" s="78">
        <v>230</v>
      </c>
      <c r="AM429" s="431" t="s">
        <v>6</v>
      </c>
      <c r="AN429" s="74" t="s">
        <v>133</v>
      </c>
      <c r="AO429" s="451" t="s">
        <v>3117</v>
      </c>
      <c r="AP429" s="204" t="s">
        <v>133</v>
      </c>
      <c r="AQ429" s="87"/>
      <c r="AR429" s="87"/>
      <c r="AS429" s="432" t="s">
        <v>116</v>
      </c>
      <c r="AT429" s="82" t="s">
        <v>90</v>
      </c>
      <c r="AU429" s="83" t="s">
        <v>91</v>
      </c>
      <c r="AV429" s="110" t="s">
        <v>2931</v>
      </c>
      <c r="AW429" s="130">
        <v>44620</v>
      </c>
      <c r="AX429" s="110" t="s">
        <v>971</v>
      </c>
      <c r="AY429" s="349" t="s">
        <v>2049</v>
      </c>
      <c r="AZ429" s="87">
        <v>0</v>
      </c>
      <c r="BA429" s="77" t="s">
        <v>9</v>
      </c>
      <c r="BB429" s="78">
        <v>-44620</v>
      </c>
      <c r="BC429" s="79" t="s">
        <v>6</v>
      </c>
      <c r="BD429" s="84"/>
      <c r="BE429" s="84"/>
      <c r="BF429" s="84"/>
      <c r="BG429" s="84"/>
      <c r="BH429" s="79"/>
      <c r="BI429" s="84"/>
      <c r="BJ429" s="88" t="s">
        <v>19</v>
      </c>
      <c r="BK429" s="89" t="s">
        <v>3254</v>
      </c>
      <c r="BL429" s="90">
        <v>44712</v>
      </c>
      <c r="BM429" s="91" t="s">
        <v>473</v>
      </c>
      <c r="BN429" s="92">
        <v>1</v>
      </c>
      <c r="BO429" s="77" t="str">
        <f t="shared" si="33"/>
        <v>CUMPLIMIENTO TOTAL</v>
      </c>
      <c r="BP429" s="78">
        <f t="shared" si="31"/>
        <v>-30</v>
      </c>
      <c r="BQ429" s="79" t="str">
        <f t="shared" si="32"/>
        <v>VENCIDO</v>
      </c>
      <c r="BR429" s="93"/>
      <c r="BS429" s="93"/>
      <c r="BT429" s="93"/>
      <c r="BU429" s="93"/>
      <c r="BV429" s="94"/>
      <c r="BW429" s="93"/>
      <c r="BX429" s="93"/>
      <c r="BY429" s="1">
        <f t="shared" si="34"/>
        <v>418</v>
      </c>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c r="LI429" s="1"/>
      <c r="LJ429" s="1"/>
      <c r="LK429" s="1"/>
      <c r="LL429" s="1"/>
      <c r="LM429" s="1"/>
      <c r="LN429" s="1"/>
      <c r="LO429" s="1"/>
      <c r="LP429" s="1"/>
      <c r="LQ429" s="1"/>
      <c r="LR429" s="1"/>
      <c r="LS429" s="1"/>
      <c r="LT429" s="1"/>
      <c r="LU429" s="1"/>
      <c r="LV429" s="1"/>
      <c r="LW429" s="1"/>
      <c r="LX429" s="1"/>
      <c r="LY429" s="1"/>
      <c r="LZ429" s="1"/>
      <c r="MA429" s="1"/>
      <c r="MB429" s="1"/>
      <c r="MC429" s="1"/>
      <c r="MD429" s="1"/>
      <c r="ME429" s="1"/>
      <c r="MF429" s="1"/>
      <c r="MG429" s="1"/>
      <c r="MH429" s="1"/>
      <c r="MI429" s="1"/>
      <c r="MJ429" s="1"/>
      <c r="MK429" s="1"/>
      <c r="ML429" s="1"/>
      <c r="MM429" s="1"/>
      <c r="MN429" s="1"/>
      <c r="MO429" s="1"/>
      <c r="MP429" s="1"/>
      <c r="MQ429" s="1"/>
      <c r="MR429" s="1"/>
      <c r="MS429" s="1"/>
      <c r="MT429" s="1"/>
      <c r="MU429" s="1"/>
      <c r="MV429" s="1"/>
      <c r="MW429" s="1"/>
      <c r="MX429" s="1"/>
      <c r="MY429" s="1"/>
      <c r="MZ429" s="1"/>
      <c r="NA429" s="1"/>
      <c r="NB429" s="1"/>
      <c r="NC429" s="1"/>
      <c r="ND429" s="1"/>
      <c r="NE429" s="1"/>
      <c r="NF429" s="1"/>
      <c r="NG429" s="1"/>
      <c r="NH429" s="1"/>
      <c r="NI429" s="1"/>
      <c r="NJ429" s="1"/>
      <c r="NK429" s="1"/>
      <c r="NL429" s="1"/>
      <c r="NM429" s="1"/>
      <c r="NN429" s="1"/>
      <c r="NO429" s="1"/>
      <c r="NP429" s="1"/>
      <c r="NQ429" s="1"/>
      <c r="NR429" s="1"/>
      <c r="NS429" s="1"/>
      <c r="NT429" s="1"/>
      <c r="NU429" s="1"/>
      <c r="NV429" s="1"/>
      <c r="NW429" s="1"/>
      <c r="NX429" s="1"/>
      <c r="NY429" s="1"/>
      <c r="NZ429" s="1"/>
      <c r="OA429" s="1"/>
      <c r="OB429" s="1"/>
      <c r="OC429" s="1"/>
      <c r="OD429" s="1"/>
      <c r="OE429" s="1"/>
      <c r="OF429" s="1"/>
      <c r="OG429" s="1"/>
      <c r="OH429" s="1"/>
      <c r="OI429" s="1"/>
      <c r="OJ429" s="1"/>
      <c r="OK429" s="1"/>
      <c r="OL429" s="1"/>
      <c r="OM429" s="1"/>
      <c r="ON429" s="1"/>
      <c r="OO429" s="1"/>
      <c r="OP429" s="1"/>
      <c r="OQ429" s="1"/>
      <c r="OR429" s="1"/>
      <c r="OS429" s="1"/>
      <c r="OT429" s="1"/>
      <c r="OU429" s="1"/>
      <c r="OV429" s="1"/>
      <c r="OW429" s="1"/>
      <c r="OX429" s="1"/>
      <c r="OY429" s="1"/>
      <c r="OZ429" s="1"/>
      <c r="PA429" s="1"/>
      <c r="PB429" s="1"/>
      <c r="PC429" s="1"/>
      <c r="PD429" s="1"/>
      <c r="PE429" s="1"/>
      <c r="PF429" s="1"/>
      <c r="PG429" s="1"/>
      <c r="PH429" s="1"/>
      <c r="PI429" s="1"/>
      <c r="PJ429" s="1"/>
      <c r="PK429" s="1"/>
    </row>
    <row r="430" spans="1:427" s="7" customFormat="1" ht="63.75" hidden="1" customHeight="1" x14ac:dyDescent="0.3">
      <c r="A430" s="65">
        <v>419</v>
      </c>
      <c r="B430" s="117" t="s">
        <v>715</v>
      </c>
      <c r="C430" s="135" t="s">
        <v>71</v>
      </c>
      <c r="D430" s="67" t="s">
        <v>72</v>
      </c>
      <c r="E430" s="67" t="s">
        <v>2039</v>
      </c>
      <c r="F430" s="66" t="s">
        <v>1018</v>
      </c>
      <c r="G430" s="244" t="s">
        <v>99</v>
      </c>
      <c r="H430" s="67" t="s">
        <v>100</v>
      </c>
      <c r="I430" s="67" t="s">
        <v>1019</v>
      </c>
      <c r="J430" s="458"/>
      <c r="K430" s="67"/>
      <c r="L430" s="67" t="s">
        <v>855</v>
      </c>
      <c r="M430" s="127" t="s">
        <v>77</v>
      </c>
      <c r="N430" s="129" t="s">
        <v>3255</v>
      </c>
      <c r="O430" s="285" t="s">
        <v>3247</v>
      </c>
      <c r="P430" s="464" t="s">
        <v>3205</v>
      </c>
      <c r="Q430" s="460">
        <v>2021</v>
      </c>
      <c r="R430" s="284" t="s">
        <v>3248</v>
      </c>
      <c r="S430" s="283" t="s">
        <v>3249</v>
      </c>
      <c r="T430" s="284" t="s">
        <v>3256</v>
      </c>
      <c r="U430" s="299">
        <v>2</v>
      </c>
      <c r="V430" s="286" t="s">
        <v>3257</v>
      </c>
      <c r="W430" s="301" t="s">
        <v>3258</v>
      </c>
      <c r="X430" s="463">
        <v>1</v>
      </c>
      <c r="Y430" s="284" t="s">
        <v>3259</v>
      </c>
      <c r="Z430" s="465">
        <v>44562</v>
      </c>
      <c r="AA430" s="289">
        <v>44895</v>
      </c>
      <c r="AB430" s="290"/>
      <c r="AC430" s="322" t="s">
        <v>84</v>
      </c>
      <c r="AD430" s="322" t="s">
        <v>84</v>
      </c>
      <c r="AE430" s="72">
        <f t="shared" si="30"/>
        <v>184</v>
      </c>
      <c r="AF430" s="256" t="s">
        <v>3117</v>
      </c>
      <c r="AG430" s="110"/>
      <c r="AH430" s="110"/>
      <c r="AI430" s="110"/>
      <c r="AJ430" s="87"/>
      <c r="AK430" s="77" t="s">
        <v>9</v>
      </c>
      <c r="AL430" s="78">
        <v>444</v>
      </c>
      <c r="AM430" s="431" t="s">
        <v>6</v>
      </c>
      <c r="AN430" s="74" t="s">
        <v>133</v>
      </c>
      <c r="AO430" s="451" t="s">
        <v>3117</v>
      </c>
      <c r="AP430" s="204" t="s">
        <v>133</v>
      </c>
      <c r="AQ430" s="87"/>
      <c r="AR430" s="87"/>
      <c r="AS430" s="432" t="s">
        <v>116</v>
      </c>
      <c r="AT430" s="82" t="s">
        <v>90</v>
      </c>
      <c r="AU430" s="83" t="s">
        <v>91</v>
      </c>
      <c r="AV430" s="110" t="s">
        <v>2931</v>
      </c>
      <c r="AW430" s="130">
        <v>44620</v>
      </c>
      <c r="AX430" s="110" t="s">
        <v>971</v>
      </c>
      <c r="AY430" s="349" t="s">
        <v>2049</v>
      </c>
      <c r="AZ430" s="87">
        <v>0</v>
      </c>
      <c r="BA430" s="77" t="s">
        <v>9</v>
      </c>
      <c r="BB430" s="78">
        <v>-44620</v>
      </c>
      <c r="BC430" s="79" t="s">
        <v>6</v>
      </c>
      <c r="BD430" s="84"/>
      <c r="BE430" s="84"/>
      <c r="BF430" s="84"/>
      <c r="BG430" s="84"/>
      <c r="BH430" s="79"/>
      <c r="BI430" s="84"/>
      <c r="BJ430" s="88" t="s">
        <v>19</v>
      </c>
      <c r="BK430" s="89" t="s">
        <v>3260</v>
      </c>
      <c r="BL430" s="90">
        <v>44712</v>
      </c>
      <c r="BM430" s="91" t="s">
        <v>3256</v>
      </c>
      <c r="BN430" s="92">
        <v>0</v>
      </c>
      <c r="BO430" s="77" t="str">
        <f t="shared" si="33"/>
        <v>SIN AVANCE</v>
      </c>
      <c r="BP430" s="78">
        <f t="shared" si="31"/>
        <v>184</v>
      </c>
      <c r="BQ430" s="79" t="str">
        <f t="shared" si="32"/>
        <v>CON TIEMPO</v>
      </c>
      <c r="BR430" s="93"/>
      <c r="BS430" s="93"/>
      <c r="BT430" s="93"/>
      <c r="BU430" s="93"/>
      <c r="BV430" s="94"/>
      <c r="BW430" s="93"/>
      <c r="BX430" s="93"/>
      <c r="BY430" s="1">
        <f t="shared" si="34"/>
        <v>419</v>
      </c>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c r="KH430" s="1"/>
      <c r="KI430" s="1"/>
      <c r="KJ430" s="1"/>
      <c r="KK430" s="1"/>
      <c r="KL430" s="1"/>
      <c r="KM430" s="1"/>
      <c r="KN430" s="1"/>
      <c r="KO430" s="1"/>
      <c r="KP430" s="1"/>
      <c r="KQ430" s="1"/>
      <c r="KR430" s="1"/>
      <c r="KS430" s="1"/>
      <c r="KT430" s="1"/>
      <c r="KU430" s="1"/>
      <c r="KV430" s="1"/>
      <c r="KW430" s="1"/>
      <c r="KX430" s="1"/>
      <c r="KY430" s="1"/>
      <c r="KZ430" s="1"/>
      <c r="LA430" s="1"/>
      <c r="LB430" s="1"/>
      <c r="LC430" s="1"/>
      <c r="LD430" s="1"/>
      <c r="LE430" s="1"/>
      <c r="LF430" s="1"/>
      <c r="LG430" s="1"/>
      <c r="LH430" s="1"/>
      <c r="LI430" s="1"/>
      <c r="LJ430" s="1"/>
      <c r="LK430" s="1"/>
      <c r="LL430" s="1"/>
      <c r="LM430" s="1"/>
      <c r="LN430" s="1"/>
      <c r="LO430" s="1"/>
      <c r="LP430" s="1"/>
      <c r="LQ430" s="1"/>
      <c r="LR430" s="1"/>
      <c r="LS430" s="1"/>
      <c r="LT430" s="1"/>
      <c r="LU430" s="1"/>
      <c r="LV430" s="1"/>
      <c r="LW430" s="1"/>
      <c r="LX430" s="1"/>
      <c r="LY430" s="1"/>
      <c r="LZ430" s="1"/>
      <c r="MA430" s="1"/>
      <c r="MB430" s="1"/>
      <c r="MC430" s="1"/>
      <c r="MD430" s="1"/>
      <c r="ME430" s="1"/>
      <c r="MF430" s="1"/>
      <c r="MG430" s="1"/>
      <c r="MH430" s="1"/>
      <c r="MI430" s="1"/>
      <c r="MJ430" s="1"/>
      <c r="MK430" s="1"/>
      <c r="ML430" s="1"/>
      <c r="MM430" s="1"/>
      <c r="MN430" s="1"/>
      <c r="MO430" s="1"/>
      <c r="MP430" s="1"/>
      <c r="MQ430" s="1"/>
      <c r="MR430" s="1"/>
      <c r="MS430" s="1"/>
      <c r="MT430" s="1"/>
      <c r="MU430" s="1"/>
      <c r="MV430" s="1"/>
      <c r="MW430" s="1"/>
      <c r="MX430" s="1"/>
      <c r="MY430" s="1"/>
      <c r="MZ430" s="1"/>
      <c r="NA430" s="1"/>
      <c r="NB430" s="1"/>
      <c r="NC430" s="1"/>
      <c r="ND430" s="1"/>
      <c r="NE430" s="1"/>
      <c r="NF430" s="1"/>
      <c r="NG430" s="1"/>
      <c r="NH430" s="1"/>
      <c r="NI430" s="1"/>
      <c r="NJ430" s="1"/>
      <c r="NK430" s="1"/>
      <c r="NL430" s="1"/>
      <c r="NM430" s="1"/>
      <c r="NN430" s="1"/>
      <c r="NO430" s="1"/>
      <c r="NP430" s="1"/>
      <c r="NQ430" s="1"/>
      <c r="NR430" s="1"/>
      <c r="NS430" s="1"/>
      <c r="NT430" s="1"/>
      <c r="NU430" s="1"/>
      <c r="NV430" s="1"/>
      <c r="NW430" s="1"/>
      <c r="NX430" s="1"/>
      <c r="NY430" s="1"/>
      <c r="NZ430" s="1"/>
      <c r="OA430" s="1"/>
      <c r="OB430" s="1"/>
      <c r="OC430" s="1"/>
      <c r="OD430" s="1"/>
      <c r="OE430" s="1"/>
      <c r="OF430" s="1"/>
      <c r="OG430" s="1"/>
      <c r="OH430" s="1"/>
      <c r="OI430" s="1"/>
      <c r="OJ430" s="1"/>
      <c r="OK430" s="1"/>
      <c r="OL430" s="1"/>
      <c r="OM430" s="1"/>
      <c r="ON430" s="1"/>
      <c r="OO430" s="1"/>
      <c r="OP430" s="1"/>
      <c r="OQ430" s="1"/>
      <c r="OR430" s="1"/>
      <c r="OS430" s="1"/>
      <c r="OT430" s="1"/>
      <c r="OU430" s="1"/>
      <c r="OV430" s="1"/>
      <c r="OW430" s="1"/>
      <c r="OX430" s="1"/>
      <c r="OY430" s="1"/>
      <c r="OZ430" s="1"/>
      <c r="PA430" s="1"/>
      <c r="PB430" s="1"/>
      <c r="PC430" s="1"/>
      <c r="PD430" s="1"/>
      <c r="PE430" s="1"/>
      <c r="PF430" s="1"/>
      <c r="PG430" s="1"/>
      <c r="PH430" s="1"/>
      <c r="PI430" s="1"/>
      <c r="PJ430" s="1"/>
      <c r="PK430" s="1"/>
    </row>
    <row r="431" spans="1:427" s="7" customFormat="1" ht="63.75" hidden="1" customHeight="1" x14ac:dyDescent="0.3">
      <c r="A431" s="65">
        <v>420</v>
      </c>
      <c r="B431" s="117" t="s">
        <v>715</v>
      </c>
      <c r="C431" s="135" t="s">
        <v>71</v>
      </c>
      <c r="D431" s="67" t="s">
        <v>72</v>
      </c>
      <c r="E431" s="67" t="s">
        <v>2039</v>
      </c>
      <c r="F431" s="66" t="s">
        <v>1018</v>
      </c>
      <c r="G431" s="244" t="s">
        <v>99</v>
      </c>
      <c r="H431" s="67" t="s">
        <v>100</v>
      </c>
      <c r="I431" s="67" t="s">
        <v>1019</v>
      </c>
      <c r="J431" s="458"/>
      <c r="K431" s="67"/>
      <c r="L431" s="67" t="s">
        <v>855</v>
      </c>
      <c r="M431" s="127" t="s">
        <v>77</v>
      </c>
      <c r="N431" s="129" t="s">
        <v>3261</v>
      </c>
      <c r="O431" s="285" t="s">
        <v>3247</v>
      </c>
      <c r="P431" s="464" t="s">
        <v>3205</v>
      </c>
      <c r="Q431" s="460">
        <v>2021</v>
      </c>
      <c r="R431" s="284" t="s">
        <v>3248</v>
      </c>
      <c r="S431" s="283" t="s">
        <v>3249</v>
      </c>
      <c r="T431" s="284" t="s">
        <v>3262</v>
      </c>
      <c r="U431" s="299">
        <v>3</v>
      </c>
      <c r="V431" s="286" t="s">
        <v>3263</v>
      </c>
      <c r="W431" s="286" t="s">
        <v>3264</v>
      </c>
      <c r="X431" s="463">
        <v>1</v>
      </c>
      <c r="Y431" s="284" t="s">
        <v>3265</v>
      </c>
      <c r="Z431" s="465">
        <v>44562</v>
      </c>
      <c r="AA431" s="289">
        <v>44772</v>
      </c>
      <c r="AB431" s="290"/>
      <c r="AC431" s="322" t="s">
        <v>84</v>
      </c>
      <c r="AD431" s="322" t="s">
        <v>84</v>
      </c>
      <c r="AE431" s="72">
        <f t="shared" si="30"/>
        <v>61</v>
      </c>
      <c r="AF431" s="256" t="s">
        <v>3117</v>
      </c>
      <c r="AG431" s="110"/>
      <c r="AH431" s="110"/>
      <c r="AI431" s="110"/>
      <c r="AJ431" s="87"/>
      <c r="AK431" s="77" t="s">
        <v>9</v>
      </c>
      <c r="AL431" s="78">
        <v>321</v>
      </c>
      <c r="AM431" s="431" t="s">
        <v>6</v>
      </c>
      <c r="AN431" s="74" t="s">
        <v>133</v>
      </c>
      <c r="AO431" s="451" t="s">
        <v>3117</v>
      </c>
      <c r="AP431" s="204" t="s">
        <v>133</v>
      </c>
      <c r="AQ431" s="87"/>
      <c r="AR431" s="87"/>
      <c r="AS431" s="432" t="s">
        <v>116</v>
      </c>
      <c r="AT431" s="82" t="s">
        <v>90</v>
      </c>
      <c r="AU431" s="83" t="s">
        <v>91</v>
      </c>
      <c r="AV431" s="110" t="s">
        <v>2931</v>
      </c>
      <c r="AW431" s="130">
        <v>44620</v>
      </c>
      <c r="AX431" s="110" t="s">
        <v>971</v>
      </c>
      <c r="AY431" s="349" t="s">
        <v>2049</v>
      </c>
      <c r="AZ431" s="87">
        <v>0</v>
      </c>
      <c r="BA431" s="77" t="s">
        <v>9</v>
      </c>
      <c r="BB431" s="78">
        <v>-44620</v>
      </c>
      <c r="BC431" s="79" t="s">
        <v>6</v>
      </c>
      <c r="BD431" s="84"/>
      <c r="BE431" s="84"/>
      <c r="BF431" s="84"/>
      <c r="BG431" s="84"/>
      <c r="BH431" s="79"/>
      <c r="BI431" s="84"/>
      <c r="BJ431" s="88" t="s">
        <v>19</v>
      </c>
      <c r="BK431" s="89" t="s">
        <v>3266</v>
      </c>
      <c r="BL431" s="90">
        <v>44712</v>
      </c>
      <c r="BM431" s="91" t="s">
        <v>3267</v>
      </c>
      <c r="BN431" s="92">
        <v>0</v>
      </c>
      <c r="BO431" s="77" t="str">
        <f t="shared" si="33"/>
        <v>SIN AVANCE</v>
      </c>
      <c r="BP431" s="78">
        <f t="shared" si="31"/>
        <v>61</v>
      </c>
      <c r="BQ431" s="79" t="str">
        <f t="shared" si="32"/>
        <v>CON TIEMPO</v>
      </c>
      <c r="BR431" s="93"/>
      <c r="BS431" s="93"/>
      <c r="BT431" s="93"/>
      <c r="BU431" s="93"/>
      <c r="BV431" s="94"/>
      <c r="BW431" s="93"/>
      <c r="BX431" s="93"/>
      <c r="BY431" s="1">
        <f t="shared" si="34"/>
        <v>420</v>
      </c>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c r="LI431" s="1"/>
      <c r="LJ431" s="1"/>
      <c r="LK431" s="1"/>
      <c r="LL431" s="1"/>
      <c r="LM431" s="1"/>
      <c r="LN431" s="1"/>
      <c r="LO431" s="1"/>
      <c r="LP431" s="1"/>
      <c r="LQ431" s="1"/>
      <c r="LR431" s="1"/>
      <c r="LS431" s="1"/>
      <c r="LT431" s="1"/>
      <c r="LU431" s="1"/>
      <c r="LV431" s="1"/>
      <c r="LW431" s="1"/>
      <c r="LX431" s="1"/>
      <c r="LY431" s="1"/>
      <c r="LZ431" s="1"/>
      <c r="MA431" s="1"/>
      <c r="MB431" s="1"/>
      <c r="MC431" s="1"/>
      <c r="MD431" s="1"/>
      <c r="ME431" s="1"/>
      <c r="MF431" s="1"/>
      <c r="MG431" s="1"/>
      <c r="MH431" s="1"/>
      <c r="MI431" s="1"/>
      <c r="MJ431" s="1"/>
      <c r="MK431" s="1"/>
      <c r="ML431" s="1"/>
      <c r="MM431" s="1"/>
      <c r="MN431" s="1"/>
      <c r="MO431" s="1"/>
      <c r="MP431" s="1"/>
      <c r="MQ431" s="1"/>
      <c r="MR431" s="1"/>
      <c r="MS431" s="1"/>
      <c r="MT431" s="1"/>
      <c r="MU431" s="1"/>
      <c r="MV431" s="1"/>
      <c r="MW431" s="1"/>
      <c r="MX431" s="1"/>
      <c r="MY431" s="1"/>
      <c r="MZ431" s="1"/>
      <c r="NA431" s="1"/>
      <c r="NB431" s="1"/>
      <c r="NC431" s="1"/>
      <c r="ND431" s="1"/>
      <c r="NE431" s="1"/>
      <c r="NF431" s="1"/>
      <c r="NG431" s="1"/>
      <c r="NH431" s="1"/>
      <c r="NI431" s="1"/>
      <c r="NJ431" s="1"/>
      <c r="NK431" s="1"/>
      <c r="NL431" s="1"/>
      <c r="NM431" s="1"/>
      <c r="NN431" s="1"/>
      <c r="NO431" s="1"/>
      <c r="NP431" s="1"/>
      <c r="NQ431" s="1"/>
      <c r="NR431" s="1"/>
      <c r="NS431" s="1"/>
      <c r="NT431" s="1"/>
      <c r="NU431" s="1"/>
      <c r="NV431" s="1"/>
      <c r="NW431" s="1"/>
      <c r="NX431" s="1"/>
      <c r="NY431" s="1"/>
      <c r="NZ431" s="1"/>
      <c r="OA431" s="1"/>
      <c r="OB431" s="1"/>
      <c r="OC431" s="1"/>
      <c r="OD431" s="1"/>
      <c r="OE431" s="1"/>
      <c r="OF431" s="1"/>
      <c r="OG431" s="1"/>
      <c r="OH431" s="1"/>
      <c r="OI431" s="1"/>
      <c r="OJ431" s="1"/>
      <c r="OK431" s="1"/>
      <c r="OL431" s="1"/>
      <c r="OM431" s="1"/>
      <c r="ON431" s="1"/>
      <c r="OO431" s="1"/>
      <c r="OP431" s="1"/>
      <c r="OQ431" s="1"/>
      <c r="OR431" s="1"/>
      <c r="OS431" s="1"/>
      <c r="OT431" s="1"/>
      <c r="OU431" s="1"/>
      <c r="OV431" s="1"/>
      <c r="OW431" s="1"/>
      <c r="OX431" s="1"/>
      <c r="OY431" s="1"/>
      <c r="OZ431" s="1"/>
      <c r="PA431" s="1"/>
      <c r="PB431" s="1"/>
      <c r="PC431" s="1"/>
      <c r="PD431" s="1"/>
      <c r="PE431" s="1"/>
      <c r="PF431" s="1"/>
      <c r="PG431" s="1"/>
      <c r="PH431" s="1"/>
      <c r="PI431" s="1"/>
      <c r="PJ431" s="1"/>
      <c r="PK431" s="1"/>
    </row>
    <row r="432" spans="1:427" s="7" customFormat="1" ht="63.75" hidden="1" customHeight="1" x14ac:dyDescent="0.3">
      <c r="A432" s="65">
        <v>421</v>
      </c>
      <c r="B432" s="117" t="s">
        <v>715</v>
      </c>
      <c r="C432" s="135" t="s">
        <v>71</v>
      </c>
      <c r="D432" s="67" t="s">
        <v>72</v>
      </c>
      <c r="E432" s="67" t="s">
        <v>3268</v>
      </c>
      <c r="F432" s="105" t="s">
        <v>70</v>
      </c>
      <c r="G432" s="135" t="s">
        <v>71</v>
      </c>
      <c r="H432" s="67" t="s">
        <v>72</v>
      </c>
      <c r="I432" s="70" t="s">
        <v>3268</v>
      </c>
      <c r="J432" s="458"/>
      <c r="K432" s="67"/>
      <c r="L432" s="67" t="s">
        <v>855</v>
      </c>
      <c r="M432" s="127" t="s">
        <v>77</v>
      </c>
      <c r="N432" s="129" t="s">
        <v>3269</v>
      </c>
      <c r="O432" s="285" t="s">
        <v>3270</v>
      </c>
      <c r="P432" s="464" t="s">
        <v>3205</v>
      </c>
      <c r="Q432" s="460">
        <v>2021</v>
      </c>
      <c r="R432" s="284" t="s">
        <v>3271</v>
      </c>
      <c r="S432" s="283" t="s">
        <v>3272</v>
      </c>
      <c r="T432" s="284" t="s">
        <v>3273</v>
      </c>
      <c r="U432" s="285">
        <v>1</v>
      </c>
      <c r="V432" s="286" t="s">
        <v>3274</v>
      </c>
      <c r="W432" s="286" t="s">
        <v>3274</v>
      </c>
      <c r="X432" s="463">
        <v>1</v>
      </c>
      <c r="Y432" s="284" t="s">
        <v>3275</v>
      </c>
      <c r="Z432" s="466">
        <v>44545</v>
      </c>
      <c r="AA432" s="289">
        <v>44635</v>
      </c>
      <c r="AB432" s="290"/>
      <c r="AC432" s="322" t="s">
        <v>84</v>
      </c>
      <c r="AD432" s="322" t="s">
        <v>84</v>
      </c>
      <c r="AE432" s="72">
        <f t="shared" si="30"/>
        <v>-76</v>
      </c>
      <c r="AF432" s="256" t="s">
        <v>3117</v>
      </c>
      <c r="AG432" s="110"/>
      <c r="AH432" s="110"/>
      <c r="AI432" s="110"/>
      <c r="AJ432" s="87"/>
      <c r="AK432" s="77" t="s">
        <v>9</v>
      </c>
      <c r="AL432" s="78">
        <v>184</v>
      </c>
      <c r="AM432" s="431" t="s">
        <v>6</v>
      </c>
      <c r="AN432" s="74" t="s">
        <v>133</v>
      </c>
      <c r="AO432" s="451" t="s">
        <v>3117</v>
      </c>
      <c r="AP432" s="204" t="s">
        <v>133</v>
      </c>
      <c r="AQ432" s="87"/>
      <c r="AR432" s="87"/>
      <c r="AS432" s="432" t="s">
        <v>116</v>
      </c>
      <c r="AT432" s="82" t="s">
        <v>90</v>
      </c>
      <c r="AU432" s="83" t="s">
        <v>91</v>
      </c>
      <c r="AV432" s="97" t="s">
        <v>641</v>
      </c>
      <c r="AW432" s="98">
        <v>44620</v>
      </c>
      <c r="AX432" s="99" t="s">
        <v>119</v>
      </c>
      <c r="AY432" s="100" t="s">
        <v>93</v>
      </c>
      <c r="AZ432" s="101">
        <v>0</v>
      </c>
      <c r="BA432" s="77" t="s">
        <v>9</v>
      </c>
      <c r="BB432" s="78">
        <v>-44620</v>
      </c>
      <c r="BC432" s="79" t="s">
        <v>6</v>
      </c>
      <c r="BD432" s="84"/>
      <c r="BE432" s="84"/>
      <c r="BF432" s="84"/>
      <c r="BG432" s="84"/>
      <c r="BH432" s="79"/>
      <c r="BI432" s="84"/>
      <c r="BJ432" s="88" t="s">
        <v>19</v>
      </c>
      <c r="BK432" s="89" t="s">
        <v>3276</v>
      </c>
      <c r="BL432" s="90">
        <v>44712</v>
      </c>
      <c r="BM432" s="91" t="s">
        <v>79</v>
      </c>
      <c r="BN432" s="92">
        <v>1</v>
      </c>
      <c r="BO432" s="77" t="str">
        <f t="shared" si="33"/>
        <v>CUMPLIMIENTO TOTAL</v>
      </c>
      <c r="BP432" s="78">
        <f t="shared" si="31"/>
        <v>-76</v>
      </c>
      <c r="BQ432" s="79" t="str">
        <f t="shared" si="32"/>
        <v>VENCIDO</v>
      </c>
      <c r="BR432" s="93"/>
      <c r="BS432" s="93"/>
      <c r="BT432" s="93"/>
      <c r="BU432" s="93"/>
      <c r="BV432" s="94"/>
      <c r="BW432" s="93"/>
      <c r="BX432" s="93"/>
      <c r="BY432" s="1">
        <f t="shared" si="34"/>
        <v>421</v>
      </c>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c r="NF432" s="1"/>
      <c r="NG432" s="1"/>
      <c r="NH432" s="1"/>
      <c r="NI432" s="1"/>
      <c r="NJ432" s="1"/>
      <c r="NK432" s="1"/>
      <c r="NL432" s="1"/>
      <c r="NM432" s="1"/>
      <c r="NN432" s="1"/>
      <c r="NO432" s="1"/>
      <c r="NP432" s="1"/>
      <c r="NQ432" s="1"/>
      <c r="NR432" s="1"/>
      <c r="NS432" s="1"/>
      <c r="NT432" s="1"/>
      <c r="NU432" s="1"/>
      <c r="NV432" s="1"/>
      <c r="NW432" s="1"/>
      <c r="NX432" s="1"/>
      <c r="NY432" s="1"/>
      <c r="NZ432" s="1"/>
      <c r="OA432" s="1"/>
      <c r="OB432" s="1"/>
      <c r="OC432" s="1"/>
      <c r="OD432" s="1"/>
      <c r="OE432" s="1"/>
      <c r="OF432" s="1"/>
      <c r="OG432" s="1"/>
      <c r="OH432" s="1"/>
      <c r="OI432" s="1"/>
      <c r="OJ432" s="1"/>
      <c r="OK432" s="1"/>
      <c r="OL432" s="1"/>
      <c r="OM432" s="1"/>
      <c r="ON432" s="1"/>
      <c r="OO432" s="1"/>
      <c r="OP432" s="1"/>
      <c r="OQ432" s="1"/>
      <c r="OR432" s="1"/>
      <c r="OS432" s="1"/>
      <c r="OT432" s="1"/>
      <c r="OU432" s="1"/>
      <c r="OV432" s="1"/>
      <c r="OW432" s="1"/>
      <c r="OX432" s="1"/>
      <c r="OY432" s="1"/>
      <c r="OZ432" s="1"/>
      <c r="PA432" s="1"/>
      <c r="PB432" s="1"/>
      <c r="PC432" s="1"/>
      <c r="PD432" s="1"/>
      <c r="PE432" s="1"/>
      <c r="PF432" s="1"/>
      <c r="PG432" s="1"/>
      <c r="PH432" s="1"/>
      <c r="PI432" s="1"/>
      <c r="PJ432" s="1"/>
      <c r="PK432" s="1"/>
    </row>
    <row r="433" spans="1:427" s="7" customFormat="1" ht="51" hidden="1" customHeight="1" x14ac:dyDescent="0.3">
      <c r="A433" s="65">
        <v>422</v>
      </c>
      <c r="B433" s="117" t="s">
        <v>715</v>
      </c>
      <c r="C433" s="135" t="s">
        <v>71</v>
      </c>
      <c r="D433" s="67" t="s">
        <v>72</v>
      </c>
      <c r="E433" s="67" t="s">
        <v>3277</v>
      </c>
      <c r="F433" s="105" t="s">
        <v>70</v>
      </c>
      <c r="G433" s="135" t="s">
        <v>71</v>
      </c>
      <c r="H433" s="67" t="s">
        <v>72</v>
      </c>
      <c r="I433" s="139" t="s">
        <v>3277</v>
      </c>
      <c r="J433" s="458"/>
      <c r="K433" s="67"/>
      <c r="L433" s="67" t="s">
        <v>855</v>
      </c>
      <c r="M433" s="127" t="s">
        <v>77</v>
      </c>
      <c r="N433" s="129" t="s">
        <v>3278</v>
      </c>
      <c r="O433" s="285" t="s">
        <v>3279</v>
      </c>
      <c r="P433" s="464" t="s">
        <v>3205</v>
      </c>
      <c r="Q433" s="460">
        <v>2021</v>
      </c>
      <c r="R433" s="284" t="s">
        <v>3280</v>
      </c>
      <c r="S433" s="283" t="s">
        <v>3281</v>
      </c>
      <c r="T433" s="284" t="s">
        <v>3282</v>
      </c>
      <c r="U433" s="285">
        <v>1</v>
      </c>
      <c r="V433" s="286" t="s">
        <v>3283</v>
      </c>
      <c r="W433" s="299" t="s">
        <v>3284</v>
      </c>
      <c r="X433" s="463">
        <v>1</v>
      </c>
      <c r="Y433" s="284" t="s">
        <v>3285</v>
      </c>
      <c r="Z433" s="468">
        <v>44545</v>
      </c>
      <c r="AA433" s="289">
        <v>44576</v>
      </c>
      <c r="AB433" s="290"/>
      <c r="AC433" s="322" t="s">
        <v>84</v>
      </c>
      <c r="AD433" s="322" t="s">
        <v>84</v>
      </c>
      <c r="AE433" s="72">
        <f t="shared" si="30"/>
        <v>-135</v>
      </c>
      <c r="AF433" s="256" t="s">
        <v>3117</v>
      </c>
      <c r="AG433" s="110"/>
      <c r="AH433" s="110"/>
      <c r="AI433" s="110"/>
      <c r="AJ433" s="87"/>
      <c r="AK433" s="77" t="s">
        <v>9</v>
      </c>
      <c r="AL433" s="78">
        <v>125</v>
      </c>
      <c r="AM433" s="431" t="s">
        <v>6</v>
      </c>
      <c r="AN433" s="74" t="s">
        <v>133</v>
      </c>
      <c r="AO433" s="451" t="s">
        <v>3117</v>
      </c>
      <c r="AP433" s="204" t="s">
        <v>133</v>
      </c>
      <c r="AQ433" s="87"/>
      <c r="AR433" s="87"/>
      <c r="AS433" s="432" t="s">
        <v>116</v>
      </c>
      <c r="AT433" s="82" t="s">
        <v>90</v>
      </c>
      <c r="AU433" s="83" t="s">
        <v>91</v>
      </c>
      <c r="AV433" s="97" t="s">
        <v>92</v>
      </c>
      <c r="AW433" s="98">
        <v>44620</v>
      </c>
      <c r="AX433" s="99" t="s">
        <v>84</v>
      </c>
      <c r="AY433" s="107" t="s">
        <v>93</v>
      </c>
      <c r="AZ433" s="101">
        <v>0</v>
      </c>
      <c r="BA433" s="77" t="s">
        <v>9</v>
      </c>
      <c r="BB433" s="78">
        <v>-44620</v>
      </c>
      <c r="BC433" s="79" t="s">
        <v>4</v>
      </c>
      <c r="BD433" s="84"/>
      <c r="BE433" s="84"/>
      <c r="BF433" s="84"/>
      <c r="BG433" s="84"/>
      <c r="BH433" s="79"/>
      <c r="BI433" s="84"/>
      <c r="BJ433" s="88" t="s">
        <v>19</v>
      </c>
      <c r="BK433" s="89" t="s">
        <v>3286</v>
      </c>
      <c r="BL433" s="90">
        <v>44712</v>
      </c>
      <c r="BM433" s="91" t="s">
        <v>79</v>
      </c>
      <c r="BN433" s="92">
        <v>1</v>
      </c>
      <c r="BO433" s="77" t="str">
        <f t="shared" si="33"/>
        <v>CUMPLIMIENTO TOTAL</v>
      </c>
      <c r="BP433" s="78">
        <f t="shared" si="31"/>
        <v>-135</v>
      </c>
      <c r="BQ433" s="79" t="str">
        <f t="shared" si="32"/>
        <v>VENCIDO</v>
      </c>
      <c r="BR433" s="93"/>
      <c r="BS433" s="93"/>
      <c r="BT433" s="93"/>
      <c r="BU433" s="93"/>
      <c r="BV433" s="94"/>
      <c r="BW433" s="93"/>
      <c r="BX433" s="93"/>
      <c r="BY433" s="1">
        <f t="shared" si="34"/>
        <v>422</v>
      </c>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c r="KH433" s="1"/>
      <c r="KI433" s="1"/>
      <c r="KJ433" s="1"/>
      <c r="KK433" s="1"/>
      <c r="KL433" s="1"/>
      <c r="KM433" s="1"/>
      <c r="KN433" s="1"/>
      <c r="KO433" s="1"/>
      <c r="KP433" s="1"/>
      <c r="KQ433" s="1"/>
      <c r="KR433" s="1"/>
      <c r="KS433" s="1"/>
      <c r="KT433" s="1"/>
      <c r="KU433" s="1"/>
      <c r="KV433" s="1"/>
      <c r="KW433" s="1"/>
      <c r="KX433" s="1"/>
      <c r="KY433" s="1"/>
      <c r="KZ433" s="1"/>
      <c r="LA433" s="1"/>
      <c r="LB433" s="1"/>
      <c r="LC433" s="1"/>
      <c r="LD433" s="1"/>
      <c r="LE433" s="1"/>
      <c r="LF433" s="1"/>
      <c r="LG433" s="1"/>
      <c r="LH433" s="1"/>
      <c r="LI433" s="1"/>
      <c r="LJ433" s="1"/>
      <c r="LK433" s="1"/>
      <c r="LL433" s="1"/>
      <c r="LM433" s="1"/>
      <c r="LN433" s="1"/>
      <c r="LO433" s="1"/>
      <c r="LP433" s="1"/>
      <c r="LQ433" s="1"/>
      <c r="LR433" s="1"/>
      <c r="LS433" s="1"/>
      <c r="LT433" s="1"/>
      <c r="LU433" s="1"/>
      <c r="LV433" s="1"/>
      <c r="LW433" s="1"/>
      <c r="LX433" s="1"/>
      <c r="LY433" s="1"/>
      <c r="LZ433" s="1"/>
      <c r="MA433" s="1"/>
      <c r="MB433" s="1"/>
      <c r="MC433" s="1"/>
      <c r="MD433" s="1"/>
      <c r="ME433" s="1"/>
      <c r="MF433" s="1"/>
      <c r="MG433" s="1"/>
      <c r="MH433" s="1"/>
      <c r="MI433" s="1"/>
      <c r="MJ433" s="1"/>
      <c r="MK433" s="1"/>
      <c r="ML433" s="1"/>
      <c r="MM433" s="1"/>
      <c r="MN433" s="1"/>
      <c r="MO433" s="1"/>
      <c r="MP433" s="1"/>
      <c r="MQ433" s="1"/>
      <c r="MR433" s="1"/>
      <c r="MS433" s="1"/>
      <c r="MT433" s="1"/>
      <c r="MU433" s="1"/>
      <c r="MV433" s="1"/>
      <c r="MW433" s="1"/>
      <c r="MX433" s="1"/>
      <c r="MY433" s="1"/>
      <c r="MZ433" s="1"/>
      <c r="NA433" s="1"/>
      <c r="NB433" s="1"/>
      <c r="NC433" s="1"/>
      <c r="ND433" s="1"/>
      <c r="NE433" s="1"/>
      <c r="NF433" s="1"/>
      <c r="NG433" s="1"/>
      <c r="NH433" s="1"/>
      <c r="NI433" s="1"/>
      <c r="NJ433" s="1"/>
      <c r="NK433" s="1"/>
      <c r="NL433" s="1"/>
      <c r="NM433" s="1"/>
      <c r="NN433" s="1"/>
      <c r="NO433" s="1"/>
      <c r="NP433" s="1"/>
      <c r="NQ433" s="1"/>
      <c r="NR433" s="1"/>
      <c r="NS433" s="1"/>
      <c r="NT433" s="1"/>
      <c r="NU433" s="1"/>
      <c r="NV433" s="1"/>
      <c r="NW433" s="1"/>
      <c r="NX433" s="1"/>
      <c r="NY433" s="1"/>
      <c r="NZ433" s="1"/>
      <c r="OA433" s="1"/>
      <c r="OB433" s="1"/>
      <c r="OC433" s="1"/>
      <c r="OD433" s="1"/>
      <c r="OE433" s="1"/>
      <c r="OF433" s="1"/>
      <c r="OG433" s="1"/>
      <c r="OH433" s="1"/>
      <c r="OI433" s="1"/>
      <c r="OJ433" s="1"/>
      <c r="OK433" s="1"/>
      <c r="OL433" s="1"/>
      <c r="OM433" s="1"/>
      <c r="ON433" s="1"/>
      <c r="OO433" s="1"/>
      <c r="OP433" s="1"/>
      <c r="OQ433" s="1"/>
      <c r="OR433" s="1"/>
      <c r="OS433" s="1"/>
      <c r="OT433" s="1"/>
      <c r="OU433" s="1"/>
      <c r="OV433" s="1"/>
      <c r="OW433" s="1"/>
      <c r="OX433" s="1"/>
      <c r="OY433" s="1"/>
      <c r="OZ433" s="1"/>
      <c r="PA433" s="1"/>
      <c r="PB433" s="1"/>
      <c r="PC433" s="1"/>
      <c r="PD433" s="1"/>
      <c r="PE433" s="1"/>
      <c r="PF433" s="1"/>
      <c r="PG433" s="1"/>
      <c r="PH433" s="1"/>
      <c r="PI433" s="1"/>
      <c r="PJ433" s="1"/>
      <c r="PK433" s="1"/>
    </row>
    <row r="434" spans="1:427" s="7" customFormat="1" ht="89.25" hidden="1" customHeight="1" x14ac:dyDescent="0.3">
      <c r="A434" s="65">
        <v>423</v>
      </c>
      <c r="B434" s="117" t="s">
        <v>715</v>
      </c>
      <c r="C434" s="135" t="s">
        <v>71</v>
      </c>
      <c r="D434" s="67" t="s">
        <v>72</v>
      </c>
      <c r="E434" s="67" t="s">
        <v>3287</v>
      </c>
      <c r="F434" s="105" t="s">
        <v>70</v>
      </c>
      <c r="G434" s="135" t="s">
        <v>71</v>
      </c>
      <c r="H434" s="67" t="s">
        <v>72</v>
      </c>
      <c r="I434" s="147" t="s">
        <v>1831</v>
      </c>
      <c r="J434" s="458"/>
      <c r="K434" s="67"/>
      <c r="L434" s="67" t="s">
        <v>855</v>
      </c>
      <c r="M434" s="127" t="s">
        <v>77</v>
      </c>
      <c r="N434" s="129" t="s">
        <v>3288</v>
      </c>
      <c r="O434" s="285" t="s">
        <v>3289</v>
      </c>
      <c r="P434" s="464" t="s">
        <v>3205</v>
      </c>
      <c r="Q434" s="460">
        <v>2021</v>
      </c>
      <c r="R434" s="284" t="s">
        <v>3290</v>
      </c>
      <c r="S434" s="283" t="s">
        <v>3291</v>
      </c>
      <c r="T434" s="284" t="s">
        <v>3292</v>
      </c>
      <c r="U434" s="285">
        <v>1</v>
      </c>
      <c r="V434" s="299" t="s">
        <v>3293</v>
      </c>
      <c r="W434" s="299" t="s">
        <v>3294</v>
      </c>
      <c r="X434" s="463">
        <v>1</v>
      </c>
      <c r="Y434" s="284" t="s">
        <v>3295</v>
      </c>
      <c r="Z434" s="466">
        <v>44545</v>
      </c>
      <c r="AA434" s="289">
        <v>44635</v>
      </c>
      <c r="AB434" s="290"/>
      <c r="AC434" s="322" t="s">
        <v>84</v>
      </c>
      <c r="AD434" s="322" t="s">
        <v>84</v>
      </c>
      <c r="AE434" s="72">
        <f t="shared" si="30"/>
        <v>-76</v>
      </c>
      <c r="AF434" s="256" t="s">
        <v>3117</v>
      </c>
      <c r="AG434" s="110"/>
      <c r="AH434" s="110"/>
      <c r="AI434" s="110"/>
      <c r="AJ434" s="87"/>
      <c r="AK434" s="77" t="s">
        <v>9</v>
      </c>
      <c r="AL434" s="78">
        <v>184</v>
      </c>
      <c r="AM434" s="431" t="s">
        <v>6</v>
      </c>
      <c r="AN434" s="74" t="s">
        <v>133</v>
      </c>
      <c r="AO434" s="451" t="s">
        <v>3117</v>
      </c>
      <c r="AP434" s="204" t="s">
        <v>133</v>
      </c>
      <c r="AQ434" s="87"/>
      <c r="AR434" s="87"/>
      <c r="AS434" s="432" t="s">
        <v>116</v>
      </c>
      <c r="AT434" s="82" t="s">
        <v>90</v>
      </c>
      <c r="AU434" s="83" t="s">
        <v>91</v>
      </c>
      <c r="AV434" s="97" t="s">
        <v>641</v>
      </c>
      <c r="AW434" s="98">
        <v>44620</v>
      </c>
      <c r="AX434" s="99" t="s">
        <v>119</v>
      </c>
      <c r="AY434" s="100" t="s">
        <v>93</v>
      </c>
      <c r="AZ434" s="101">
        <v>0</v>
      </c>
      <c r="BA434" s="77" t="s">
        <v>9</v>
      </c>
      <c r="BB434" s="78">
        <v>-44620</v>
      </c>
      <c r="BC434" s="79" t="s">
        <v>6</v>
      </c>
      <c r="BD434" s="84"/>
      <c r="BE434" s="84"/>
      <c r="BF434" s="84"/>
      <c r="BG434" s="84"/>
      <c r="BH434" s="79"/>
      <c r="BI434" s="84"/>
      <c r="BJ434" s="88" t="s">
        <v>19</v>
      </c>
      <c r="BK434" s="89" t="s">
        <v>3296</v>
      </c>
      <c r="BL434" s="90">
        <v>44712</v>
      </c>
      <c r="BM434" s="91" t="s">
        <v>79</v>
      </c>
      <c r="BN434" s="92">
        <v>1</v>
      </c>
      <c r="BO434" s="77" t="str">
        <f t="shared" si="33"/>
        <v>CUMPLIMIENTO TOTAL</v>
      </c>
      <c r="BP434" s="78">
        <f t="shared" si="31"/>
        <v>-76</v>
      </c>
      <c r="BQ434" s="79" t="str">
        <f t="shared" si="32"/>
        <v>VENCIDO</v>
      </c>
      <c r="BR434" s="93"/>
      <c r="BS434" s="93"/>
      <c r="BT434" s="93"/>
      <c r="BU434" s="93"/>
      <c r="BV434" s="94"/>
      <c r="BW434" s="93"/>
      <c r="BX434" s="93"/>
      <c r="BY434" s="1">
        <f t="shared" si="34"/>
        <v>423</v>
      </c>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c r="NF434" s="1"/>
      <c r="NG434" s="1"/>
      <c r="NH434" s="1"/>
      <c r="NI434" s="1"/>
      <c r="NJ434" s="1"/>
      <c r="NK434" s="1"/>
      <c r="NL434" s="1"/>
      <c r="NM434" s="1"/>
      <c r="NN434" s="1"/>
      <c r="NO434" s="1"/>
      <c r="NP434" s="1"/>
      <c r="NQ434" s="1"/>
      <c r="NR434" s="1"/>
      <c r="NS434" s="1"/>
      <c r="NT434" s="1"/>
      <c r="NU434" s="1"/>
      <c r="NV434" s="1"/>
      <c r="NW434" s="1"/>
      <c r="NX434" s="1"/>
      <c r="NY434" s="1"/>
      <c r="NZ434" s="1"/>
      <c r="OA434" s="1"/>
      <c r="OB434" s="1"/>
      <c r="OC434" s="1"/>
      <c r="OD434" s="1"/>
      <c r="OE434" s="1"/>
      <c r="OF434" s="1"/>
      <c r="OG434" s="1"/>
      <c r="OH434" s="1"/>
      <c r="OI434" s="1"/>
      <c r="OJ434" s="1"/>
      <c r="OK434" s="1"/>
      <c r="OL434" s="1"/>
      <c r="OM434" s="1"/>
      <c r="ON434" s="1"/>
      <c r="OO434" s="1"/>
      <c r="OP434" s="1"/>
      <c r="OQ434" s="1"/>
      <c r="OR434" s="1"/>
      <c r="OS434" s="1"/>
      <c r="OT434" s="1"/>
      <c r="OU434" s="1"/>
      <c r="OV434" s="1"/>
      <c r="OW434" s="1"/>
      <c r="OX434" s="1"/>
      <c r="OY434" s="1"/>
      <c r="OZ434" s="1"/>
      <c r="PA434" s="1"/>
      <c r="PB434" s="1"/>
      <c r="PC434" s="1"/>
      <c r="PD434" s="1"/>
      <c r="PE434" s="1"/>
      <c r="PF434" s="1"/>
      <c r="PG434" s="1"/>
      <c r="PH434" s="1"/>
      <c r="PI434" s="1"/>
      <c r="PJ434" s="1"/>
      <c r="PK434" s="1"/>
    </row>
    <row r="435" spans="1:427" s="7" customFormat="1" ht="270.75" hidden="1" thickBot="1" x14ac:dyDescent="0.3">
      <c r="A435" s="65">
        <v>424</v>
      </c>
      <c r="B435" s="117" t="s">
        <v>715</v>
      </c>
      <c r="C435" s="135" t="s">
        <v>71</v>
      </c>
      <c r="D435" s="67" t="s">
        <v>72</v>
      </c>
      <c r="E435" s="67" t="s">
        <v>2263</v>
      </c>
      <c r="F435" s="66" t="s">
        <v>197</v>
      </c>
      <c r="G435" s="65" t="s">
        <v>99</v>
      </c>
      <c r="H435" s="67" t="s">
        <v>100</v>
      </c>
      <c r="I435" s="66" t="s">
        <v>197</v>
      </c>
      <c r="J435" s="458"/>
      <c r="K435" s="67"/>
      <c r="L435" s="67" t="s">
        <v>185</v>
      </c>
      <c r="M435" s="127" t="s">
        <v>77</v>
      </c>
      <c r="N435" s="129" t="s">
        <v>3297</v>
      </c>
      <c r="O435" s="285" t="s">
        <v>3298</v>
      </c>
      <c r="P435" s="464" t="s">
        <v>3205</v>
      </c>
      <c r="Q435" s="460">
        <v>2021</v>
      </c>
      <c r="R435" s="284" t="s">
        <v>3299</v>
      </c>
      <c r="S435" s="283" t="s">
        <v>3300</v>
      </c>
      <c r="T435" s="284" t="s">
        <v>3301</v>
      </c>
      <c r="U435" s="285">
        <v>1</v>
      </c>
      <c r="V435" s="299" t="s">
        <v>3302</v>
      </c>
      <c r="W435" s="286" t="s">
        <v>3303</v>
      </c>
      <c r="X435" s="463">
        <v>1</v>
      </c>
      <c r="Y435" s="284" t="s">
        <v>3304</v>
      </c>
      <c r="Z435" s="465">
        <v>44562</v>
      </c>
      <c r="AA435" s="289">
        <v>44772</v>
      </c>
      <c r="AB435" s="290"/>
      <c r="AC435" s="322" t="s">
        <v>84</v>
      </c>
      <c r="AD435" s="322" t="s">
        <v>84</v>
      </c>
      <c r="AE435" s="72">
        <f t="shared" si="30"/>
        <v>61</v>
      </c>
      <c r="AF435" s="256" t="s">
        <v>3117</v>
      </c>
      <c r="AG435" s="110"/>
      <c r="AH435" s="110"/>
      <c r="AI435" s="110"/>
      <c r="AJ435" s="87"/>
      <c r="AK435" s="77" t="s">
        <v>9</v>
      </c>
      <c r="AL435" s="78">
        <v>321</v>
      </c>
      <c r="AM435" s="431" t="s">
        <v>6</v>
      </c>
      <c r="AN435" s="74" t="s">
        <v>133</v>
      </c>
      <c r="AO435" s="451" t="s">
        <v>3117</v>
      </c>
      <c r="AP435" s="204" t="s">
        <v>133</v>
      </c>
      <c r="AQ435" s="87"/>
      <c r="AR435" s="87"/>
      <c r="AS435" s="432" t="s">
        <v>116</v>
      </c>
      <c r="AT435" s="82" t="s">
        <v>90</v>
      </c>
      <c r="AU435" s="83" t="s">
        <v>91</v>
      </c>
      <c r="AV435" s="97" t="s">
        <v>1377</v>
      </c>
      <c r="AW435" s="98">
        <v>44620</v>
      </c>
      <c r="AX435" s="99" t="s">
        <v>113</v>
      </c>
      <c r="AY435" s="107" t="s">
        <v>3305</v>
      </c>
      <c r="AZ435" s="101">
        <v>0</v>
      </c>
      <c r="BA435" s="77" t="s">
        <v>9</v>
      </c>
      <c r="BB435" s="78">
        <v>-44620</v>
      </c>
      <c r="BC435" s="79" t="s">
        <v>6</v>
      </c>
      <c r="BD435" s="84"/>
      <c r="BE435" s="84"/>
      <c r="BF435" s="84"/>
      <c r="BG435" s="84"/>
      <c r="BH435" s="79"/>
      <c r="BI435" s="84"/>
      <c r="BJ435" s="88" t="s">
        <v>19</v>
      </c>
      <c r="BK435" s="89" t="s">
        <v>3306</v>
      </c>
      <c r="BL435" s="90">
        <v>44712</v>
      </c>
      <c r="BM435" s="91" t="s">
        <v>3307</v>
      </c>
      <c r="BN435" s="92">
        <v>0</v>
      </c>
      <c r="BO435" s="77" t="str">
        <f t="shared" si="33"/>
        <v>SIN AVANCE</v>
      </c>
      <c r="BP435" s="78">
        <f t="shared" si="31"/>
        <v>61</v>
      </c>
      <c r="BQ435" s="79" t="str">
        <f t="shared" si="32"/>
        <v>CON TIEMPO</v>
      </c>
      <c r="BR435" s="93"/>
      <c r="BS435" s="93"/>
      <c r="BT435" s="93"/>
      <c r="BU435" s="93"/>
      <c r="BV435" s="94"/>
      <c r="BW435" s="93"/>
      <c r="BX435" s="93"/>
      <c r="BY435" s="1">
        <f t="shared" si="34"/>
        <v>424</v>
      </c>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c r="KH435" s="1"/>
      <c r="KI435" s="1"/>
      <c r="KJ435" s="1"/>
      <c r="KK435" s="1"/>
      <c r="KL435" s="1"/>
      <c r="KM435" s="1"/>
      <c r="KN435" s="1"/>
      <c r="KO435" s="1"/>
      <c r="KP435" s="1"/>
      <c r="KQ435" s="1"/>
      <c r="KR435" s="1"/>
      <c r="KS435" s="1"/>
      <c r="KT435" s="1"/>
      <c r="KU435" s="1"/>
      <c r="KV435" s="1"/>
      <c r="KW435" s="1"/>
      <c r="KX435" s="1"/>
      <c r="KY435" s="1"/>
      <c r="KZ435" s="1"/>
      <c r="LA435" s="1"/>
      <c r="LB435" s="1"/>
      <c r="LC435" s="1"/>
      <c r="LD435" s="1"/>
      <c r="LE435" s="1"/>
      <c r="LF435" s="1"/>
      <c r="LG435" s="1"/>
      <c r="LH435" s="1"/>
      <c r="LI435" s="1"/>
      <c r="LJ435" s="1"/>
      <c r="LK435" s="1"/>
      <c r="LL435" s="1"/>
      <c r="LM435" s="1"/>
      <c r="LN435" s="1"/>
      <c r="LO435" s="1"/>
      <c r="LP435" s="1"/>
      <c r="LQ435" s="1"/>
      <c r="LR435" s="1"/>
      <c r="LS435" s="1"/>
      <c r="LT435" s="1"/>
      <c r="LU435" s="1"/>
      <c r="LV435" s="1"/>
      <c r="LW435" s="1"/>
      <c r="LX435" s="1"/>
      <c r="LY435" s="1"/>
      <c r="LZ435" s="1"/>
      <c r="MA435" s="1"/>
      <c r="MB435" s="1"/>
      <c r="MC435" s="1"/>
      <c r="MD435" s="1"/>
      <c r="ME435" s="1"/>
      <c r="MF435" s="1"/>
      <c r="MG435" s="1"/>
      <c r="MH435" s="1"/>
      <c r="MI435" s="1"/>
      <c r="MJ435" s="1"/>
      <c r="MK435" s="1"/>
      <c r="ML435" s="1"/>
      <c r="MM435" s="1"/>
      <c r="MN435" s="1"/>
      <c r="MO435" s="1"/>
      <c r="MP435" s="1"/>
      <c r="MQ435" s="1"/>
      <c r="MR435" s="1"/>
      <c r="MS435" s="1"/>
      <c r="MT435" s="1"/>
      <c r="MU435" s="1"/>
      <c r="MV435" s="1"/>
      <c r="MW435" s="1"/>
      <c r="MX435" s="1"/>
      <c r="MY435" s="1"/>
      <c r="MZ435" s="1"/>
      <c r="NA435" s="1"/>
      <c r="NB435" s="1"/>
      <c r="NC435" s="1"/>
      <c r="ND435" s="1"/>
      <c r="NE435" s="1"/>
      <c r="NF435" s="1"/>
      <c r="NG435" s="1"/>
      <c r="NH435" s="1"/>
      <c r="NI435" s="1"/>
      <c r="NJ435" s="1"/>
      <c r="NK435" s="1"/>
      <c r="NL435" s="1"/>
      <c r="NM435" s="1"/>
      <c r="NN435" s="1"/>
      <c r="NO435" s="1"/>
      <c r="NP435" s="1"/>
      <c r="NQ435" s="1"/>
      <c r="NR435" s="1"/>
      <c r="NS435" s="1"/>
      <c r="NT435" s="1"/>
      <c r="NU435" s="1"/>
      <c r="NV435" s="1"/>
      <c r="NW435" s="1"/>
      <c r="NX435" s="1"/>
      <c r="NY435" s="1"/>
      <c r="NZ435" s="1"/>
      <c r="OA435" s="1"/>
      <c r="OB435" s="1"/>
      <c r="OC435" s="1"/>
      <c r="OD435" s="1"/>
      <c r="OE435" s="1"/>
      <c r="OF435" s="1"/>
      <c r="OG435" s="1"/>
      <c r="OH435" s="1"/>
      <c r="OI435" s="1"/>
      <c r="OJ435" s="1"/>
      <c r="OK435" s="1"/>
      <c r="OL435" s="1"/>
      <c r="OM435" s="1"/>
      <c r="ON435" s="1"/>
      <c r="OO435" s="1"/>
      <c r="OP435" s="1"/>
      <c r="OQ435" s="1"/>
      <c r="OR435" s="1"/>
      <c r="OS435" s="1"/>
      <c r="OT435" s="1"/>
      <c r="OU435" s="1"/>
      <c r="OV435" s="1"/>
      <c r="OW435" s="1"/>
      <c r="OX435" s="1"/>
      <c r="OY435" s="1"/>
      <c r="OZ435" s="1"/>
      <c r="PA435" s="1"/>
      <c r="PB435" s="1"/>
      <c r="PC435" s="1"/>
      <c r="PD435" s="1"/>
      <c r="PE435" s="1"/>
      <c r="PF435" s="1"/>
      <c r="PG435" s="1"/>
      <c r="PH435" s="1"/>
      <c r="PI435" s="1"/>
      <c r="PJ435" s="1"/>
      <c r="PK435" s="1"/>
    </row>
    <row r="436" spans="1:427" s="7" customFormat="1" ht="63.75" hidden="1" customHeight="1" x14ac:dyDescent="0.3">
      <c r="A436" s="65">
        <v>425</v>
      </c>
      <c r="B436" s="117" t="s">
        <v>715</v>
      </c>
      <c r="C436" s="135" t="s">
        <v>71</v>
      </c>
      <c r="D436" s="67" t="s">
        <v>72</v>
      </c>
      <c r="E436" s="67" t="s">
        <v>3268</v>
      </c>
      <c r="F436" s="105" t="s">
        <v>70</v>
      </c>
      <c r="G436" s="135" t="s">
        <v>71</v>
      </c>
      <c r="H436" s="67" t="s">
        <v>72</v>
      </c>
      <c r="I436" s="70" t="s">
        <v>3268</v>
      </c>
      <c r="J436" s="458"/>
      <c r="K436" s="67"/>
      <c r="L436" s="67" t="s">
        <v>855</v>
      </c>
      <c r="M436" s="127" t="s">
        <v>77</v>
      </c>
      <c r="N436" s="129" t="s">
        <v>3308</v>
      </c>
      <c r="O436" s="285" t="s">
        <v>3309</v>
      </c>
      <c r="P436" s="464" t="s">
        <v>3205</v>
      </c>
      <c r="Q436" s="460">
        <v>2021</v>
      </c>
      <c r="R436" s="284" t="s">
        <v>3310</v>
      </c>
      <c r="S436" s="283" t="s">
        <v>3311</v>
      </c>
      <c r="T436" s="284" t="s">
        <v>3312</v>
      </c>
      <c r="U436" s="285">
        <v>1</v>
      </c>
      <c r="V436" s="286" t="s">
        <v>3228</v>
      </c>
      <c r="W436" s="286" t="s">
        <v>3313</v>
      </c>
      <c r="X436" s="463">
        <v>1</v>
      </c>
      <c r="Y436" s="284" t="s">
        <v>3275</v>
      </c>
      <c r="Z436" s="466">
        <v>44545</v>
      </c>
      <c r="AA436" s="289">
        <v>44635</v>
      </c>
      <c r="AB436" s="290"/>
      <c r="AC436" s="322" t="s">
        <v>84</v>
      </c>
      <c r="AD436" s="322" t="s">
        <v>84</v>
      </c>
      <c r="AE436" s="72">
        <f t="shared" si="30"/>
        <v>-76</v>
      </c>
      <c r="AF436" s="256" t="s">
        <v>3117</v>
      </c>
      <c r="AG436" s="110"/>
      <c r="AH436" s="110"/>
      <c r="AI436" s="110"/>
      <c r="AJ436" s="87"/>
      <c r="AK436" s="77" t="s">
        <v>9</v>
      </c>
      <c r="AL436" s="78">
        <v>184</v>
      </c>
      <c r="AM436" s="431" t="s">
        <v>6</v>
      </c>
      <c r="AN436" s="74" t="s">
        <v>133</v>
      </c>
      <c r="AO436" s="451" t="s">
        <v>3117</v>
      </c>
      <c r="AP436" s="204" t="s">
        <v>133</v>
      </c>
      <c r="AQ436" s="87"/>
      <c r="AR436" s="87"/>
      <c r="AS436" s="432" t="s">
        <v>116</v>
      </c>
      <c r="AT436" s="82" t="s">
        <v>90</v>
      </c>
      <c r="AU436" s="83" t="s">
        <v>91</v>
      </c>
      <c r="AV436" s="97" t="s">
        <v>641</v>
      </c>
      <c r="AW436" s="98">
        <v>44620</v>
      </c>
      <c r="AX436" s="99" t="s">
        <v>119</v>
      </c>
      <c r="AY436" s="100" t="s">
        <v>93</v>
      </c>
      <c r="AZ436" s="101">
        <v>0</v>
      </c>
      <c r="BA436" s="77" t="s">
        <v>9</v>
      </c>
      <c r="BB436" s="78">
        <v>-44620</v>
      </c>
      <c r="BC436" s="79" t="s">
        <v>6</v>
      </c>
      <c r="BD436" s="84"/>
      <c r="BE436" s="84"/>
      <c r="BF436" s="84"/>
      <c r="BG436" s="84"/>
      <c r="BH436" s="79"/>
      <c r="BI436" s="84"/>
      <c r="BJ436" s="88" t="s">
        <v>19</v>
      </c>
      <c r="BK436" s="89" t="s">
        <v>3314</v>
      </c>
      <c r="BL436" s="90">
        <v>44712</v>
      </c>
      <c r="BM436" s="91" t="s">
        <v>79</v>
      </c>
      <c r="BN436" s="92">
        <v>1</v>
      </c>
      <c r="BO436" s="77" t="str">
        <f t="shared" si="33"/>
        <v>CUMPLIMIENTO TOTAL</v>
      </c>
      <c r="BP436" s="78">
        <f t="shared" si="31"/>
        <v>-76</v>
      </c>
      <c r="BQ436" s="79" t="str">
        <f t="shared" si="32"/>
        <v>VENCIDO</v>
      </c>
      <c r="BR436" s="93"/>
      <c r="BS436" s="93"/>
      <c r="BT436" s="93"/>
      <c r="BU436" s="93"/>
      <c r="BV436" s="94"/>
      <c r="BW436" s="93"/>
      <c r="BX436" s="93"/>
      <c r="BY436" s="1">
        <f t="shared" si="34"/>
        <v>425</v>
      </c>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c r="LI436" s="1"/>
      <c r="LJ436" s="1"/>
      <c r="LK436" s="1"/>
      <c r="LL436" s="1"/>
      <c r="LM436" s="1"/>
      <c r="LN436" s="1"/>
      <c r="LO436" s="1"/>
      <c r="LP436" s="1"/>
      <c r="LQ436" s="1"/>
      <c r="LR436" s="1"/>
      <c r="LS436" s="1"/>
      <c r="LT436" s="1"/>
      <c r="LU436" s="1"/>
      <c r="LV436" s="1"/>
      <c r="LW436" s="1"/>
      <c r="LX436" s="1"/>
      <c r="LY436" s="1"/>
      <c r="LZ436" s="1"/>
      <c r="MA436" s="1"/>
      <c r="MB436" s="1"/>
      <c r="MC436" s="1"/>
      <c r="MD436" s="1"/>
      <c r="ME436" s="1"/>
      <c r="MF436" s="1"/>
      <c r="MG436" s="1"/>
      <c r="MH436" s="1"/>
      <c r="MI436" s="1"/>
      <c r="MJ436" s="1"/>
      <c r="MK436" s="1"/>
      <c r="ML436" s="1"/>
      <c r="MM436" s="1"/>
      <c r="MN436" s="1"/>
      <c r="MO436" s="1"/>
      <c r="MP436" s="1"/>
      <c r="MQ436" s="1"/>
      <c r="MR436" s="1"/>
      <c r="MS436" s="1"/>
      <c r="MT436" s="1"/>
      <c r="MU436" s="1"/>
      <c r="MV436" s="1"/>
      <c r="MW436" s="1"/>
      <c r="MX436" s="1"/>
      <c r="MY436" s="1"/>
      <c r="MZ436" s="1"/>
      <c r="NA436" s="1"/>
      <c r="NB436" s="1"/>
      <c r="NC436" s="1"/>
      <c r="ND436" s="1"/>
      <c r="NE436" s="1"/>
      <c r="NF436" s="1"/>
      <c r="NG436" s="1"/>
      <c r="NH436" s="1"/>
      <c r="NI436" s="1"/>
      <c r="NJ436" s="1"/>
      <c r="NK436" s="1"/>
      <c r="NL436" s="1"/>
      <c r="NM436" s="1"/>
      <c r="NN436" s="1"/>
      <c r="NO436" s="1"/>
      <c r="NP436" s="1"/>
      <c r="NQ436" s="1"/>
      <c r="NR436" s="1"/>
      <c r="NS436" s="1"/>
      <c r="NT436" s="1"/>
      <c r="NU436" s="1"/>
      <c r="NV436" s="1"/>
      <c r="NW436" s="1"/>
      <c r="NX436" s="1"/>
      <c r="NY436" s="1"/>
      <c r="NZ436" s="1"/>
      <c r="OA436" s="1"/>
      <c r="OB436" s="1"/>
      <c r="OC436" s="1"/>
      <c r="OD436" s="1"/>
      <c r="OE436" s="1"/>
      <c r="OF436" s="1"/>
      <c r="OG436" s="1"/>
      <c r="OH436" s="1"/>
      <c r="OI436" s="1"/>
      <c r="OJ436" s="1"/>
      <c r="OK436" s="1"/>
      <c r="OL436" s="1"/>
      <c r="OM436" s="1"/>
      <c r="ON436" s="1"/>
      <c r="OO436" s="1"/>
      <c r="OP436" s="1"/>
      <c r="OQ436" s="1"/>
      <c r="OR436" s="1"/>
      <c r="OS436" s="1"/>
      <c r="OT436" s="1"/>
      <c r="OU436" s="1"/>
      <c r="OV436" s="1"/>
      <c r="OW436" s="1"/>
      <c r="OX436" s="1"/>
      <c r="OY436" s="1"/>
      <c r="OZ436" s="1"/>
      <c r="PA436" s="1"/>
      <c r="PB436" s="1"/>
      <c r="PC436" s="1"/>
      <c r="PD436" s="1"/>
      <c r="PE436" s="1"/>
      <c r="PF436" s="1"/>
      <c r="PG436" s="1"/>
      <c r="PH436" s="1"/>
      <c r="PI436" s="1"/>
      <c r="PJ436" s="1"/>
      <c r="PK436" s="1"/>
    </row>
    <row r="437" spans="1:427" s="7" customFormat="1" ht="63.75" hidden="1" customHeight="1" x14ac:dyDescent="0.3">
      <c r="A437" s="65">
        <v>426</v>
      </c>
      <c r="B437" s="117" t="s">
        <v>715</v>
      </c>
      <c r="C437" s="135" t="s">
        <v>71</v>
      </c>
      <c r="D437" s="67" t="s">
        <v>72</v>
      </c>
      <c r="E437" s="67" t="s">
        <v>3315</v>
      </c>
      <c r="F437" s="105" t="s">
        <v>70</v>
      </c>
      <c r="G437" s="135" t="s">
        <v>71</v>
      </c>
      <c r="H437" s="67" t="s">
        <v>72</v>
      </c>
      <c r="I437" s="139" t="s">
        <v>3315</v>
      </c>
      <c r="J437" s="458"/>
      <c r="K437" s="67"/>
      <c r="L437" s="67" t="s">
        <v>855</v>
      </c>
      <c r="M437" s="127" t="s">
        <v>77</v>
      </c>
      <c r="N437" s="129" t="s">
        <v>3316</v>
      </c>
      <c r="O437" s="285" t="s">
        <v>3317</v>
      </c>
      <c r="P437" s="464" t="s">
        <v>3205</v>
      </c>
      <c r="Q437" s="460">
        <v>2021</v>
      </c>
      <c r="R437" s="284" t="s">
        <v>3318</v>
      </c>
      <c r="S437" s="283" t="s">
        <v>3319</v>
      </c>
      <c r="T437" s="284" t="s">
        <v>3320</v>
      </c>
      <c r="U437" s="285">
        <v>1</v>
      </c>
      <c r="V437" s="286" t="s">
        <v>3321</v>
      </c>
      <c r="W437" s="286" t="s">
        <v>3322</v>
      </c>
      <c r="X437" s="463">
        <v>1</v>
      </c>
      <c r="Y437" s="284" t="s">
        <v>3323</v>
      </c>
      <c r="Z437" s="466">
        <v>44545</v>
      </c>
      <c r="AA437" s="289">
        <v>44635</v>
      </c>
      <c r="AB437" s="290"/>
      <c r="AC437" s="322" t="s">
        <v>84</v>
      </c>
      <c r="AD437" s="322" t="s">
        <v>84</v>
      </c>
      <c r="AE437" s="72">
        <f t="shared" si="30"/>
        <v>-76</v>
      </c>
      <c r="AF437" s="256" t="s">
        <v>3117</v>
      </c>
      <c r="AG437" s="110"/>
      <c r="AH437" s="110"/>
      <c r="AI437" s="110"/>
      <c r="AJ437" s="87"/>
      <c r="AK437" s="77" t="s">
        <v>9</v>
      </c>
      <c r="AL437" s="78">
        <v>184</v>
      </c>
      <c r="AM437" s="431" t="s">
        <v>6</v>
      </c>
      <c r="AN437" s="74" t="s">
        <v>133</v>
      </c>
      <c r="AO437" s="451" t="s">
        <v>3117</v>
      </c>
      <c r="AP437" s="204" t="s">
        <v>133</v>
      </c>
      <c r="AQ437" s="87"/>
      <c r="AR437" s="87"/>
      <c r="AS437" s="432" t="s">
        <v>116</v>
      </c>
      <c r="AT437" s="82" t="s">
        <v>90</v>
      </c>
      <c r="AU437" s="83" t="s">
        <v>91</v>
      </c>
      <c r="AV437" s="97" t="s">
        <v>641</v>
      </c>
      <c r="AW437" s="98">
        <v>44620</v>
      </c>
      <c r="AX437" s="99" t="s">
        <v>119</v>
      </c>
      <c r="AY437" s="100" t="s">
        <v>93</v>
      </c>
      <c r="AZ437" s="101">
        <v>0</v>
      </c>
      <c r="BA437" s="77" t="s">
        <v>9</v>
      </c>
      <c r="BB437" s="78">
        <v>-44620</v>
      </c>
      <c r="BC437" s="79" t="s">
        <v>6</v>
      </c>
      <c r="BD437" s="84"/>
      <c r="BE437" s="84"/>
      <c r="BF437" s="84"/>
      <c r="BG437" s="84"/>
      <c r="BH437" s="79"/>
      <c r="BI437" s="84"/>
      <c r="BJ437" s="88" t="s">
        <v>19</v>
      </c>
      <c r="BK437" s="89" t="s">
        <v>3324</v>
      </c>
      <c r="BL437" s="90">
        <v>44712</v>
      </c>
      <c r="BM437" s="91" t="s">
        <v>79</v>
      </c>
      <c r="BN437" s="92">
        <v>1</v>
      </c>
      <c r="BO437" s="77" t="str">
        <f t="shared" si="33"/>
        <v>CUMPLIMIENTO TOTAL</v>
      </c>
      <c r="BP437" s="78">
        <f t="shared" si="31"/>
        <v>-76</v>
      </c>
      <c r="BQ437" s="79" t="str">
        <f t="shared" si="32"/>
        <v>VENCIDO</v>
      </c>
      <c r="BR437" s="93"/>
      <c r="BS437" s="93"/>
      <c r="BT437" s="93"/>
      <c r="BU437" s="93"/>
      <c r="BV437" s="94"/>
      <c r="BW437" s="93"/>
      <c r="BX437" s="93"/>
      <c r="BY437" s="1">
        <f t="shared" si="34"/>
        <v>426</v>
      </c>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c r="KF437" s="1"/>
      <c r="KG437" s="1"/>
      <c r="KH437" s="1"/>
      <c r="KI437" s="1"/>
      <c r="KJ437" s="1"/>
      <c r="KK437" s="1"/>
      <c r="KL437" s="1"/>
      <c r="KM437" s="1"/>
      <c r="KN437" s="1"/>
      <c r="KO437" s="1"/>
      <c r="KP437" s="1"/>
      <c r="KQ437" s="1"/>
      <c r="KR437" s="1"/>
      <c r="KS437" s="1"/>
      <c r="KT437" s="1"/>
      <c r="KU437" s="1"/>
      <c r="KV437" s="1"/>
      <c r="KW437" s="1"/>
      <c r="KX437" s="1"/>
      <c r="KY437" s="1"/>
      <c r="KZ437" s="1"/>
      <c r="LA437" s="1"/>
      <c r="LB437" s="1"/>
      <c r="LC437" s="1"/>
      <c r="LD437" s="1"/>
      <c r="LE437" s="1"/>
      <c r="LF437" s="1"/>
      <c r="LG437" s="1"/>
      <c r="LH437" s="1"/>
      <c r="LI437" s="1"/>
      <c r="LJ437" s="1"/>
      <c r="LK437" s="1"/>
      <c r="LL437" s="1"/>
      <c r="LM437" s="1"/>
      <c r="LN437" s="1"/>
      <c r="LO437" s="1"/>
      <c r="LP437" s="1"/>
      <c r="LQ437" s="1"/>
      <c r="LR437" s="1"/>
      <c r="LS437" s="1"/>
      <c r="LT437" s="1"/>
      <c r="LU437" s="1"/>
      <c r="LV437" s="1"/>
      <c r="LW437" s="1"/>
      <c r="LX437" s="1"/>
      <c r="LY437" s="1"/>
      <c r="LZ437" s="1"/>
      <c r="MA437" s="1"/>
      <c r="MB437" s="1"/>
      <c r="MC437" s="1"/>
      <c r="MD437" s="1"/>
      <c r="ME437" s="1"/>
      <c r="MF437" s="1"/>
      <c r="MG437" s="1"/>
      <c r="MH437" s="1"/>
      <c r="MI437" s="1"/>
      <c r="MJ437" s="1"/>
      <c r="MK437" s="1"/>
      <c r="ML437" s="1"/>
      <c r="MM437" s="1"/>
      <c r="MN437" s="1"/>
      <c r="MO437" s="1"/>
      <c r="MP437" s="1"/>
      <c r="MQ437" s="1"/>
      <c r="MR437" s="1"/>
      <c r="MS437" s="1"/>
      <c r="MT437" s="1"/>
      <c r="MU437" s="1"/>
      <c r="MV437" s="1"/>
      <c r="MW437" s="1"/>
      <c r="MX437" s="1"/>
      <c r="MY437" s="1"/>
      <c r="MZ437" s="1"/>
      <c r="NA437" s="1"/>
      <c r="NB437" s="1"/>
      <c r="NC437" s="1"/>
      <c r="ND437" s="1"/>
      <c r="NE437" s="1"/>
      <c r="NF437" s="1"/>
      <c r="NG437" s="1"/>
      <c r="NH437" s="1"/>
      <c r="NI437" s="1"/>
      <c r="NJ437" s="1"/>
      <c r="NK437" s="1"/>
      <c r="NL437" s="1"/>
      <c r="NM437" s="1"/>
      <c r="NN437" s="1"/>
      <c r="NO437" s="1"/>
      <c r="NP437" s="1"/>
      <c r="NQ437" s="1"/>
      <c r="NR437" s="1"/>
      <c r="NS437" s="1"/>
      <c r="NT437" s="1"/>
      <c r="NU437" s="1"/>
      <c r="NV437" s="1"/>
      <c r="NW437" s="1"/>
      <c r="NX437" s="1"/>
      <c r="NY437" s="1"/>
      <c r="NZ437" s="1"/>
      <c r="OA437" s="1"/>
      <c r="OB437" s="1"/>
      <c r="OC437" s="1"/>
      <c r="OD437" s="1"/>
      <c r="OE437" s="1"/>
      <c r="OF437" s="1"/>
      <c r="OG437" s="1"/>
      <c r="OH437" s="1"/>
      <c r="OI437" s="1"/>
      <c r="OJ437" s="1"/>
      <c r="OK437" s="1"/>
      <c r="OL437" s="1"/>
      <c r="OM437" s="1"/>
      <c r="ON437" s="1"/>
      <c r="OO437" s="1"/>
      <c r="OP437" s="1"/>
      <c r="OQ437" s="1"/>
      <c r="OR437" s="1"/>
      <c r="OS437" s="1"/>
      <c r="OT437" s="1"/>
      <c r="OU437" s="1"/>
      <c r="OV437" s="1"/>
      <c r="OW437" s="1"/>
      <c r="OX437" s="1"/>
      <c r="OY437" s="1"/>
      <c r="OZ437" s="1"/>
      <c r="PA437" s="1"/>
      <c r="PB437" s="1"/>
      <c r="PC437" s="1"/>
      <c r="PD437" s="1"/>
      <c r="PE437" s="1"/>
      <c r="PF437" s="1"/>
      <c r="PG437" s="1"/>
      <c r="PH437" s="1"/>
      <c r="PI437" s="1"/>
      <c r="PJ437" s="1"/>
      <c r="PK437" s="1"/>
    </row>
    <row r="438" spans="1:427" s="7" customFormat="1" ht="180.75" hidden="1" thickBot="1" x14ac:dyDescent="0.3">
      <c r="A438" s="65">
        <v>427</v>
      </c>
      <c r="B438" s="117" t="s">
        <v>715</v>
      </c>
      <c r="C438" s="135" t="s">
        <v>71</v>
      </c>
      <c r="D438" s="67" t="s">
        <v>72</v>
      </c>
      <c r="E438" s="67" t="s">
        <v>2263</v>
      </c>
      <c r="F438" s="66" t="s">
        <v>197</v>
      </c>
      <c r="G438" s="65" t="s">
        <v>99</v>
      </c>
      <c r="H438" s="67" t="s">
        <v>100</v>
      </c>
      <c r="I438" s="66" t="s">
        <v>197</v>
      </c>
      <c r="J438" s="458"/>
      <c r="K438" s="67"/>
      <c r="L438" s="67" t="s">
        <v>185</v>
      </c>
      <c r="M438" s="127" t="s">
        <v>77</v>
      </c>
      <c r="N438" s="129" t="s">
        <v>3325</v>
      </c>
      <c r="O438" s="285" t="s">
        <v>2899</v>
      </c>
      <c r="P438" s="464" t="s">
        <v>3205</v>
      </c>
      <c r="Q438" s="460">
        <v>2021</v>
      </c>
      <c r="R438" s="284" t="s">
        <v>3326</v>
      </c>
      <c r="S438" s="283" t="s">
        <v>3327</v>
      </c>
      <c r="T438" s="284" t="s">
        <v>3328</v>
      </c>
      <c r="U438" s="469">
        <v>1</v>
      </c>
      <c r="V438" s="286" t="s">
        <v>3329</v>
      </c>
      <c r="W438" s="286" t="s">
        <v>3330</v>
      </c>
      <c r="X438" s="470">
        <v>1</v>
      </c>
      <c r="Y438" s="284" t="s">
        <v>3331</v>
      </c>
      <c r="Z438" s="465">
        <v>44562</v>
      </c>
      <c r="AA438" s="289">
        <v>44864</v>
      </c>
      <c r="AB438" s="290"/>
      <c r="AC438" s="322" t="s">
        <v>84</v>
      </c>
      <c r="AD438" s="322" t="s">
        <v>84</v>
      </c>
      <c r="AE438" s="72">
        <f t="shared" si="30"/>
        <v>153</v>
      </c>
      <c r="AF438" s="256" t="s">
        <v>3117</v>
      </c>
      <c r="AG438" s="110"/>
      <c r="AH438" s="110"/>
      <c r="AI438" s="110"/>
      <c r="AJ438" s="87"/>
      <c r="AK438" s="77" t="s">
        <v>9</v>
      </c>
      <c r="AL438" s="78">
        <v>413</v>
      </c>
      <c r="AM438" s="431" t="s">
        <v>6</v>
      </c>
      <c r="AN438" s="74" t="s">
        <v>133</v>
      </c>
      <c r="AO438" s="451" t="s">
        <v>3117</v>
      </c>
      <c r="AP438" s="204" t="s">
        <v>133</v>
      </c>
      <c r="AQ438" s="87"/>
      <c r="AR438" s="87"/>
      <c r="AS438" s="432" t="s">
        <v>116</v>
      </c>
      <c r="AT438" s="82" t="s">
        <v>90</v>
      </c>
      <c r="AU438" s="83" t="s">
        <v>91</v>
      </c>
      <c r="AV438" s="97" t="s">
        <v>1377</v>
      </c>
      <c r="AW438" s="98">
        <v>44620</v>
      </c>
      <c r="AX438" s="99" t="s">
        <v>113</v>
      </c>
      <c r="AY438" s="107" t="s">
        <v>3305</v>
      </c>
      <c r="AZ438" s="101">
        <v>0</v>
      </c>
      <c r="BA438" s="77" t="s">
        <v>9</v>
      </c>
      <c r="BB438" s="78">
        <v>-44620</v>
      </c>
      <c r="BC438" s="79" t="s">
        <v>6</v>
      </c>
      <c r="BD438" s="84"/>
      <c r="BE438" s="84"/>
      <c r="BF438" s="84"/>
      <c r="BG438" s="84"/>
      <c r="BH438" s="79"/>
      <c r="BI438" s="84"/>
      <c r="BJ438" s="88" t="s">
        <v>19</v>
      </c>
      <c r="BK438" s="89" t="s">
        <v>3332</v>
      </c>
      <c r="BL438" s="90">
        <v>44712</v>
      </c>
      <c r="BM438" s="91" t="s">
        <v>3333</v>
      </c>
      <c r="BN438" s="92">
        <v>0.5</v>
      </c>
      <c r="BO438" s="77" t="str">
        <f t="shared" si="33"/>
        <v>AVANCE PARCIAL</v>
      </c>
      <c r="BP438" s="78">
        <f t="shared" si="31"/>
        <v>153</v>
      </c>
      <c r="BQ438" s="79" t="str">
        <f t="shared" si="32"/>
        <v>CON TIEMPO</v>
      </c>
      <c r="BR438" s="93"/>
      <c r="BS438" s="93"/>
      <c r="BT438" s="93"/>
      <c r="BU438" s="93"/>
      <c r="BV438" s="94"/>
      <c r="BW438" s="93"/>
      <c r="BX438" s="93"/>
      <c r="BY438" s="1">
        <f t="shared" si="34"/>
        <v>427</v>
      </c>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c r="KF438" s="1"/>
      <c r="KG438" s="1"/>
      <c r="KH438" s="1"/>
      <c r="KI438" s="1"/>
      <c r="KJ438" s="1"/>
      <c r="KK438" s="1"/>
      <c r="KL438" s="1"/>
      <c r="KM438" s="1"/>
      <c r="KN438" s="1"/>
      <c r="KO438" s="1"/>
      <c r="KP438" s="1"/>
      <c r="KQ438" s="1"/>
      <c r="KR438" s="1"/>
      <c r="KS438" s="1"/>
      <c r="KT438" s="1"/>
      <c r="KU438" s="1"/>
      <c r="KV438" s="1"/>
      <c r="KW438" s="1"/>
      <c r="KX438" s="1"/>
      <c r="KY438" s="1"/>
      <c r="KZ438" s="1"/>
      <c r="LA438" s="1"/>
      <c r="LB438" s="1"/>
      <c r="LC438" s="1"/>
      <c r="LD438" s="1"/>
      <c r="LE438" s="1"/>
      <c r="LF438" s="1"/>
      <c r="LG438" s="1"/>
      <c r="LH438" s="1"/>
      <c r="LI438" s="1"/>
      <c r="LJ438" s="1"/>
      <c r="LK438" s="1"/>
      <c r="LL438" s="1"/>
      <c r="LM438" s="1"/>
      <c r="LN438" s="1"/>
      <c r="LO438" s="1"/>
      <c r="LP438" s="1"/>
      <c r="LQ438" s="1"/>
      <c r="LR438" s="1"/>
      <c r="LS438" s="1"/>
      <c r="LT438" s="1"/>
      <c r="LU438" s="1"/>
      <c r="LV438" s="1"/>
      <c r="LW438" s="1"/>
      <c r="LX438" s="1"/>
      <c r="LY438" s="1"/>
      <c r="LZ438" s="1"/>
      <c r="MA438" s="1"/>
      <c r="MB438" s="1"/>
      <c r="MC438" s="1"/>
      <c r="MD438" s="1"/>
      <c r="ME438" s="1"/>
      <c r="MF438" s="1"/>
      <c r="MG438" s="1"/>
      <c r="MH438" s="1"/>
      <c r="MI438" s="1"/>
      <c r="MJ438" s="1"/>
      <c r="MK438" s="1"/>
      <c r="ML438" s="1"/>
      <c r="MM438" s="1"/>
      <c r="MN438" s="1"/>
      <c r="MO438" s="1"/>
      <c r="MP438" s="1"/>
      <c r="MQ438" s="1"/>
      <c r="MR438" s="1"/>
      <c r="MS438" s="1"/>
      <c r="MT438" s="1"/>
      <c r="MU438" s="1"/>
      <c r="MV438" s="1"/>
      <c r="MW438" s="1"/>
      <c r="MX438" s="1"/>
      <c r="MY438" s="1"/>
      <c r="MZ438" s="1"/>
      <c r="NA438" s="1"/>
      <c r="NB438" s="1"/>
      <c r="NC438" s="1"/>
      <c r="ND438" s="1"/>
      <c r="NE438" s="1"/>
      <c r="NF438" s="1"/>
      <c r="NG438" s="1"/>
      <c r="NH438" s="1"/>
      <c r="NI438" s="1"/>
      <c r="NJ438" s="1"/>
      <c r="NK438" s="1"/>
      <c r="NL438" s="1"/>
      <c r="NM438" s="1"/>
      <c r="NN438" s="1"/>
      <c r="NO438" s="1"/>
      <c r="NP438" s="1"/>
      <c r="NQ438" s="1"/>
      <c r="NR438" s="1"/>
      <c r="NS438" s="1"/>
      <c r="NT438" s="1"/>
      <c r="NU438" s="1"/>
      <c r="NV438" s="1"/>
      <c r="NW438" s="1"/>
      <c r="NX438" s="1"/>
      <c r="NY438" s="1"/>
      <c r="NZ438" s="1"/>
      <c r="OA438" s="1"/>
      <c r="OB438" s="1"/>
      <c r="OC438" s="1"/>
      <c r="OD438" s="1"/>
      <c r="OE438" s="1"/>
      <c r="OF438" s="1"/>
      <c r="OG438" s="1"/>
      <c r="OH438" s="1"/>
      <c r="OI438" s="1"/>
      <c r="OJ438" s="1"/>
      <c r="OK438" s="1"/>
      <c r="OL438" s="1"/>
      <c r="OM438" s="1"/>
      <c r="ON438" s="1"/>
      <c r="OO438" s="1"/>
      <c r="OP438" s="1"/>
      <c r="OQ438" s="1"/>
      <c r="OR438" s="1"/>
      <c r="OS438" s="1"/>
      <c r="OT438" s="1"/>
      <c r="OU438" s="1"/>
      <c r="OV438" s="1"/>
      <c r="OW438" s="1"/>
      <c r="OX438" s="1"/>
      <c r="OY438" s="1"/>
      <c r="OZ438" s="1"/>
      <c r="PA438" s="1"/>
      <c r="PB438" s="1"/>
      <c r="PC438" s="1"/>
      <c r="PD438" s="1"/>
      <c r="PE438" s="1"/>
      <c r="PF438" s="1"/>
      <c r="PG438" s="1"/>
      <c r="PH438" s="1"/>
      <c r="PI438" s="1"/>
      <c r="PJ438" s="1"/>
      <c r="PK438" s="1"/>
    </row>
    <row r="439" spans="1:427" s="7" customFormat="1" ht="75.75" hidden="1" customHeight="1" x14ac:dyDescent="0.3">
      <c r="A439" s="65">
        <v>428</v>
      </c>
      <c r="B439" s="117" t="s">
        <v>715</v>
      </c>
      <c r="C439" s="135" t="s">
        <v>71</v>
      </c>
      <c r="D439" s="67" t="s">
        <v>72</v>
      </c>
      <c r="E439" s="67" t="s">
        <v>3334</v>
      </c>
      <c r="F439" s="105" t="s">
        <v>70</v>
      </c>
      <c r="G439" s="135" t="s">
        <v>71</v>
      </c>
      <c r="H439" s="67" t="s">
        <v>72</v>
      </c>
      <c r="I439" s="70" t="s">
        <v>3334</v>
      </c>
      <c r="J439" s="458"/>
      <c r="K439" s="67"/>
      <c r="L439" s="67" t="s">
        <v>855</v>
      </c>
      <c r="M439" s="127" t="s">
        <v>77</v>
      </c>
      <c r="N439" s="129" t="s">
        <v>3335</v>
      </c>
      <c r="O439" s="285" t="s">
        <v>2910</v>
      </c>
      <c r="P439" s="464" t="s">
        <v>3205</v>
      </c>
      <c r="Q439" s="460">
        <v>2021</v>
      </c>
      <c r="R439" s="284" t="s">
        <v>3336</v>
      </c>
      <c r="S439" s="283" t="s">
        <v>3337</v>
      </c>
      <c r="T439" s="284" t="s">
        <v>3338</v>
      </c>
      <c r="U439" s="285">
        <v>1</v>
      </c>
      <c r="V439" s="286" t="s">
        <v>3339</v>
      </c>
      <c r="W439" s="286" t="s">
        <v>3340</v>
      </c>
      <c r="X439" s="463">
        <v>1</v>
      </c>
      <c r="Y439" s="284" t="s">
        <v>3341</v>
      </c>
      <c r="Z439" s="468">
        <v>44545</v>
      </c>
      <c r="AA439" s="289">
        <v>44727</v>
      </c>
      <c r="AB439" s="290"/>
      <c r="AC439" s="322" t="s">
        <v>84</v>
      </c>
      <c r="AD439" s="322" t="s">
        <v>84</v>
      </c>
      <c r="AE439" s="72">
        <f t="shared" si="30"/>
        <v>16</v>
      </c>
      <c r="AF439" s="256" t="s">
        <v>3117</v>
      </c>
      <c r="AG439" s="110"/>
      <c r="AH439" s="110"/>
      <c r="AI439" s="110"/>
      <c r="AJ439" s="87"/>
      <c r="AK439" s="77" t="s">
        <v>9</v>
      </c>
      <c r="AL439" s="78">
        <v>276</v>
      </c>
      <c r="AM439" s="431" t="s">
        <v>6</v>
      </c>
      <c r="AN439" s="74" t="s">
        <v>133</v>
      </c>
      <c r="AO439" s="451" t="s">
        <v>3117</v>
      </c>
      <c r="AP439" s="204" t="s">
        <v>133</v>
      </c>
      <c r="AQ439" s="87"/>
      <c r="AR439" s="87"/>
      <c r="AS439" s="432" t="s">
        <v>116</v>
      </c>
      <c r="AT439" s="82" t="s">
        <v>90</v>
      </c>
      <c r="AU439" s="83" t="s">
        <v>91</v>
      </c>
      <c r="AV439" s="97" t="s">
        <v>641</v>
      </c>
      <c r="AW439" s="98">
        <v>44620</v>
      </c>
      <c r="AX439" s="99" t="s">
        <v>119</v>
      </c>
      <c r="AY439" s="100" t="s">
        <v>93</v>
      </c>
      <c r="AZ439" s="101">
        <v>0</v>
      </c>
      <c r="BA439" s="77" t="s">
        <v>9</v>
      </c>
      <c r="BB439" s="78">
        <v>-44620</v>
      </c>
      <c r="BC439" s="79" t="s">
        <v>6</v>
      </c>
      <c r="BD439" s="84"/>
      <c r="BE439" s="84"/>
      <c r="BF439" s="84"/>
      <c r="BG439" s="84"/>
      <c r="BH439" s="79"/>
      <c r="BI439" s="84"/>
      <c r="BJ439" s="88" t="s">
        <v>19</v>
      </c>
      <c r="BK439" s="89" t="s">
        <v>1514</v>
      </c>
      <c r="BL439" s="90">
        <v>44712</v>
      </c>
      <c r="BM439" s="91" t="s">
        <v>3135</v>
      </c>
      <c r="BN439" s="92">
        <v>0</v>
      </c>
      <c r="BO439" s="77" t="str">
        <f t="shared" si="33"/>
        <v>SIN AVANCE</v>
      </c>
      <c r="BP439" s="78">
        <f t="shared" si="31"/>
        <v>16</v>
      </c>
      <c r="BQ439" s="79" t="str">
        <f t="shared" si="32"/>
        <v>CON TIEMPO</v>
      </c>
      <c r="BR439" s="93"/>
      <c r="BS439" s="93"/>
      <c r="BT439" s="93"/>
      <c r="BU439" s="93"/>
      <c r="BV439" s="94"/>
      <c r="BW439" s="93"/>
      <c r="BX439" s="93"/>
      <c r="BY439" s="1">
        <f t="shared" si="34"/>
        <v>428</v>
      </c>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c r="KH439" s="1"/>
      <c r="KI439" s="1"/>
      <c r="KJ439" s="1"/>
      <c r="KK439" s="1"/>
      <c r="KL439" s="1"/>
      <c r="KM439" s="1"/>
      <c r="KN439" s="1"/>
      <c r="KO439" s="1"/>
      <c r="KP439" s="1"/>
      <c r="KQ439" s="1"/>
      <c r="KR439" s="1"/>
      <c r="KS439" s="1"/>
      <c r="KT439" s="1"/>
      <c r="KU439" s="1"/>
      <c r="KV439" s="1"/>
      <c r="KW439" s="1"/>
      <c r="KX439" s="1"/>
      <c r="KY439" s="1"/>
      <c r="KZ439" s="1"/>
      <c r="LA439" s="1"/>
      <c r="LB439" s="1"/>
      <c r="LC439" s="1"/>
      <c r="LD439" s="1"/>
      <c r="LE439" s="1"/>
      <c r="LF439" s="1"/>
      <c r="LG439" s="1"/>
      <c r="LH439" s="1"/>
      <c r="LI439" s="1"/>
      <c r="LJ439" s="1"/>
      <c r="LK439" s="1"/>
      <c r="LL439" s="1"/>
      <c r="LM439" s="1"/>
      <c r="LN439" s="1"/>
      <c r="LO439" s="1"/>
      <c r="LP439" s="1"/>
      <c r="LQ439" s="1"/>
      <c r="LR439" s="1"/>
      <c r="LS439" s="1"/>
      <c r="LT439" s="1"/>
      <c r="LU439" s="1"/>
      <c r="LV439" s="1"/>
      <c r="LW439" s="1"/>
      <c r="LX439" s="1"/>
      <c r="LY439" s="1"/>
      <c r="LZ439" s="1"/>
      <c r="MA439" s="1"/>
      <c r="MB439" s="1"/>
      <c r="MC439" s="1"/>
      <c r="MD439" s="1"/>
      <c r="ME439" s="1"/>
      <c r="MF439" s="1"/>
      <c r="MG439" s="1"/>
      <c r="MH439" s="1"/>
      <c r="MI439" s="1"/>
      <c r="MJ439" s="1"/>
      <c r="MK439" s="1"/>
      <c r="ML439" s="1"/>
      <c r="MM439" s="1"/>
      <c r="MN439" s="1"/>
      <c r="MO439" s="1"/>
      <c r="MP439" s="1"/>
      <c r="MQ439" s="1"/>
      <c r="MR439" s="1"/>
      <c r="MS439" s="1"/>
      <c r="MT439" s="1"/>
      <c r="MU439" s="1"/>
      <c r="MV439" s="1"/>
      <c r="MW439" s="1"/>
      <c r="MX439" s="1"/>
      <c r="MY439" s="1"/>
      <c r="MZ439" s="1"/>
      <c r="NA439" s="1"/>
      <c r="NB439" s="1"/>
      <c r="NC439" s="1"/>
      <c r="ND439" s="1"/>
      <c r="NE439" s="1"/>
      <c r="NF439" s="1"/>
      <c r="NG439" s="1"/>
      <c r="NH439" s="1"/>
      <c r="NI439" s="1"/>
      <c r="NJ439" s="1"/>
      <c r="NK439" s="1"/>
      <c r="NL439" s="1"/>
      <c r="NM439" s="1"/>
      <c r="NN439" s="1"/>
      <c r="NO439" s="1"/>
      <c r="NP439" s="1"/>
      <c r="NQ439" s="1"/>
      <c r="NR439" s="1"/>
      <c r="NS439" s="1"/>
      <c r="NT439" s="1"/>
      <c r="NU439" s="1"/>
      <c r="NV439" s="1"/>
      <c r="NW439" s="1"/>
      <c r="NX439" s="1"/>
      <c r="NY439" s="1"/>
      <c r="NZ439" s="1"/>
      <c r="OA439" s="1"/>
      <c r="OB439" s="1"/>
      <c r="OC439" s="1"/>
      <c r="OD439" s="1"/>
      <c r="OE439" s="1"/>
      <c r="OF439" s="1"/>
      <c r="OG439" s="1"/>
      <c r="OH439" s="1"/>
      <c r="OI439" s="1"/>
      <c r="OJ439" s="1"/>
      <c r="OK439" s="1"/>
      <c r="OL439" s="1"/>
      <c r="OM439" s="1"/>
      <c r="ON439" s="1"/>
      <c r="OO439" s="1"/>
      <c r="OP439" s="1"/>
      <c r="OQ439" s="1"/>
      <c r="OR439" s="1"/>
      <c r="OS439" s="1"/>
      <c r="OT439" s="1"/>
      <c r="OU439" s="1"/>
      <c r="OV439" s="1"/>
      <c r="OW439" s="1"/>
      <c r="OX439" s="1"/>
      <c r="OY439" s="1"/>
      <c r="OZ439" s="1"/>
      <c r="PA439" s="1"/>
      <c r="PB439" s="1"/>
      <c r="PC439" s="1"/>
      <c r="PD439" s="1"/>
      <c r="PE439" s="1"/>
      <c r="PF439" s="1"/>
      <c r="PG439" s="1"/>
      <c r="PH439" s="1"/>
      <c r="PI439" s="1"/>
      <c r="PJ439" s="1"/>
      <c r="PK439" s="1"/>
    </row>
    <row r="440" spans="1:427" s="7" customFormat="1" ht="63.75" hidden="1" customHeight="1" x14ac:dyDescent="0.3">
      <c r="A440" s="65">
        <v>429</v>
      </c>
      <c r="B440" s="117" t="s">
        <v>715</v>
      </c>
      <c r="C440" s="135" t="s">
        <v>71</v>
      </c>
      <c r="D440" s="67" t="s">
        <v>72</v>
      </c>
      <c r="E440" s="67" t="s">
        <v>3268</v>
      </c>
      <c r="F440" s="105" t="s">
        <v>70</v>
      </c>
      <c r="G440" s="135" t="s">
        <v>71</v>
      </c>
      <c r="H440" s="67" t="s">
        <v>72</v>
      </c>
      <c r="I440" s="139" t="s">
        <v>3268</v>
      </c>
      <c r="J440" s="458"/>
      <c r="K440" s="67"/>
      <c r="L440" s="67" t="s">
        <v>855</v>
      </c>
      <c r="M440" s="127" t="s">
        <v>77</v>
      </c>
      <c r="N440" s="129" t="s">
        <v>3342</v>
      </c>
      <c r="O440" s="285" t="s">
        <v>2919</v>
      </c>
      <c r="P440" s="464" t="s">
        <v>3205</v>
      </c>
      <c r="Q440" s="460">
        <v>2021</v>
      </c>
      <c r="R440" s="284" t="s">
        <v>3343</v>
      </c>
      <c r="S440" s="283" t="s">
        <v>3272</v>
      </c>
      <c r="T440" s="284" t="s">
        <v>3273</v>
      </c>
      <c r="U440" s="285">
        <v>1</v>
      </c>
      <c r="V440" s="286" t="s">
        <v>3274</v>
      </c>
      <c r="W440" s="286" t="s">
        <v>3274</v>
      </c>
      <c r="X440" s="463">
        <v>1</v>
      </c>
      <c r="Y440" s="284" t="s">
        <v>3275</v>
      </c>
      <c r="Z440" s="466">
        <v>44545</v>
      </c>
      <c r="AA440" s="289">
        <v>44635</v>
      </c>
      <c r="AB440" s="290"/>
      <c r="AC440" s="322" t="s">
        <v>84</v>
      </c>
      <c r="AD440" s="322" t="s">
        <v>84</v>
      </c>
      <c r="AE440" s="72">
        <f t="shared" si="30"/>
        <v>-76</v>
      </c>
      <c r="AF440" s="256" t="s">
        <v>3117</v>
      </c>
      <c r="AG440" s="110"/>
      <c r="AH440" s="110"/>
      <c r="AI440" s="110"/>
      <c r="AJ440" s="87"/>
      <c r="AK440" s="77" t="s">
        <v>9</v>
      </c>
      <c r="AL440" s="78">
        <v>184</v>
      </c>
      <c r="AM440" s="431" t="s">
        <v>6</v>
      </c>
      <c r="AN440" s="74" t="s">
        <v>133</v>
      </c>
      <c r="AO440" s="451" t="s">
        <v>3117</v>
      </c>
      <c r="AP440" s="204" t="s">
        <v>133</v>
      </c>
      <c r="AQ440" s="87"/>
      <c r="AR440" s="87"/>
      <c r="AS440" s="432" t="s">
        <v>116</v>
      </c>
      <c r="AT440" s="82" t="s">
        <v>90</v>
      </c>
      <c r="AU440" s="83" t="s">
        <v>91</v>
      </c>
      <c r="AV440" s="97" t="s">
        <v>641</v>
      </c>
      <c r="AW440" s="98">
        <v>44620</v>
      </c>
      <c r="AX440" s="99" t="s">
        <v>119</v>
      </c>
      <c r="AY440" s="100" t="s">
        <v>93</v>
      </c>
      <c r="AZ440" s="101">
        <v>0</v>
      </c>
      <c r="BA440" s="77" t="s">
        <v>9</v>
      </c>
      <c r="BB440" s="78">
        <v>-44620</v>
      </c>
      <c r="BC440" s="79" t="s">
        <v>6</v>
      </c>
      <c r="BD440" s="84"/>
      <c r="BE440" s="84"/>
      <c r="BF440" s="84"/>
      <c r="BG440" s="84"/>
      <c r="BH440" s="79"/>
      <c r="BI440" s="84"/>
      <c r="BJ440" s="88" t="s">
        <v>19</v>
      </c>
      <c r="BK440" s="89" t="s">
        <v>3276</v>
      </c>
      <c r="BL440" s="90">
        <v>44712</v>
      </c>
      <c r="BM440" s="91" t="s">
        <v>79</v>
      </c>
      <c r="BN440" s="92">
        <v>1</v>
      </c>
      <c r="BO440" s="77" t="str">
        <f t="shared" si="33"/>
        <v>CUMPLIMIENTO TOTAL</v>
      </c>
      <c r="BP440" s="78">
        <f t="shared" si="31"/>
        <v>-76</v>
      </c>
      <c r="BQ440" s="79" t="str">
        <f t="shared" si="32"/>
        <v>VENCIDO</v>
      </c>
      <c r="BR440" s="93"/>
      <c r="BS440" s="93"/>
      <c r="BT440" s="93"/>
      <c r="BU440" s="93"/>
      <c r="BV440" s="94"/>
      <c r="BW440" s="93"/>
      <c r="BX440" s="93"/>
      <c r="BY440" s="1">
        <f t="shared" si="34"/>
        <v>429</v>
      </c>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c r="KF440" s="1"/>
      <c r="KG440" s="1"/>
      <c r="KH440" s="1"/>
      <c r="KI440" s="1"/>
      <c r="KJ440" s="1"/>
      <c r="KK440" s="1"/>
      <c r="KL440" s="1"/>
      <c r="KM440" s="1"/>
      <c r="KN440" s="1"/>
      <c r="KO440" s="1"/>
      <c r="KP440" s="1"/>
      <c r="KQ440" s="1"/>
      <c r="KR440" s="1"/>
      <c r="KS440" s="1"/>
      <c r="KT440" s="1"/>
      <c r="KU440" s="1"/>
      <c r="KV440" s="1"/>
      <c r="KW440" s="1"/>
      <c r="KX440" s="1"/>
      <c r="KY440" s="1"/>
      <c r="KZ440" s="1"/>
      <c r="LA440" s="1"/>
      <c r="LB440" s="1"/>
      <c r="LC440" s="1"/>
      <c r="LD440" s="1"/>
      <c r="LE440" s="1"/>
      <c r="LF440" s="1"/>
      <c r="LG440" s="1"/>
      <c r="LH440" s="1"/>
      <c r="LI440" s="1"/>
      <c r="LJ440" s="1"/>
      <c r="LK440" s="1"/>
      <c r="LL440" s="1"/>
      <c r="LM440" s="1"/>
      <c r="LN440" s="1"/>
      <c r="LO440" s="1"/>
      <c r="LP440" s="1"/>
      <c r="LQ440" s="1"/>
      <c r="LR440" s="1"/>
      <c r="LS440" s="1"/>
      <c r="LT440" s="1"/>
      <c r="LU440" s="1"/>
      <c r="LV440" s="1"/>
      <c r="LW440" s="1"/>
      <c r="LX440" s="1"/>
      <c r="LY440" s="1"/>
      <c r="LZ440" s="1"/>
      <c r="MA440" s="1"/>
      <c r="MB440" s="1"/>
      <c r="MC440" s="1"/>
      <c r="MD440" s="1"/>
      <c r="ME440" s="1"/>
      <c r="MF440" s="1"/>
      <c r="MG440" s="1"/>
      <c r="MH440" s="1"/>
      <c r="MI440" s="1"/>
      <c r="MJ440" s="1"/>
      <c r="MK440" s="1"/>
      <c r="ML440" s="1"/>
      <c r="MM440" s="1"/>
      <c r="MN440" s="1"/>
      <c r="MO440" s="1"/>
      <c r="MP440" s="1"/>
      <c r="MQ440" s="1"/>
      <c r="MR440" s="1"/>
      <c r="MS440" s="1"/>
      <c r="MT440" s="1"/>
      <c r="MU440" s="1"/>
      <c r="MV440" s="1"/>
      <c r="MW440" s="1"/>
      <c r="MX440" s="1"/>
      <c r="MY440" s="1"/>
      <c r="MZ440" s="1"/>
      <c r="NA440" s="1"/>
      <c r="NB440" s="1"/>
      <c r="NC440" s="1"/>
      <c r="ND440" s="1"/>
      <c r="NE440" s="1"/>
      <c r="NF440" s="1"/>
      <c r="NG440" s="1"/>
      <c r="NH440" s="1"/>
      <c r="NI440" s="1"/>
      <c r="NJ440" s="1"/>
      <c r="NK440" s="1"/>
      <c r="NL440" s="1"/>
      <c r="NM440" s="1"/>
      <c r="NN440" s="1"/>
      <c r="NO440" s="1"/>
      <c r="NP440" s="1"/>
      <c r="NQ440" s="1"/>
      <c r="NR440" s="1"/>
      <c r="NS440" s="1"/>
      <c r="NT440" s="1"/>
      <c r="NU440" s="1"/>
      <c r="NV440" s="1"/>
      <c r="NW440" s="1"/>
      <c r="NX440" s="1"/>
      <c r="NY440" s="1"/>
      <c r="NZ440" s="1"/>
      <c r="OA440" s="1"/>
      <c r="OB440" s="1"/>
      <c r="OC440" s="1"/>
      <c r="OD440" s="1"/>
      <c r="OE440" s="1"/>
      <c r="OF440" s="1"/>
      <c r="OG440" s="1"/>
      <c r="OH440" s="1"/>
      <c r="OI440" s="1"/>
      <c r="OJ440" s="1"/>
      <c r="OK440" s="1"/>
      <c r="OL440" s="1"/>
      <c r="OM440" s="1"/>
      <c r="ON440" s="1"/>
      <c r="OO440" s="1"/>
      <c r="OP440" s="1"/>
      <c r="OQ440" s="1"/>
      <c r="OR440" s="1"/>
      <c r="OS440" s="1"/>
      <c r="OT440" s="1"/>
      <c r="OU440" s="1"/>
      <c r="OV440" s="1"/>
      <c r="OW440" s="1"/>
      <c r="OX440" s="1"/>
      <c r="OY440" s="1"/>
      <c r="OZ440" s="1"/>
      <c r="PA440" s="1"/>
      <c r="PB440" s="1"/>
      <c r="PC440" s="1"/>
      <c r="PD440" s="1"/>
      <c r="PE440" s="1"/>
      <c r="PF440" s="1"/>
      <c r="PG440" s="1"/>
      <c r="PH440" s="1"/>
      <c r="PI440" s="1"/>
      <c r="PJ440" s="1"/>
      <c r="PK440" s="1"/>
    </row>
    <row r="441" spans="1:427" s="7" customFormat="1" ht="51" hidden="1" customHeight="1" x14ac:dyDescent="0.3">
      <c r="A441" s="65">
        <v>430</v>
      </c>
      <c r="B441" s="117" t="s">
        <v>715</v>
      </c>
      <c r="C441" s="135" t="s">
        <v>71</v>
      </c>
      <c r="D441" s="67" t="s">
        <v>72</v>
      </c>
      <c r="E441" s="67" t="s">
        <v>3344</v>
      </c>
      <c r="F441" s="105" t="s">
        <v>70</v>
      </c>
      <c r="G441" s="135" t="s">
        <v>71</v>
      </c>
      <c r="H441" s="67" t="s">
        <v>72</v>
      </c>
      <c r="I441" s="139" t="s">
        <v>3344</v>
      </c>
      <c r="J441" s="458"/>
      <c r="K441" s="67"/>
      <c r="L441" s="67" t="s">
        <v>855</v>
      </c>
      <c r="M441" s="127" t="s">
        <v>77</v>
      </c>
      <c r="N441" s="129" t="s">
        <v>3345</v>
      </c>
      <c r="O441" s="285" t="s">
        <v>3346</v>
      </c>
      <c r="P441" s="464" t="s">
        <v>3205</v>
      </c>
      <c r="Q441" s="460">
        <v>2021</v>
      </c>
      <c r="R441" s="284" t="s">
        <v>3347</v>
      </c>
      <c r="S441" s="283" t="s">
        <v>3348</v>
      </c>
      <c r="T441" s="284" t="s">
        <v>3349</v>
      </c>
      <c r="U441" s="285">
        <v>1</v>
      </c>
      <c r="V441" s="299" t="s">
        <v>3350</v>
      </c>
      <c r="W441" s="299" t="s">
        <v>3350</v>
      </c>
      <c r="X441" s="463">
        <v>1</v>
      </c>
      <c r="Y441" s="288" t="s">
        <v>3351</v>
      </c>
      <c r="Z441" s="466">
        <v>44545</v>
      </c>
      <c r="AA441" s="289">
        <v>44635</v>
      </c>
      <c r="AB441" s="290"/>
      <c r="AC441" s="322" t="s">
        <v>84</v>
      </c>
      <c r="AD441" s="322" t="s">
        <v>84</v>
      </c>
      <c r="AE441" s="72">
        <f t="shared" si="30"/>
        <v>-76</v>
      </c>
      <c r="AF441" s="256" t="s">
        <v>3117</v>
      </c>
      <c r="AG441" s="110"/>
      <c r="AH441" s="110"/>
      <c r="AI441" s="110"/>
      <c r="AJ441" s="87"/>
      <c r="AK441" s="77" t="s">
        <v>9</v>
      </c>
      <c r="AL441" s="78">
        <v>184</v>
      </c>
      <c r="AM441" s="431" t="s">
        <v>6</v>
      </c>
      <c r="AN441" s="74" t="s">
        <v>133</v>
      </c>
      <c r="AO441" s="451" t="s">
        <v>3117</v>
      </c>
      <c r="AP441" s="204" t="s">
        <v>133</v>
      </c>
      <c r="AQ441" s="87"/>
      <c r="AR441" s="87"/>
      <c r="AS441" s="432" t="s">
        <v>116</v>
      </c>
      <c r="AT441" s="82" t="s">
        <v>90</v>
      </c>
      <c r="AU441" s="83" t="s">
        <v>91</v>
      </c>
      <c r="AV441" s="97" t="s">
        <v>641</v>
      </c>
      <c r="AW441" s="98">
        <v>44620</v>
      </c>
      <c r="AX441" s="99" t="s">
        <v>119</v>
      </c>
      <c r="AY441" s="100" t="s">
        <v>93</v>
      </c>
      <c r="AZ441" s="101">
        <v>0</v>
      </c>
      <c r="BA441" s="77" t="s">
        <v>9</v>
      </c>
      <c r="BB441" s="78">
        <v>-44620</v>
      </c>
      <c r="BC441" s="79" t="s">
        <v>6</v>
      </c>
      <c r="BD441" s="84"/>
      <c r="BE441" s="84"/>
      <c r="BF441" s="84"/>
      <c r="BG441" s="84"/>
      <c r="BH441" s="79"/>
      <c r="BI441" s="84"/>
      <c r="BJ441" s="88" t="s">
        <v>19</v>
      </c>
      <c r="BK441" s="89" t="s">
        <v>3352</v>
      </c>
      <c r="BL441" s="90">
        <v>44712</v>
      </c>
      <c r="BM441" s="91" t="s">
        <v>3353</v>
      </c>
      <c r="BN441" s="92">
        <v>0.5</v>
      </c>
      <c r="BO441" s="77" t="str">
        <f t="shared" si="33"/>
        <v>AVANCE PARCIAL</v>
      </c>
      <c r="BP441" s="78">
        <f t="shared" si="31"/>
        <v>-76</v>
      </c>
      <c r="BQ441" s="79" t="str">
        <f t="shared" si="32"/>
        <v>VENCIDO</v>
      </c>
      <c r="BR441" s="93"/>
      <c r="BS441" s="93"/>
      <c r="BT441" s="93"/>
      <c r="BU441" s="93"/>
      <c r="BV441" s="94"/>
      <c r="BW441" s="93"/>
      <c r="BX441" s="93"/>
      <c r="BY441" s="1">
        <f t="shared" si="34"/>
        <v>430</v>
      </c>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c r="NF441" s="1"/>
      <c r="NG441" s="1"/>
      <c r="NH441" s="1"/>
      <c r="NI441" s="1"/>
      <c r="NJ441" s="1"/>
      <c r="NK441" s="1"/>
      <c r="NL441" s="1"/>
      <c r="NM441" s="1"/>
      <c r="NN441" s="1"/>
      <c r="NO441" s="1"/>
      <c r="NP441" s="1"/>
      <c r="NQ441" s="1"/>
      <c r="NR441" s="1"/>
      <c r="NS441" s="1"/>
      <c r="NT441" s="1"/>
      <c r="NU441" s="1"/>
      <c r="NV441" s="1"/>
      <c r="NW441" s="1"/>
      <c r="NX441" s="1"/>
      <c r="NY441" s="1"/>
      <c r="NZ441" s="1"/>
      <c r="OA441" s="1"/>
      <c r="OB441" s="1"/>
      <c r="OC441" s="1"/>
      <c r="OD441" s="1"/>
      <c r="OE441" s="1"/>
      <c r="OF441" s="1"/>
      <c r="OG441" s="1"/>
      <c r="OH441" s="1"/>
      <c r="OI441" s="1"/>
      <c r="OJ441" s="1"/>
      <c r="OK441" s="1"/>
      <c r="OL441" s="1"/>
      <c r="OM441" s="1"/>
      <c r="ON441" s="1"/>
      <c r="OO441" s="1"/>
      <c r="OP441" s="1"/>
      <c r="OQ441" s="1"/>
      <c r="OR441" s="1"/>
      <c r="OS441" s="1"/>
      <c r="OT441" s="1"/>
      <c r="OU441" s="1"/>
      <c r="OV441" s="1"/>
      <c r="OW441" s="1"/>
      <c r="OX441" s="1"/>
      <c r="OY441" s="1"/>
      <c r="OZ441" s="1"/>
      <c r="PA441" s="1"/>
      <c r="PB441" s="1"/>
      <c r="PC441" s="1"/>
      <c r="PD441" s="1"/>
      <c r="PE441" s="1"/>
      <c r="PF441" s="1"/>
      <c r="PG441" s="1"/>
      <c r="PH441" s="1"/>
      <c r="PI441" s="1"/>
      <c r="PJ441" s="1"/>
      <c r="PK441" s="1"/>
    </row>
    <row r="442" spans="1:427" s="7" customFormat="1" ht="51" hidden="1" customHeight="1" x14ac:dyDescent="0.3">
      <c r="A442" s="65">
        <v>431</v>
      </c>
      <c r="B442" s="117" t="s">
        <v>715</v>
      </c>
      <c r="C442" s="135" t="s">
        <v>71</v>
      </c>
      <c r="D442" s="67" t="s">
        <v>72</v>
      </c>
      <c r="E442" s="67" t="s">
        <v>3354</v>
      </c>
      <c r="F442" s="105" t="s">
        <v>70</v>
      </c>
      <c r="G442" s="135" t="s">
        <v>71</v>
      </c>
      <c r="H442" s="67" t="s">
        <v>72</v>
      </c>
      <c r="I442" s="139" t="s">
        <v>3354</v>
      </c>
      <c r="J442" s="458"/>
      <c r="K442" s="67"/>
      <c r="L442" s="67" t="s">
        <v>855</v>
      </c>
      <c r="M442" s="127" t="s">
        <v>77</v>
      </c>
      <c r="N442" s="129" t="s">
        <v>3355</v>
      </c>
      <c r="O442" s="285">
        <v>10.1</v>
      </c>
      <c r="P442" s="464" t="s">
        <v>3356</v>
      </c>
      <c r="Q442" s="460">
        <v>2021</v>
      </c>
      <c r="R442" s="284" t="s">
        <v>3357</v>
      </c>
      <c r="S442" s="283" t="s">
        <v>3358</v>
      </c>
      <c r="T442" s="284" t="s">
        <v>3359</v>
      </c>
      <c r="U442" s="285">
        <v>1</v>
      </c>
      <c r="V442" s="286" t="s">
        <v>3360</v>
      </c>
      <c r="W442" s="286" t="s">
        <v>3361</v>
      </c>
      <c r="X442" s="463">
        <v>1</v>
      </c>
      <c r="Y442" s="284" t="s">
        <v>3362</v>
      </c>
      <c r="Z442" s="466">
        <v>44545</v>
      </c>
      <c r="AA442" s="289">
        <v>44727</v>
      </c>
      <c r="AB442" s="290"/>
      <c r="AC442" s="322" t="s">
        <v>84</v>
      </c>
      <c r="AD442" s="322" t="s">
        <v>84</v>
      </c>
      <c r="AE442" s="72">
        <f t="shared" si="30"/>
        <v>16</v>
      </c>
      <c r="AF442" s="256" t="s">
        <v>1485</v>
      </c>
      <c r="AG442" s="110"/>
      <c r="AH442" s="110"/>
      <c r="AI442" s="110"/>
      <c r="AJ442" s="87"/>
      <c r="AK442" s="77" t="s">
        <v>9</v>
      </c>
      <c r="AL442" s="78">
        <v>276</v>
      </c>
      <c r="AM442" s="431" t="s">
        <v>6</v>
      </c>
      <c r="AN442" s="74" t="s">
        <v>133</v>
      </c>
      <c r="AO442" s="451" t="s">
        <v>1485</v>
      </c>
      <c r="AP442" s="204" t="s">
        <v>133</v>
      </c>
      <c r="AQ442" s="87"/>
      <c r="AR442" s="87"/>
      <c r="AS442" s="432" t="s">
        <v>116</v>
      </c>
      <c r="AT442" s="82" t="s">
        <v>90</v>
      </c>
      <c r="AU442" s="83" t="s">
        <v>91</v>
      </c>
      <c r="AV442" s="97" t="s">
        <v>641</v>
      </c>
      <c r="AW442" s="98">
        <v>44620</v>
      </c>
      <c r="AX442" s="99" t="s">
        <v>119</v>
      </c>
      <c r="AY442" s="100" t="s">
        <v>93</v>
      </c>
      <c r="AZ442" s="101">
        <v>0</v>
      </c>
      <c r="BA442" s="77" t="s">
        <v>9</v>
      </c>
      <c r="BB442" s="78">
        <v>-44620</v>
      </c>
      <c r="BC442" s="79" t="s">
        <v>6</v>
      </c>
      <c r="BD442" s="84"/>
      <c r="BE442" s="84"/>
      <c r="BF442" s="84"/>
      <c r="BG442" s="84"/>
      <c r="BH442" s="79"/>
      <c r="BI442" s="84"/>
      <c r="BJ442" s="88" t="s">
        <v>19</v>
      </c>
      <c r="BK442" s="89" t="s">
        <v>1514</v>
      </c>
      <c r="BL442" s="90">
        <v>44712</v>
      </c>
      <c r="BM442" s="91" t="s">
        <v>3135</v>
      </c>
      <c r="BN442" s="92">
        <v>0</v>
      </c>
      <c r="BO442" s="77" t="str">
        <f t="shared" si="33"/>
        <v>SIN AVANCE</v>
      </c>
      <c r="BP442" s="78">
        <f t="shared" si="31"/>
        <v>16</v>
      </c>
      <c r="BQ442" s="79" t="str">
        <f t="shared" si="32"/>
        <v>CON TIEMPO</v>
      </c>
      <c r="BR442" s="93"/>
      <c r="BS442" s="93"/>
      <c r="BT442" s="93"/>
      <c r="BU442" s="93"/>
      <c r="BV442" s="94"/>
      <c r="BW442" s="93"/>
      <c r="BX442" s="93"/>
      <c r="BY442" s="1">
        <f t="shared" si="34"/>
        <v>431</v>
      </c>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c r="KF442" s="1"/>
      <c r="KG442" s="1"/>
      <c r="KH442" s="1"/>
      <c r="KI442" s="1"/>
      <c r="KJ442" s="1"/>
      <c r="KK442" s="1"/>
      <c r="KL442" s="1"/>
      <c r="KM442" s="1"/>
      <c r="KN442" s="1"/>
      <c r="KO442" s="1"/>
      <c r="KP442" s="1"/>
      <c r="KQ442" s="1"/>
      <c r="KR442" s="1"/>
      <c r="KS442" s="1"/>
      <c r="KT442" s="1"/>
      <c r="KU442" s="1"/>
      <c r="KV442" s="1"/>
      <c r="KW442" s="1"/>
      <c r="KX442" s="1"/>
      <c r="KY442" s="1"/>
      <c r="KZ442" s="1"/>
      <c r="LA442" s="1"/>
      <c r="LB442" s="1"/>
      <c r="LC442" s="1"/>
      <c r="LD442" s="1"/>
      <c r="LE442" s="1"/>
      <c r="LF442" s="1"/>
      <c r="LG442" s="1"/>
      <c r="LH442" s="1"/>
      <c r="LI442" s="1"/>
      <c r="LJ442" s="1"/>
      <c r="LK442" s="1"/>
      <c r="LL442" s="1"/>
      <c r="LM442" s="1"/>
      <c r="LN442" s="1"/>
      <c r="LO442" s="1"/>
      <c r="LP442" s="1"/>
      <c r="LQ442" s="1"/>
      <c r="LR442" s="1"/>
      <c r="LS442" s="1"/>
      <c r="LT442" s="1"/>
      <c r="LU442" s="1"/>
      <c r="LV442" s="1"/>
      <c r="LW442" s="1"/>
      <c r="LX442" s="1"/>
      <c r="LY442" s="1"/>
      <c r="LZ442" s="1"/>
      <c r="MA442" s="1"/>
      <c r="MB442" s="1"/>
      <c r="MC442" s="1"/>
      <c r="MD442" s="1"/>
      <c r="ME442" s="1"/>
      <c r="MF442" s="1"/>
      <c r="MG442" s="1"/>
      <c r="MH442" s="1"/>
      <c r="MI442" s="1"/>
      <c r="MJ442" s="1"/>
      <c r="MK442" s="1"/>
      <c r="ML442" s="1"/>
      <c r="MM442" s="1"/>
      <c r="MN442" s="1"/>
      <c r="MO442" s="1"/>
      <c r="MP442" s="1"/>
      <c r="MQ442" s="1"/>
      <c r="MR442" s="1"/>
      <c r="MS442" s="1"/>
      <c r="MT442" s="1"/>
      <c r="MU442" s="1"/>
      <c r="MV442" s="1"/>
      <c r="MW442" s="1"/>
      <c r="MX442" s="1"/>
      <c r="MY442" s="1"/>
      <c r="MZ442" s="1"/>
      <c r="NA442" s="1"/>
      <c r="NB442" s="1"/>
      <c r="NC442" s="1"/>
      <c r="ND442" s="1"/>
      <c r="NE442" s="1"/>
      <c r="NF442" s="1"/>
      <c r="NG442" s="1"/>
      <c r="NH442" s="1"/>
      <c r="NI442" s="1"/>
      <c r="NJ442" s="1"/>
      <c r="NK442" s="1"/>
      <c r="NL442" s="1"/>
      <c r="NM442" s="1"/>
      <c r="NN442" s="1"/>
      <c r="NO442" s="1"/>
      <c r="NP442" s="1"/>
      <c r="NQ442" s="1"/>
      <c r="NR442" s="1"/>
      <c r="NS442" s="1"/>
      <c r="NT442" s="1"/>
      <c r="NU442" s="1"/>
      <c r="NV442" s="1"/>
      <c r="NW442" s="1"/>
      <c r="NX442" s="1"/>
      <c r="NY442" s="1"/>
      <c r="NZ442" s="1"/>
      <c r="OA442" s="1"/>
      <c r="OB442" s="1"/>
      <c r="OC442" s="1"/>
      <c r="OD442" s="1"/>
      <c r="OE442" s="1"/>
      <c r="OF442" s="1"/>
      <c r="OG442" s="1"/>
      <c r="OH442" s="1"/>
      <c r="OI442" s="1"/>
      <c r="OJ442" s="1"/>
      <c r="OK442" s="1"/>
      <c r="OL442" s="1"/>
      <c r="OM442" s="1"/>
      <c r="ON442" s="1"/>
      <c r="OO442" s="1"/>
      <c r="OP442" s="1"/>
      <c r="OQ442" s="1"/>
      <c r="OR442" s="1"/>
      <c r="OS442" s="1"/>
      <c r="OT442" s="1"/>
      <c r="OU442" s="1"/>
      <c r="OV442" s="1"/>
      <c r="OW442" s="1"/>
      <c r="OX442" s="1"/>
      <c r="OY442" s="1"/>
      <c r="OZ442" s="1"/>
      <c r="PA442" s="1"/>
      <c r="PB442" s="1"/>
      <c r="PC442" s="1"/>
      <c r="PD442" s="1"/>
      <c r="PE442" s="1"/>
      <c r="PF442" s="1"/>
      <c r="PG442" s="1"/>
      <c r="PH442" s="1"/>
      <c r="PI442" s="1"/>
      <c r="PJ442" s="1"/>
      <c r="PK442" s="1"/>
    </row>
    <row r="443" spans="1:427" s="7" customFormat="1" ht="51" hidden="1" customHeight="1" x14ac:dyDescent="0.3">
      <c r="A443" s="65">
        <v>432</v>
      </c>
      <c r="B443" s="117" t="s">
        <v>715</v>
      </c>
      <c r="C443" s="135" t="s">
        <v>71</v>
      </c>
      <c r="D443" s="67" t="s">
        <v>72</v>
      </c>
      <c r="E443" s="67" t="s">
        <v>3363</v>
      </c>
      <c r="F443" s="105" t="s">
        <v>70</v>
      </c>
      <c r="G443" s="135" t="s">
        <v>71</v>
      </c>
      <c r="H443" s="67" t="s">
        <v>72</v>
      </c>
      <c r="I443" s="147" t="s">
        <v>3364</v>
      </c>
      <c r="J443" s="458"/>
      <c r="K443" s="67"/>
      <c r="L443" s="67" t="s">
        <v>855</v>
      </c>
      <c r="M443" s="127" t="s">
        <v>77</v>
      </c>
      <c r="N443" s="129" t="s">
        <v>3365</v>
      </c>
      <c r="O443" s="285">
        <v>10.1</v>
      </c>
      <c r="P443" s="464" t="s">
        <v>3356</v>
      </c>
      <c r="Q443" s="460">
        <v>2021</v>
      </c>
      <c r="R443" s="284" t="s">
        <v>3357</v>
      </c>
      <c r="S443" s="283" t="s">
        <v>3366</v>
      </c>
      <c r="T443" s="284" t="s">
        <v>3367</v>
      </c>
      <c r="U443" s="285">
        <v>2</v>
      </c>
      <c r="V443" s="286" t="s">
        <v>3368</v>
      </c>
      <c r="W443" s="286" t="s">
        <v>3369</v>
      </c>
      <c r="X443" s="463">
        <v>1</v>
      </c>
      <c r="Y443" s="284" t="s">
        <v>3370</v>
      </c>
      <c r="Z443" s="466">
        <v>44545</v>
      </c>
      <c r="AA443" s="289">
        <v>44727</v>
      </c>
      <c r="AB443" s="290"/>
      <c r="AC443" s="322" t="s">
        <v>84</v>
      </c>
      <c r="AD443" s="322" t="s">
        <v>84</v>
      </c>
      <c r="AE443" s="72">
        <f t="shared" si="30"/>
        <v>16</v>
      </c>
      <c r="AF443" s="256" t="s">
        <v>1485</v>
      </c>
      <c r="AG443" s="110"/>
      <c r="AH443" s="110"/>
      <c r="AI443" s="110"/>
      <c r="AJ443" s="87"/>
      <c r="AK443" s="77" t="s">
        <v>9</v>
      </c>
      <c r="AL443" s="78">
        <v>276</v>
      </c>
      <c r="AM443" s="431" t="s">
        <v>6</v>
      </c>
      <c r="AN443" s="74" t="s">
        <v>133</v>
      </c>
      <c r="AO443" s="451" t="s">
        <v>1485</v>
      </c>
      <c r="AP443" s="204" t="s">
        <v>133</v>
      </c>
      <c r="AQ443" s="87"/>
      <c r="AR443" s="87"/>
      <c r="AS443" s="432" t="s">
        <v>116</v>
      </c>
      <c r="AT443" s="82" t="s">
        <v>90</v>
      </c>
      <c r="AU443" s="83" t="s">
        <v>91</v>
      </c>
      <c r="AV443" s="97" t="s">
        <v>641</v>
      </c>
      <c r="AW443" s="98">
        <v>44620</v>
      </c>
      <c r="AX443" s="99" t="s">
        <v>119</v>
      </c>
      <c r="AY443" s="100" t="s">
        <v>93</v>
      </c>
      <c r="AZ443" s="101">
        <v>0</v>
      </c>
      <c r="BA443" s="77" t="s">
        <v>9</v>
      </c>
      <c r="BB443" s="78">
        <v>-44620</v>
      </c>
      <c r="BC443" s="79" t="s">
        <v>6</v>
      </c>
      <c r="BD443" s="84"/>
      <c r="BE443" s="84"/>
      <c r="BF443" s="84"/>
      <c r="BG443" s="84"/>
      <c r="BH443" s="79"/>
      <c r="BI443" s="84"/>
      <c r="BJ443" s="88" t="s">
        <v>19</v>
      </c>
      <c r="BK443" s="89" t="s">
        <v>1514</v>
      </c>
      <c r="BL443" s="90">
        <v>44712</v>
      </c>
      <c r="BM443" s="91" t="s">
        <v>3135</v>
      </c>
      <c r="BN443" s="92">
        <v>0</v>
      </c>
      <c r="BO443" s="77" t="str">
        <f t="shared" si="33"/>
        <v>SIN AVANCE</v>
      </c>
      <c r="BP443" s="78">
        <f t="shared" si="31"/>
        <v>16</v>
      </c>
      <c r="BQ443" s="79" t="str">
        <f t="shared" si="32"/>
        <v>CON TIEMPO</v>
      </c>
      <c r="BR443" s="93"/>
      <c r="BS443" s="93"/>
      <c r="BT443" s="93"/>
      <c r="BU443" s="93"/>
      <c r="BV443" s="94"/>
      <c r="BW443" s="93"/>
      <c r="BX443" s="93"/>
      <c r="BY443" s="1">
        <f t="shared" si="34"/>
        <v>432</v>
      </c>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c r="NF443" s="1"/>
      <c r="NG443" s="1"/>
      <c r="NH443" s="1"/>
      <c r="NI443" s="1"/>
      <c r="NJ443" s="1"/>
      <c r="NK443" s="1"/>
      <c r="NL443" s="1"/>
      <c r="NM443" s="1"/>
      <c r="NN443" s="1"/>
      <c r="NO443" s="1"/>
      <c r="NP443" s="1"/>
      <c r="NQ443" s="1"/>
      <c r="NR443" s="1"/>
      <c r="NS443" s="1"/>
      <c r="NT443" s="1"/>
      <c r="NU443" s="1"/>
      <c r="NV443" s="1"/>
      <c r="NW443" s="1"/>
      <c r="NX443" s="1"/>
      <c r="NY443" s="1"/>
      <c r="NZ443" s="1"/>
      <c r="OA443" s="1"/>
      <c r="OB443" s="1"/>
      <c r="OC443" s="1"/>
      <c r="OD443" s="1"/>
      <c r="OE443" s="1"/>
      <c r="OF443" s="1"/>
      <c r="OG443" s="1"/>
      <c r="OH443" s="1"/>
      <c r="OI443" s="1"/>
      <c r="OJ443" s="1"/>
      <c r="OK443" s="1"/>
      <c r="OL443" s="1"/>
      <c r="OM443" s="1"/>
      <c r="ON443" s="1"/>
      <c r="OO443" s="1"/>
      <c r="OP443" s="1"/>
      <c r="OQ443" s="1"/>
      <c r="OR443" s="1"/>
      <c r="OS443" s="1"/>
      <c r="OT443" s="1"/>
      <c r="OU443" s="1"/>
      <c r="OV443" s="1"/>
      <c r="OW443" s="1"/>
      <c r="OX443" s="1"/>
      <c r="OY443" s="1"/>
      <c r="OZ443" s="1"/>
      <c r="PA443" s="1"/>
      <c r="PB443" s="1"/>
      <c r="PC443" s="1"/>
      <c r="PD443" s="1"/>
      <c r="PE443" s="1"/>
      <c r="PF443" s="1"/>
      <c r="PG443" s="1"/>
      <c r="PH443" s="1"/>
      <c r="PI443" s="1"/>
      <c r="PJ443" s="1"/>
      <c r="PK443" s="1"/>
    </row>
    <row r="444" spans="1:427" s="7" customFormat="1" ht="51" hidden="1" customHeight="1" x14ac:dyDescent="0.3">
      <c r="A444" s="65">
        <v>433</v>
      </c>
      <c r="B444" s="117" t="s">
        <v>715</v>
      </c>
      <c r="C444" s="135" t="s">
        <v>71</v>
      </c>
      <c r="D444" s="67" t="s">
        <v>72</v>
      </c>
      <c r="E444" s="67" t="s">
        <v>3371</v>
      </c>
      <c r="F444" s="105" t="s">
        <v>70</v>
      </c>
      <c r="G444" s="135" t="s">
        <v>71</v>
      </c>
      <c r="H444" s="67" t="s">
        <v>72</v>
      </c>
      <c r="I444" s="147" t="s">
        <v>3364</v>
      </c>
      <c r="J444" s="458"/>
      <c r="K444" s="67"/>
      <c r="L444" s="67" t="s">
        <v>855</v>
      </c>
      <c r="M444" s="127" t="s">
        <v>77</v>
      </c>
      <c r="N444" s="129" t="s">
        <v>3372</v>
      </c>
      <c r="O444" s="285">
        <v>10.1</v>
      </c>
      <c r="P444" s="464" t="s">
        <v>3356</v>
      </c>
      <c r="Q444" s="460">
        <v>2021</v>
      </c>
      <c r="R444" s="284" t="s">
        <v>3357</v>
      </c>
      <c r="S444" s="283" t="s">
        <v>3373</v>
      </c>
      <c r="T444" s="284" t="s">
        <v>3374</v>
      </c>
      <c r="U444" s="285">
        <v>3</v>
      </c>
      <c r="V444" s="286" t="s">
        <v>3375</v>
      </c>
      <c r="W444" s="286" t="s">
        <v>3376</v>
      </c>
      <c r="X444" s="463">
        <v>1</v>
      </c>
      <c r="Y444" s="284" t="s">
        <v>3377</v>
      </c>
      <c r="Z444" s="466">
        <v>44545</v>
      </c>
      <c r="AA444" s="289">
        <v>44620</v>
      </c>
      <c r="AB444" s="290"/>
      <c r="AC444" s="322" t="s">
        <v>84</v>
      </c>
      <c r="AD444" s="322" t="s">
        <v>84</v>
      </c>
      <c r="AE444" s="72">
        <f t="shared" si="30"/>
        <v>-91</v>
      </c>
      <c r="AF444" s="256" t="s">
        <v>1485</v>
      </c>
      <c r="AG444" s="110"/>
      <c r="AH444" s="110"/>
      <c r="AI444" s="110"/>
      <c r="AJ444" s="87"/>
      <c r="AK444" s="77" t="s">
        <v>9</v>
      </c>
      <c r="AL444" s="78">
        <v>169</v>
      </c>
      <c r="AM444" s="431" t="s">
        <v>6</v>
      </c>
      <c r="AN444" s="74" t="s">
        <v>133</v>
      </c>
      <c r="AO444" s="451" t="s">
        <v>1485</v>
      </c>
      <c r="AP444" s="204" t="s">
        <v>133</v>
      </c>
      <c r="AQ444" s="87"/>
      <c r="AR444" s="87"/>
      <c r="AS444" s="432" t="s">
        <v>116</v>
      </c>
      <c r="AT444" s="82" t="s">
        <v>90</v>
      </c>
      <c r="AU444" s="83" t="s">
        <v>91</v>
      </c>
      <c r="AV444" s="97" t="s">
        <v>92</v>
      </c>
      <c r="AW444" s="98">
        <v>44620</v>
      </c>
      <c r="AX444" s="99" t="s">
        <v>84</v>
      </c>
      <c r="AY444" s="107" t="s">
        <v>93</v>
      </c>
      <c r="AZ444" s="101">
        <v>0</v>
      </c>
      <c r="BA444" s="77" t="s">
        <v>9</v>
      </c>
      <c r="BB444" s="78">
        <v>-44620</v>
      </c>
      <c r="BC444" s="79" t="s">
        <v>4</v>
      </c>
      <c r="BD444" s="84"/>
      <c r="BE444" s="84"/>
      <c r="BF444" s="84"/>
      <c r="BG444" s="84"/>
      <c r="BH444" s="79"/>
      <c r="BI444" s="84"/>
      <c r="BJ444" s="88" t="s">
        <v>19</v>
      </c>
      <c r="BK444" s="89" t="s">
        <v>3378</v>
      </c>
      <c r="BL444" s="90">
        <v>44712</v>
      </c>
      <c r="BM444" s="91" t="s">
        <v>79</v>
      </c>
      <c r="BN444" s="92">
        <v>1</v>
      </c>
      <c r="BO444" s="77" t="str">
        <f t="shared" si="33"/>
        <v>CUMPLIMIENTO TOTAL</v>
      </c>
      <c r="BP444" s="78">
        <f t="shared" si="31"/>
        <v>-91</v>
      </c>
      <c r="BQ444" s="79" t="str">
        <f t="shared" si="32"/>
        <v>VENCIDO</v>
      </c>
      <c r="BR444" s="93"/>
      <c r="BS444" s="93"/>
      <c r="BT444" s="93"/>
      <c r="BU444" s="93"/>
      <c r="BV444" s="94"/>
      <c r="BW444" s="93"/>
      <c r="BX444" s="93"/>
      <c r="BY444" s="1">
        <f t="shared" si="34"/>
        <v>433</v>
      </c>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c r="KF444" s="1"/>
      <c r="KG444" s="1"/>
      <c r="KH444" s="1"/>
      <c r="KI444" s="1"/>
      <c r="KJ444" s="1"/>
      <c r="KK444" s="1"/>
      <c r="KL444" s="1"/>
      <c r="KM444" s="1"/>
      <c r="KN444" s="1"/>
      <c r="KO444" s="1"/>
      <c r="KP444" s="1"/>
      <c r="KQ444" s="1"/>
      <c r="KR444" s="1"/>
      <c r="KS444" s="1"/>
      <c r="KT444" s="1"/>
      <c r="KU444" s="1"/>
      <c r="KV444" s="1"/>
      <c r="KW444" s="1"/>
      <c r="KX444" s="1"/>
      <c r="KY444" s="1"/>
      <c r="KZ444" s="1"/>
      <c r="LA444" s="1"/>
      <c r="LB444" s="1"/>
      <c r="LC444" s="1"/>
      <c r="LD444" s="1"/>
      <c r="LE444" s="1"/>
      <c r="LF444" s="1"/>
      <c r="LG444" s="1"/>
      <c r="LH444" s="1"/>
      <c r="LI444" s="1"/>
      <c r="LJ444" s="1"/>
      <c r="LK444" s="1"/>
      <c r="LL444" s="1"/>
      <c r="LM444" s="1"/>
      <c r="LN444" s="1"/>
      <c r="LO444" s="1"/>
      <c r="LP444" s="1"/>
      <c r="LQ444" s="1"/>
      <c r="LR444" s="1"/>
      <c r="LS444" s="1"/>
      <c r="LT444" s="1"/>
      <c r="LU444" s="1"/>
      <c r="LV444" s="1"/>
      <c r="LW444" s="1"/>
      <c r="LX444" s="1"/>
      <c r="LY444" s="1"/>
      <c r="LZ444" s="1"/>
      <c r="MA444" s="1"/>
      <c r="MB444" s="1"/>
      <c r="MC444" s="1"/>
      <c r="MD444" s="1"/>
      <c r="ME444" s="1"/>
      <c r="MF444" s="1"/>
      <c r="MG444" s="1"/>
      <c r="MH444" s="1"/>
      <c r="MI444" s="1"/>
      <c r="MJ444" s="1"/>
      <c r="MK444" s="1"/>
      <c r="ML444" s="1"/>
      <c r="MM444" s="1"/>
      <c r="MN444" s="1"/>
      <c r="MO444" s="1"/>
      <c r="MP444" s="1"/>
      <c r="MQ444" s="1"/>
      <c r="MR444" s="1"/>
      <c r="MS444" s="1"/>
      <c r="MT444" s="1"/>
      <c r="MU444" s="1"/>
      <c r="MV444" s="1"/>
      <c r="MW444" s="1"/>
      <c r="MX444" s="1"/>
      <c r="MY444" s="1"/>
      <c r="MZ444" s="1"/>
      <c r="NA444" s="1"/>
      <c r="NB444" s="1"/>
      <c r="NC444" s="1"/>
      <c r="ND444" s="1"/>
      <c r="NE444" s="1"/>
      <c r="NF444" s="1"/>
      <c r="NG444" s="1"/>
      <c r="NH444" s="1"/>
      <c r="NI444" s="1"/>
      <c r="NJ444" s="1"/>
      <c r="NK444" s="1"/>
      <c r="NL444" s="1"/>
      <c r="NM444" s="1"/>
      <c r="NN444" s="1"/>
      <c r="NO444" s="1"/>
      <c r="NP444" s="1"/>
      <c r="NQ444" s="1"/>
      <c r="NR444" s="1"/>
      <c r="NS444" s="1"/>
      <c r="NT444" s="1"/>
      <c r="NU444" s="1"/>
      <c r="NV444" s="1"/>
      <c r="NW444" s="1"/>
      <c r="NX444" s="1"/>
      <c r="NY444" s="1"/>
      <c r="NZ444" s="1"/>
      <c r="OA444" s="1"/>
      <c r="OB444" s="1"/>
      <c r="OC444" s="1"/>
      <c r="OD444" s="1"/>
      <c r="OE444" s="1"/>
      <c r="OF444" s="1"/>
      <c r="OG444" s="1"/>
      <c r="OH444" s="1"/>
      <c r="OI444" s="1"/>
      <c r="OJ444" s="1"/>
      <c r="OK444" s="1"/>
      <c r="OL444" s="1"/>
      <c r="OM444" s="1"/>
      <c r="ON444" s="1"/>
      <c r="OO444" s="1"/>
      <c r="OP444" s="1"/>
      <c r="OQ444" s="1"/>
      <c r="OR444" s="1"/>
      <c r="OS444" s="1"/>
      <c r="OT444" s="1"/>
      <c r="OU444" s="1"/>
      <c r="OV444" s="1"/>
      <c r="OW444" s="1"/>
      <c r="OX444" s="1"/>
      <c r="OY444" s="1"/>
      <c r="OZ444" s="1"/>
      <c r="PA444" s="1"/>
      <c r="PB444" s="1"/>
      <c r="PC444" s="1"/>
      <c r="PD444" s="1"/>
      <c r="PE444" s="1"/>
      <c r="PF444" s="1"/>
      <c r="PG444" s="1"/>
      <c r="PH444" s="1"/>
      <c r="PI444" s="1"/>
      <c r="PJ444" s="1"/>
      <c r="PK444" s="1"/>
    </row>
    <row r="445" spans="1:427" s="7" customFormat="1" ht="89.25" hidden="1" customHeight="1" x14ac:dyDescent="0.3">
      <c r="A445" s="65">
        <v>434</v>
      </c>
      <c r="B445" s="117" t="s">
        <v>715</v>
      </c>
      <c r="C445" s="135" t="s">
        <v>71</v>
      </c>
      <c r="D445" s="67" t="s">
        <v>72</v>
      </c>
      <c r="E445" s="67" t="s">
        <v>3379</v>
      </c>
      <c r="F445" s="105" t="s">
        <v>70</v>
      </c>
      <c r="G445" s="135" t="s">
        <v>71</v>
      </c>
      <c r="H445" s="67" t="s">
        <v>72</v>
      </c>
      <c r="I445" s="147" t="s">
        <v>3364</v>
      </c>
      <c r="J445" s="458"/>
      <c r="K445" s="67"/>
      <c r="L445" s="67" t="s">
        <v>855</v>
      </c>
      <c r="M445" s="127" t="s">
        <v>77</v>
      </c>
      <c r="N445" s="129" t="s">
        <v>3380</v>
      </c>
      <c r="O445" s="285">
        <v>10.1</v>
      </c>
      <c r="P445" s="464" t="s">
        <v>3356</v>
      </c>
      <c r="Q445" s="460">
        <v>2021</v>
      </c>
      <c r="R445" s="284" t="s">
        <v>3357</v>
      </c>
      <c r="S445" s="283" t="s">
        <v>3373</v>
      </c>
      <c r="T445" s="284" t="s">
        <v>3381</v>
      </c>
      <c r="U445" s="285">
        <v>4</v>
      </c>
      <c r="V445" s="286" t="s">
        <v>3382</v>
      </c>
      <c r="W445" s="286" t="s">
        <v>3383</v>
      </c>
      <c r="X445" s="463">
        <v>1</v>
      </c>
      <c r="Y445" s="284" t="s">
        <v>3384</v>
      </c>
      <c r="Z445" s="466">
        <v>44545</v>
      </c>
      <c r="AA445" s="289">
        <v>44362</v>
      </c>
      <c r="AB445" s="290"/>
      <c r="AC445" s="322" t="s">
        <v>84</v>
      </c>
      <c r="AD445" s="322" t="s">
        <v>84</v>
      </c>
      <c r="AE445" s="72">
        <f t="shared" si="30"/>
        <v>-349</v>
      </c>
      <c r="AF445" s="256" t="s">
        <v>1485</v>
      </c>
      <c r="AG445" s="110"/>
      <c r="AH445" s="110"/>
      <c r="AI445" s="110"/>
      <c r="AJ445" s="87"/>
      <c r="AK445" s="77" t="s">
        <v>9</v>
      </c>
      <c r="AL445" s="78">
        <v>-89</v>
      </c>
      <c r="AM445" s="431" t="s">
        <v>4</v>
      </c>
      <c r="AN445" s="74" t="s">
        <v>133</v>
      </c>
      <c r="AO445" s="451" t="s">
        <v>1485</v>
      </c>
      <c r="AP445" s="204" t="s">
        <v>133</v>
      </c>
      <c r="AQ445" s="87"/>
      <c r="AR445" s="87"/>
      <c r="AS445" s="432" t="s">
        <v>89</v>
      </c>
      <c r="AT445" s="82" t="s">
        <v>90</v>
      </c>
      <c r="AU445" s="83" t="s">
        <v>91</v>
      </c>
      <c r="AV445" s="97" t="s">
        <v>92</v>
      </c>
      <c r="AW445" s="98">
        <v>44620</v>
      </c>
      <c r="AX445" s="99" t="s">
        <v>84</v>
      </c>
      <c r="AY445" s="107" t="s">
        <v>93</v>
      </c>
      <c r="AZ445" s="101">
        <v>0</v>
      </c>
      <c r="BA445" s="77" t="s">
        <v>9</v>
      </c>
      <c r="BB445" s="78">
        <v>-44620</v>
      </c>
      <c r="BC445" s="79" t="s">
        <v>4</v>
      </c>
      <c r="BD445" s="84"/>
      <c r="BE445" s="84"/>
      <c r="BF445" s="84"/>
      <c r="BG445" s="84"/>
      <c r="BH445" s="79"/>
      <c r="BI445" s="84"/>
      <c r="BJ445" s="88" t="s">
        <v>19</v>
      </c>
      <c r="BK445" s="89" t="s">
        <v>1514</v>
      </c>
      <c r="BL445" s="90">
        <v>44712</v>
      </c>
      <c r="BM445" s="91" t="s">
        <v>3135</v>
      </c>
      <c r="BN445" s="92">
        <v>0</v>
      </c>
      <c r="BO445" s="77" t="str">
        <f t="shared" si="33"/>
        <v>SIN AVANCE</v>
      </c>
      <c r="BP445" s="78">
        <f t="shared" si="31"/>
        <v>-349</v>
      </c>
      <c r="BQ445" s="79" t="str">
        <f t="shared" si="32"/>
        <v>VENCIDO</v>
      </c>
      <c r="BR445" s="93"/>
      <c r="BS445" s="93"/>
      <c r="BT445" s="93"/>
      <c r="BU445" s="93"/>
      <c r="BV445" s="94"/>
      <c r="BW445" s="93"/>
      <c r="BX445" s="93"/>
      <c r="BY445" s="1">
        <f t="shared" si="34"/>
        <v>434</v>
      </c>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c r="KH445" s="1"/>
      <c r="KI445" s="1"/>
      <c r="KJ445" s="1"/>
      <c r="KK445" s="1"/>
      <c r="KL445" s="1"/>
      <c r="KM445" s="1"/>
      <c r="KN445" s="1"/>
      <c r="KO445" s="1"/>
      <c r="KP445" s="1"/>
      <c r="KQ445" s="1"/>
      <c r="KR445" s="1"/>
      <c r="KS445" s="1"/>
      <c r="KT445" s="1"/>
      <c r="KU445" s="1"/>
      <c r="KV445" s="1"/>
      <c r="KW445" s="1"/>
      <c r="KX445" s="1"/>
      <c r="KY445" s="1"/>
      <c r="KZ445" s="1"/>
      <c r="LA445" s="1"/>
      <c r="LB445" s="1"/>
      <c r="LC445" s="1"/>
      <c r="LD445" s="1"/>
      <c r="LE445" s="1"/>
      <c r="LF445" s="1"/>
      <c r="LG445" s="1"/>
      <c r="LH445" s="1"/>
      <c r="LI445" s="1"/>
      <c r="LJ445" s="1"/>
      <c r="LK445" s="1"/>
      <c r="LL445" s="1"/>
      <c r="LM445" s="1"/>
      <c r="LN445" s="1"/>
      <c r="LO445" s="1"/>
      <c r="LP445" s="1"/>
      <c r="LQ445" s="1"/>
      <c r="LR445" s="1"/>
      <c r="LS445" s="1"/>
      <c r="LT445" s="1"/>
      <c r="LU445" s="1"/>
      <c r="LV445" s="1"/>
      <c r="LW445" s="1"/>
      <c r="LX445" s="1"/>
      <c r="LY445" s="1"/>
      <c r="LZ445" s="1"/>
      <c r="MA445" s="1"/>
      <c r="MB445" s="1"/>
      <c r="MC445" s="1"/>
      <c r="MD445" s="1"/>
      <c r="ME445" s="1"/>
      <c r="MF445" s="1"/>
      <c r="MG445" s="1"/>
      <c r="MH445" s="1"/>
      <c r="MI445" s="1"/>
      <c r="MJ445" s="1"/>
      <c r="MK445" s="1"/>
      <c r="ML445" s="1"/>
      <c r="MM445" s="1"/>
      <c r="MN445" s="1"/>
      <c r="MO445" s="1"/>
      <c r="MP445" s="1"/>
      <c r="MQ445" s="1"/>
      <c r="MR445" s="1"/>
      <c r="MS445" s="1"/>
      <c r="MT445" s="1"/>
      <c r="MU445" s="1"/>
      <c r="MV445" s="1"/>
      <c r="MW445" s="1"/>
      <c r="MX445" s="1"/>
      <c r="MY445" s="1"/>
      <c r="MZ445" s="1"/>
      <c r="NA445" s="1"/>
      <c r="NB445" s="1"/>
      <c r="NC445" s="1"/>
      <c r="ND445" s="1"/>
      <c r="NE445" s="1"/>
      <c r="NF445" s="1"/>
      <c r="NG445" s="1"/>
      <c r="NH445" s="1"/>
      <c r="NI445" s="1"/>
      <c r="NJ445" s="1"/>
      <c r="NK445" s="1"/>
      <c r="NL445" s="1"/>
      <c r="NM445" s="1"/>
      <c r="NN445" s="1"/>
      <c r="NO445" s="1"/>
      <c r="NP445" s="1"/>
      <c r="NQ445" s="1"/>
      <c r="NR445" s="1"/>
      <c r="NS445" s="1"/>
      <c r="NT445" s="1"/>
      <c r="NU445" s="1"/>
      <c r="NV445" s="1"/>
      <c r="NW445" s="1"/>
      <c r="NX445" s="1"/>
      <c r="NY445" s="1"/>
      <c r="NZ445" s="1"/>
      <c r="OA445" s="1"/>
      <c r="OB445" s="1"/>
      <c r="OC445" s="1"/>
      <c r="OD445" s="1"/>
      <c r="OE445" s="1"/>
      <c r="OF445" s="1"/>
      <c r="OG445" s="1"/>
      <c r="OH445" s="1"/>
      <c r="OI445" s="1"/>
      <c r="OJ445" s="1"/>
      <c r="OK445" s="1"/>
      <c r="OL445" s="1"/>
      <c r="OM445" s="1"/>
      <c r="ON445" s="1"/>
      <c r="OO445" s="1"/>
      <c r="OP445" s="1"/>
      <c r="OQ445" s="1"/>
      <c r="OR445" s="1"/>
      <c r="OS445" s="1"/>
      <c r="OT445" s="1"/>
      <c r="OU445" s="1"/>
      <c r="OV445" s="1"/>
      <c r="OW445" s="1"/>
      <c r="OX445" s="1"/>
      <c r="OY445" s="1"/>
      <c r="OZ445" s="1"/>
      <c r="PA445" s="1"/>
      <c r="PB445" s="1"/>
      <c r="PC445" s="1"/>
      <c r="PD445" s="1"/>
      <c r="PE445" s="1"/>
      <c r="PF445" s="1"/>
      <c r="PG445" s="1"/>
      <c r="PH445" s="1"/>
      <c r="PI445" s="1"/>
      <c r="PJ445" s="1"/>
      <c r="PK445" s="1"/>
    </row>
    <row r="446" spans="1:427" s="7" customFormat="1" ht="76.5" hidden="1" customHeight="1" x14ac:dyDescent="0.3">
      <c r="A446" s="65">
        <v>435</v>
      </c>
      <c r="B446" s="117" t="s">
        <v>715</v>
      </c>
      <c r="C446" s="135" t="s">
        <v>71</v>
      </c>
      <c r="D446" s="67" t="s">
        <v>72</v>
      </c>
      <c r="E446" s="67" t="s">
        <v>3385</v>
      </c>
      <c r="F446" s="105" t="s">
        <v>70</v>
      </c>
      <c r="G446" s="135" t="s">
        <v>71</v>
      </c>
      <c r="H446" s="67" t="s">
        <v>72</v>
      </c>
      <c r="I446" s="70" t="s">
        <v>3385</v>
      </c>
      <c r="J446" s="458"/>
      <c r="K446" s="67"/>
      <c r="L446" s="67" t="s">
        <v>855</v>
      </c>
      <c r="M446" s="127" t="s">
        <v>77</v>
      </c>
      <c r="N446" s="129" t="s">
        <v>3386</v>
      </c>
      <c r="O446" s="285" t="s">
        <v>3387</v>
      </c>
      <c r="P446" s="464" t="s">
        <v>3356</v>
      </c>
      <c r="Q446" s="460">
        <v>2021</v>
      </c>
      <c r="R446" s="284" t="s">
        <v>3388</v>
      </c>
      <c r="S446" s="283" t="s">
        <v>3373</v>
      </c>
      <c r="T446" s="284" t="s">
        <v>3389</v>
      </c>
      <c r="U446" s="285">
        <v>1</v>
      </c>
      <c r="V446" s="286" t="s">
        <v>3390</v>
      </c>
      <c r="W446" s="286" t="s">
        <v>3391</v>
      </c>
      <c r="X446" s="463">
        <v>1</v>
      </c>
      <c r="Y446" s="284" t="s">
        <v>3392</v>
      </c>
      <c r="Z446" s="466">
        <v>44545</v>
      </c>
      <c r="AA446" s="289">
        <v>44880</v>
      </c>
      <c r="AB446" s="290"/>
      <c r="AC446" s="322" t="s">
        <v>84</v>
      </c>
      <c r="AD446" s="322" t="s">
        <v>84</v>
      </c>
      <c r="AE446" s="72">
        <f t="shared" si="30"/>
        <v>169</v>
      </c>
      <c r="AF446" s="256" t="s">
        <v>1485</v>
      </c>
      <c r="AG446" s="110"/>
      <c r="AH446" s="110"/>
      <c r="AI446" s="110"/>
      <c r="AJ446" s="87"/>
      <c r="AK446" s="77" t="s">
        <v>9</v>
      </c>
      <c r="AL446" s="78">
        <v>429</v>
      </c>
      <c r="AM446" s="431" t="s">
        <v>6</v>
      </c>
      <c r="AN446" s="74" t="s">
        <v>133</v>
      </c>
      <c r="AO446" s="451" t="s">
        <v>1485</v>
      </c>
      <c r="AP446" s="204" t="s">
        <v>133</v>
      </c>
      <c r="AQ446" s="87"/>
      <c r="AR446" s="87"/>
      <c r="AS446" s="432" t="s">
        <v>116</v>
      </c>
      <c r="AT446" s="82" t="s">
        <v>90</v>
      </c>
      <c r="AU446" s="83" t="s">
        <v>91</v>
      </c>
      <c r="AV446" s="97" t="s">
        <v>641</v>
      </c>
      <c r="AW446" s="98">
        <v>44620</v>
      </c>
      <c r="AX446" s="99" t="s">
        <v>119</v>
      </c>
      <c r="AY446" s="100" t="s">
        <v>93</v>
      </c>
      <c r="AZ446" s="101">
        <v>0</v>
      </c>
      <c r="BA446" s="77" t="s">
        <v>9</v>
      </c>
      <c r="BB446" s="78">
        <v>-44620</v>
      </c>
      <c r="BC446" s="79" t="s">
        <v>6</v>
      </c>
      <c r="BD446" s="84"/>
      <c r="BE446" s="84"/>
      <c r="BF446" s="84"/>
      <c r="BG446" s="84"/>
      <c r="BH446" s="79"/>
      <c r="BI446" s="84"/>
      <c r="BJ446" s="88" t="s">
        <v>19</v>
      </c>
      <c r="BK446" s="89" t="s">
        <v>1514</v>
      </c>
      <c r="BL446" s="90">
        <v>44712</v>
      </c>
      <c r="BM446" s="91" t="s">
        <v>3135</v>
      </c>
      <c r="BN446" s="92">
        <v>0</v>
      </c>
      <c r="BO446" s="77" t="str">
        <f t="shared" si="33"/>
        <v>SIN AVANCE</v>
      </c>
      <c r="BP446" s="78">
        <f t="shared" si="31"/>
        <v>169</v>
      </c>
      <c r="BQ446" s="79" t="str">
        <f t="shared" si="32"/>
        <v>CON TIEMPO</v>
      </c>
      <c r="BR446" s="93"/>
      <c r="BS446" s="93"/>
      <c r="BT446" s="93"/>
      <c r="BU446" s="93"/>
      <c r="BV446" s="94"/>
      <c r="BW446" s="93"/>
      <c r="BX446" s="93"/>
      <c r="BY446" s="1">
        <f t="shared" si="34"/>
        <v>435</v>
      </c>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c r="KH446" s="1"/>
      <c r="KI446" s="1"/>
      <c r="KJ446" s="1"/>
      <c r="KK446" s="1"/>
      <c r="KL446" s="1"/>
      <c r="KM446" s="1"/>
      <c r="KN446" s="1"/>
      <c r="KO446" s="1"/>
      <c r="KP446" s="1"/>
      <c r="KQ446" s="1"/>
      <c r="KR446" s="1"/>
      <c r="KS446" s="1"/>
      <c r="KT446" s="1"/>
      <c r="KU446" s="1"/>
      <c r="KV446" s="1"/>
      <c r="KW446" s="1"/>
      <c r="KX446" s="1"/>
      <c r="KY446" s="1"/>
      <c r="KZ446" s="1"/>
      <c r="LA446" s="1"/>
      <c r="LB446" s="1"/>
      <c r="LC446" s="1"/>
      <c r="LD446" s="1"/>
      <c r="LE446" s="1"/>
      <c r="LF446" s="1"/>
      <c r="LG446" s="1"/>
      <c r="LH446" s="1"/>
      <c r="LI446" s="1"/>
      <c r="LJ446" s="1"/>
      <c r="LK446" s="1"/>
      <c r="LL446" s="1"/>
      <c r="LM446" s="1"/>
      <c r="LN446" s="1"/>
      <c r="LO446" s="1"/>
      <c r="LP446" s="1"/>
      <c r="LQ446" s="1"/>
      <c r="LR446" s="1"/>
      <c r="LS446" s="1"/>
      <c r="LT446" s="1"/>
      <c r="LU446" s="1"/>
      <c r="LV446" s="1"/>
      <c r="LW446" s="1"/>
      <c r="LX446" s="1"/>
      <c r="LY446" s="1"/>
      <c r="LZ446" s="1"/>
      <c r="MA446" s="1"/>
      <c r="MB446" s="1"/>
      <c r="MC446" s="1"/>
      <c r="MD446" s="1"/>
      <c r="ME446" s="1"/>
      <c r="MF446" s="1"/>
      <c r="MG446" s="1"/>
      <c r="MH446" s="1"/>
      <c r="MI446" s="1"/>
      <c r="MJ446" s="1"/>
      <c r="MK446" s="1"/>
      <c r="ML446" s="1"/>
      <c r="MM446" s="1"/>
      <c r="MN446" s="1"/>
      <c r="MO446" s="1"/>
      <c r="MP446" s="1"/>
      <c r="MQ446" s="1"/>
      <c r="MR446" s="1"/>
      <c r="MS446" s="1"/>
      <c r="MT446" s="1"/>
      <c r="MU446" s="1"/>
      <c r="MV446" s="1"/>
      <c r="MW446" s="1"/>
      <c r="MX446" s="1"/>
      <c r="MY446" s="1"/>
      <c r="MZ446" s="1"/>
      <c r="NA446" s="1"/>
      <c r="NB446" s="1"/>
      <c r="NC446" s="1"/>
      <c r="ND446" s="1"/>
      <c r="NE446" s="1"/>
      <c r="NF446" s="1"/>
      <c r="NG446" s="1"/>
      <c r="NH446" s="1"/>
      <c r="NI446" s="1"/>
      <c r="NJ446" s="1"/>
      <c r="NK446" s="1"/>
      <c r="NL446" s="1"/>
      <c r="NM446" s="1"/>
      <c r="NN446" s="1"/>
      <c r="NO446" s="1"/>
      <c r="NP446" s="1"/>
      <c r="NQ446" s="1"/>
      <c r="NR446" s="1"/>
      <c r="NS446" s="1"/>
      <c r="NT446" s="1"/>
      <c r="NU446" s="1"/>
      <c r="NV446" s="1"/>
      <c r="NW446" s="1"/>
      <c r="NX446" s="1"/>
      <c r="NY446" s="1"/>
      <c r="NZ446" s="1"/>
      <c r="OA446" s="1"/>
      <c r="OB446" s="1"/>
      <c r="OC446" s="1"/>
      <c r="OD446" s="1"/>
      <c r="OE446" s="1"/>
      <c r="OF446" s="1"/>
      <c r="OG446" s="1"/>
      <c r="OH446" s="1"/>
      <c r="OI446" s="1"/>
      <c r="OJ446" s="1"/>
      <c r="OK446" s="1"/>
      <c r="OL446" s="1"/>
      <c r="OM446" s="1"/>
      <c r="ON446" s="1"/>
      <c r="OO446" s="1"/>
      <c r="OP446" s="1"/>
      <c r="OQ446" s="1"/>
      <c r="OR446" s="1"/>
      <c r="OS446" s="1"/>
      <c r="OT446" s="1"/>
      <c r="OU446" s="1"/>
      <c r="OV446" s="1"/>
      <c r="OW446" s="1"/>
      <c r="OX446" s="1"/>
      <c r="OY446" s="1"/>
      <c r="OZ446" s="1"/>
      <c r="PA446" s="1"/>
      <c r="PB446" s="1"/>
      <c r="PC446" s="1"/>
      <c r="PD446" s="1"/>
      <c r="PE446" s="1"/>
      <c r="PF446" s="1"/>
      <c r="PG446" s="1"/>
      <c r="PH446" s="1"/>
      <c r="PI446" s="1"/>
      <c r="PJ446" s="1"/>
      <c r="PK446" s="1"/>
    </row>
    <row r="447" spans="1:427" s="7" customFormat="1" ht="76.5" hidden="1" customHeight="1" x14ac:dyDescent="0.3">
      <c r="A447" s="65">
        <v>436</v>
      </c>
      <c r="B447" s="117" t="s">
        <v>715</v>
      </c>
      <c r="C447" s="135" t="s">
        <v>71</v>
      </c>
      <c r="D447" s="67" t="s">
        <v>72</v>
      </c>
      <c r="E447" s="67" t="s">
        <v>3393</v>
      </c>
      <c r="F447" s="105" t="s">
        <v>70</v>
      </c>
      <c r="G447" s="135" t="s">
        <v>71</v>
      </c>
      <c r="H447" s="67" t="s">
        <v>72</v>
      </c>
      <c r="I447" s="147" t="s">
        <v>3364</v>
      </c>
      <c r="J447" s="458"/>
      <c r="K447" s="67"/>
      <c r="L447" s="67" t="s">
        <v>855</v>
      </c>
      <c r="M447" s="127" t="s">
        <v>77</v>
      </c>
      <c r="N447" s="129" t="s">
        <v>3394</v>
      </c>
      <c r="O447" s="285" t="s">
        <v>3387</v>
      </c>
      <c r="P447" s="464" t="s">
        <v>3356</v>
      </c>
      <c r="Q447" s="460">
        <v>2021</v>
      </c>
      <c r="R447" s="284" t="s">
        <v>3388</v>
      </c>
      <c r="S447" s="283" t="s">
        <v>3395</v>
      </c>
      <c r="T447" s="284" t="s">
        <v>3396</v>
      </c>
      <c r="U447" s="285">
        <v>2</v>
      </c>
      <c r="V447" s="286" t="s">
        <v>3397</v>
      </c>
      <c r="W447" s="286" t="s">
        <v>3398</v>
      </c>
      <c r="X447" s="463">
        <v>1</v>
      </c>
      <c r="Y447" s="284" t="s">
        <v>3399</v>
      </c>
      <c r="Z447" s="466">
        <v>44545</v>
      </c>
      <c r="AA447" s="289">
        <v>44880</v>
      </c>
      <c r="AB447" s="290"/>
      <c r="AC447" s="322" t="s">
        <v>84</v>
      </c>
      <c r="AD447" s="322" t="s">
        <v>84</v>
      </c>
      <c r="AE447" s="72">
        <f t="shared" si="30"/>
        <v>169</v>
      </c>
      <c r="AF447" s="256" t="s">
        <v>1485</v>
      </c>
      <c r="AG447" s="110"/>
      <c r="AH447" s="110"/>
      <c r="AI447" s="110"/>
      <c r="AJ447" s="87"/>
      <c r="AK447" s="77" t="s">
        <v>9</v>
      </c>
      <c r="AL447" s="78">
        <v>429</v>
      </c>
      <c r="AM447" s="431" t="s">
        <v>6</v>
      </c>
      <c r="AN447" s="74" t="s">
        <v>133</v>
      </c>
      <c r="AO447" s="451" t="s">
        <v>1485</v>
      </c>
      <c r="AP447" s="204" t="s">
        <v>133</v>
      </c>
      <c r="AQ447" s="87"/>
      <c r="AR447" s="87"/>
      <c r="AS447" s="432" t="s">
        <v>116</v>
      </c>
      <c r="AT447" s="82" t="s">
        <v>90</v>
      </c>
      <c r="AU447" s="83" t="s">
        <v>91</v>
      </c>
      <c r="AV447" s="97" t="s">
        <v>641</v>
      </c>
      <c r="AW447" s="98">
        <v>44620</v>
      </c>
      <c r="AX447" s="99" t="s">
        <v>119</v>
      </c>
      <c r="AY447" s="100" t="s">
        <v>93</v>
      </c>
      <c r="AZ447" s="101">
        <v>0</v>
      </c>
      <c r="BA447" s="77" t="s">
        <v>9</v>
      </c>
      <c r="BB447" s="78">
        <v>-44620</v>
      </c>
      <c r="BC447" s="79" t="s">
        <v>6</v>
      </c>
      <c r="BD447" s="84"/>
      <c r="BE447" s="84"/>
      <c r="BF447" s="84"/>
      <c r="BG447" s="84"/>
      <c r="BH447" s="79"/>
      <c r="BI447" s="84"/>
      <c r="BJ447" s="88" t="s">
        <v>19</v>
      </c>
      <c r="BK447" s="89" t="s">
        <v>1514</v>
      </c>
      <c r="BL447" s="90">
        <v>44712</v>
      </c>
      <c r="BM447" s="91" t="s">
        <v>3135</v>
      </c>
      <c r="BN447" s="92">
        <v>0</v>
      </c>
      <c r="BO447" s="77" t="str">
        <f t="shared" si="33"/>
        <v>SIN AVANCE</v>
      </c>
      <c r="BP447" s="78">
        <f t="shared" si="31"/>
        <v>169</v>
      </c>
      <c r="BQ447" s="79" t="str">
        <f t="shared" si="32"/>
        <v>CON TIEMPO</v>
      </c>
      <c r="BR447" s="93"/>
      <c r="BS447" s="93"/>
      <c r="BT447" s="93"/>
      <c r="BU447" s="93"/>
      <c r="BV447" s="94"/>
      <c r="BW447" s="93"/>
      <c r="BX447" s="93"/>
      <c r="BY447" s="1">
        <f t="shared" si="34"/>
        <v>436</v>
      </c>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c r="KF447" s="1"/>
      <c r="KG447" s="1"/>
      <c r="KH447" s="1"/>
      <c r="KI447" s="1"/>
      <c r="KJ447" s="1"/>
      <c r="KK447" s="1"/>
      <c r="KL447" s="1"/>
      <c r="KM447" s="1"/>
      <c r="KN447" s="1"/>
      <c r="KO447" s="1"/>
      <c r="KP447" s="1"/>
      <c r="KQ447" s="1"/>
      <c r="KR447" s="1"/>
      <c r="KS447" s="1"/>
      <c r="KT447" s="1"/>
      <c r="KU447" s="1"/>
      <c r="KV447" s="1"/>
      <c r="KW447" s="1"/>
      <c r="KX447" s="1"/>
      <c r="KY447" s="1"/>
      <c r="KZ447" s="1"/>
      <c r="LA447" s="1"/>
      <c r="LB447" s="1"/>
      <c r="LC447" s="1"/>
      <c r="LD447" s="1"/>
      <c r="LE447" s="1"/>
      <c r="LF447" s="1"/>
      <c r="LG447" s="1"/>
      <c r="LH447" s="1"/>
      <c r="LI447" s="1"/>
      <c r="LJ447" s="1"/>
      <c r="LK447" s="1"/>
      <c r="LL447" s="1"/>
      <c r="LM447" s="1"/>
      <c r="LN447" s="1"/>
      <c r="LO447" s="1"/>
      <c r="LP447" s="1"/>
      <c r="LQ447" s="1"/>
      <c r="LR447" s="1"/>
      <c r="LS447" s="1"/>
      <c r="LT447" s="1"/>
      <c r="LU447" s="1"/>
      <c r="LV447" s="1"/>
      <c r="LW447" s="1"/>
      <c r="LX447" s="1"/>
      <c r="LY447" s="1"/>
      <c r="LZ447" s="1"/>
      <c r="MA447" s="1"/>
      <c r="MB447" s="1"/>
      <c r="MC447" s="1"/>
      <c r="MD447" s="1"/>
      <c r="ME447" s="1"/>
      <c r="MF447" s="1"/>
      <c r="MG447" s="1"/>
      <c r="MH447" s="1"/>
      <c r="MI447" s="1"/>
      <c r="MJ447" s="1"/>
      <c r="MK447" s="1"/>
      <c r="ML447" s="1"/>
      <c r="MM447" s="1"/>
      <c r="MN447" s="1"/>
      <c r="MO447" s="1"/>
      <c r="MP447" s="1"/>
      <c r="MQ447" s="1"/>
      <c r="MR447" s="1"/>
      <c r="MS447" s="1"/>
      <c r="MT447" s="1"/>
      <c r="MU447" s="1"/>
      <c r="MV447" s="1"/>
      <c r="MW447" s="1"/>
      <c r="MX447" s="1"/>
      <c r="MY447" s="1"/>
      <c r="MZ447" s="1"/>
      <c r="NA447" s="1"/>
      <c r="NB447" s="1"/>
      <c r="NC447" s="1"/>
      <c r="ND447" s="1"/>
      <c r="NE447" s="1"/>
      <c r="NF447" s="1"/>
      <c r="NG447" s="1"/>
      <c r="NH447" s="1"/>
      <c r="NI447" s="1"/>
      <c r="NJ447" s="1"/>
      <c r="NK447" s="1"/>
      <c r="NL447" s="1"/>
      <c r="NM447" s="1"/>
      <c r="NN447" s="1"/>
      <c r="NO447" s="1"/>
      <c r="NP447" s="1"/>
      <c r="NQ447" s="1"/>
      <c r="NR447" s="1"/>
      <c r="NS447" s="1"/>
      <c r="NT447" s="1"/>
      <c r="NU447" s="1"/>
      <c r="NV447" s="1"/>
      <c r="NW447" s="1"/>
      <c r="NX447" s="1"/>
      <c r="NY447" s="1"/>
      <c r="NZ447" s="1"/>
      <c r="OA447" s="1"/>
      <c r="OB447" s="1"/>
      <c r="OC447" s="1"/>
      <c r="OD447" s="1"/>
      <c r="OE447" s="1"/>
      <c r="OF447" s="1"/>
      <c r="OG447" s="1"/>
      <c r="OH447" s="1"/>
      <c r="OI447" s="1"/>
      <c r="OJ447" s="1"/>
      <c r="OK447" s="1"/>
      <c r="OL447" s="1"/>
      <c r="OM447" s="1"/>
      <c r="ON447" s="1"/>
      <c r="OO447" s="1"/>
      <c r="OP447" s="1"/>
      <c r="OQ447" s="1"/>
      <c r="OR447" s="1"/>
      <c r="OS447" s="1"/>
      <c r="OT447" s="1"/>
      <c r="OU447" s="1"/>
      <c r="OV447" s="1"/>
      <c r="OW447" s="1"/>
      <c r="OX447" s="1"/>
      <c r="OY447" s="1"/>
      <c r="OZ447" s="1"/>
      <c r="PA447" s="1"/>
      <c r="PB447" s="1"/>
      <c r="PC447" s="1"/>
      <c r="PD447" s="1"/>
      <c r="PE447" s="1"/>
      <c r="PF447" s="1"/>
      <c r="PG447" s="1"/>
      <c r="PH447" s="1"/>
      <c r="PI447" s="1"/>
      <c r="PJ447" s="1"/>
      <c r="PK447" s="1"/>
    </row>
    <row r="448" spans="1:427" s="7" customFormat="1" ht="76.5" hidden="1" customHeight="1" x14ac:dyDescent="0.3">
      <c r="A448" s="65">
        <v>437</v>
      </c>
      <c r="B448" s="117" t="s">
        <v>715</v>
      </c>
      <c r="C448" s="135" t="s">
        <v>71</v>
      </c>
      <c r="D448" s="67" t="s">
        <v>72</v>
      </c>
      <c r="E448" s="67" t="s">
        <v>3393</v>
      </c>
      <c r="F448" s="105" t="s">
        <v>70</v>
      </c>
      <c r="G448" s="135" t="s">
        <v>71</v>
      </c>
      <c r="H448" s="67" t="s">
        <v>72</v>
      </c>
      <c r="I448" s="147" t="s">
        <v>3364</v>
      </c>
      <c r="J448" s="458"/>
      <c r="K448" s="67"/>
      <c r="L448" s="67" t="s">
        <v>855</v>
      </c>
      <c r="M448" s="127" t="s">
        <v>77</v>
      </c>
      <c r="N448" s="129" t="s">
        <v>3400</v>
      </c>
      <c r="O448" s="285">
        <v>10.3</v>
      </c>
      <c r="P448" s="464" t="s">
        <v>3356</v>
      </c>
      <c r="Q448" s="460">
        <v>2021</v>
      </c>
      <c r="R448" s="284" t="s">
        <v>3401</v>
      </c>
      <c r="S448" s="283" t="s">
        <v>3402</v>
      </c>
      <c r="T448" s="284" t="s">
        <v>3403</v>
      </c>
      <c r="U448" s="285">
        <v>1</v>
      </c>
      <c r="V448" s="286" t="s">
        <v>3404</v>
      </c>
      <c r="W448" s="286" t="s">
        <v>3405</v>
      </c>
      <c r="X448" s="463">
        <v>1</v>
      </c>
      <c r="Y448" s="284" t="s">
        <v>3406</v>
      </c>
      <c r="Z448" s="466">
        <v>44545</v>
      </c>
      <c r="AA448" s="289">
        <v>44726</v>
      </c>
      <c r="AB448" s="290"/>
      <c r="AC448" s="322" t="s">
        <v>84</v>
      </c>
      <c r="AD448" s="322" t="s">
        <v>84</v>
      </c>
      <c r="AE448" s="72">
        <f t="shared" si="30"/>
        <v>15</v>
      </c>
      <c r="AF448" s="256" t="s">
        <v>1485</v>
      </c>
      <c r="AG448" s="110"/>
      <c r="AH448" s="110"/>
      <c r="AI448" s="110"/>
      <c r="AJ448" s="87"/>
      <c r="AK448" s="77" t="s">
        <v>9</v>
      </c>
      <c r="AL448" s="78">
        <v>275</v>
      </c>
      <c r="AM448" s="431" t="s">
        <v>6</v>
      </c>
      <c r="AN448" s="74" t="s">
        <v>133</v>
      </c>
      <c r="AO448" s="451" t="s">
        <v>1485</v>
      </c>
      <c r="AP448" s="204" t="s">
        <v>133</v>
      </c>
      <c r="AQ448" s="87"/>
      <c r="AR448" s="87"/>
      <c r="AS448" s="432" t="s">
        <v>116</v>
      </c>
      <c r="AT448" s="82" t="s">
        <v>90</v>
      </c>
      <c r="AU448" s="83" t="s">
        <v>91</v>
      </c>
      <c r="AV448" s="97" t="s">
        <v>641</v>
      </c>
      <c r="AW448" s="98">
        <v>44620</v>
      </c>
      <c r="AX448" s="99" t="s">
        <v>119</v>
      </c>
      <c r="AY448" s="100" t="s">
        <v>93</v>
      </c>
      <c r="AZ448" s="101">
        <v>0</v>
      </c>
      <c r="BA448" s="77" t="s">
        <v>9</v>
      </c>
      <c r="BB448" s="78">
        <v>-44620</v>
      </c>
      <c r="BC448" s="79" t="s">
        <v>6</v>
      </c>
      <c r="BD448" s="84"/>
      <c r="BE448" s="84"/>
      <c r="BF448" s="84"/>
      <c r="BG448" s="84"/>
      <c r="BH448" s="79"/>
      <c r="BI448" s="84"/>
      <c r="BJ448" s="88" t="s">
        <v>19</v>
      </c>
      <c r="BK448" s="89" t="s">
        <v>1514</v>
      </c>
      <c r="BL448" s="90">
        <v>44712</v>
      </c>
      <c r="BM448" s="91" t="s">
        <v>3135</v>
      </c>
      <c r="BN448" s="92">
        <v>0</v>
      </c>
      <c r="BO448" s="77" t="str">
        <f t="shared" si="33"/>
        <v>SIN AVANCE</v>
      </c>
      <c r="BP448" s="78">
        <f t="shared" si="31"/>
        <v>15</v>
      </c>
      <c r="BQ448" s="79" t="str">
        <f t="shared" si="32"/>
        <v>CON TIEMPO</v>
      </c>
      <c r="BR448" s="93"/>
      <c r="BS448" s="93"/>
      <c r="BT448" s="93"/>
      <c r="BU448" s="93"/>
      <c r="BV448" s="94"/>
      <c r="BW448" s="93"/>
      <c r="BX448" s="93"/>
      <c r="BY448" s="1">
        <f t="shared" si="34"/>
        <v>437</v>
      </c>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c r="NF448" s="1"/>
      <c r="NG448" s="1"/>
      <c r="NH448" s="1"/>
      <c r="NI448" s="1"/>
      <c r="NJ448" s="1"/>
      <c r="NK448" s="1"/>
      <c r="NL448" s="1"/>
      <c r="NM448" s="1"/>
      <c r="NN448" s="1"/>
      <c r="NO448" s="1"/>
      <c r="NP448" s="1"/>
      <c r="NQ448" s="1"/>
      <c r="NR448" s="1"/>
      <c r="NS448" s="1"/>
      <c r="NT448" s="1"/>
      <c r="NU448" s="1"/>
      <c r="NV448" s="1"/>
      <c r="NW448" s="1"/>
      <c r="NX448" s="1"/>
      <c r="NY448" s="1"/>
      <c r="NZ448" s="1"/>
      <c r="OA448" s="1"/>
      <c r="OB448" s="1"/>
      <c r="OC448" s="1"/>
      <c r="OD448" s="1"/>
      <c r="OE448" s="1"/>
      <c r="OF448" s="1"/>
      <c r="OG448" s="1"/>
      <c r="OH448" s="1"/>
      <c r="OI448" s="1"/>
      <c r="OJ448" s="1"/>
      <c r="OK448" s="1"/>
      <c r="OL448" s="1"/>
      <c r="OM448" s="1"/>
      <c r="ON448" s="1"/>
      <c r="OO448" s="1"/>
      <c r="OP448" s="1"/>
      <c r="OQ448" s="1"/>
      <c r="OR448" s="1"/>
      <c r="OS448" s="1"/>
      <c r="OT448" s="1"/>
      <c r="OU448" s="1"/>
      <c r="OV448" s="1"/>
      <c r="OW448" s="1"/>
      <c r="OX448" s="1"/>
      <c r="OY448" s="1"/>
      <c r="OZ448" s="1"/>
      <c r="PA448" s="1"/>
      <c r="PB448" s="1"/>
      <c r="PC448" s="1"/>
      <c r="PD448" s="1"/>
      <c r="PE448" s="1"/>
      <c r="PF448" s="1"/>
      <c r="PG448" s="1"/>
      <c r="PH448" s="1"/>
      <c r="PI448" s="1"/>
      <c r="PJ448" s="1"/>
      <c r="PK448" s="1"/>
    </row>
    <row r="449" spans="1:427" s="7" customFormat="1" ht="63.75" hidden="1" customHeight="1" x14ac:dyDescent="0.3">
      <c r="A449" s="65">
        <v>438</v>
      </c>
      <c r="B449" s="117" t="s">
        <v>715</v>
      </c>
      <c r="C449" s="135" t="s">
        <v>71</v>
      </c>
      <c r="D449" s="67" t="s">
        <v>72</v>
      </c>
      <c r="E449" s="67" t="s">
        <v>3407</v>
      </c>
      <c r="F449" s="145" t="s">
        <v>400</v>
      </c>
      <c r="G449" s="146" t="s">
        <v>349</v>
      </c>
      <c r="H449" s="146" t="s">
        <v>350</v>
      </c>
      <c r="I449" s="147" t="s">
        <v>401</v>
      </c>
      <c r="J449" s="458"/>
      <c r="K449" s="67"/>
      <c r="L449" s="67" t="s">
        <v>404</v>
      </c>
      <c r="M449" s="127" t="s">
        <v>77</v>
      </c>
      <c r="N449" s="129" t="s">
        <v>3408</v>
      </c>
      <c r="O449" s="285">
        <v>11.1</v>
      </c>
      <c r="P449" s="464" t="s">
        <v>3356</v>
      </c>
      <c r="Q449" s="460">
        <v>2021</v>
      </c>
      <c r="R449" s="284" t="s">
        <v>3409</v>
      </c>
      <c r="S449" s="283" t="s">
        <v>3410</v>
      </c>
      <c r="T449" s="284" t="s">
        <v>3411</v>
      </c>
      <c r="U449" s="285">
        <v>1</v>
      </c>
      <c r="V449" s="286" t="s">
        <v>3412</v>
      </c>
      <c r="W449" s="286" t="s">
        <v>3413</v>
      </c>
      <c r="X449" s="463">
        <v>1</v>
      </c>
      <c r="Y449" s="284" t="s">
        <v>3414</v>
      </c>
      <c r="Z449" s="466">
        <v>44545</v>
      </c>
      <c r="AA449" s="289">
        <v>44727</v>
      </c>
      <c r="AB449" s="290"/>
      <c r="AC449" s="322" t="s">
        <v>84</v>
      </c>
      <c r="AD449" s="322" t="s">
        <v>84</v>
      </c>
      <c r="AE449" s="72">
        <f t="shared" si="30"/>
        <v>16</v>
      </c>
      <c r="AF449" s="256" t="s">
        <v>1485</v>
      </c>
      <c r="AG449" s="110"/>
      <c r="AH449" s="110"/>
      <c r="AI449" s="110"/>
      <c r="AJ449" s="87"/>
      <c r="AK449" s="77" t="s">
        <v>9</v>
      </c>
      <c r="AL449" s="78">
        <v>276</v>
      </c>
      <c r="AM449" s="431" t="s">
        <v>6</v>
      </c>
      <c r="AN449" s="74" t="s">
        <v>133</v>
      </c>
      <c r="AO449" s="451" t="s">
        <v>1485</v>
      </c>
      <c r="AP449" s="204" t="s">
        <v>133</v>
      </c>
      <c r="AQ449" s="87"/>
      <c r="AR449" s="87"/>
      <c r="AS449" s="432" t="s">
        <v>116</v>
      </c>
      <c r="AT449" s="82" t="s">
        <v>90</v>
      </c>
      <c r="AU449" s="83" t="s">
        <v>91</v>
      </c>
      <c r="AV449" s="154" t="s">
        <v>641</v>
      </c>
      <c r="AW449" s="155">
        <v>44620</v>
      </c>
      <c r="AX449" s="156" t="s">
        <v>389</v>
      </c>
      <c r="AY449" s="100" t="s">
        <v>93</v>
      </c>
      <c r="AZ449" s="157">
        <v>0</v>
      </c>
      <c r="BA449" s="77" t="s">
        <v>9</v>
      </c>
      <c r="BB449" s="78">
        <v>-44620</v>
      </c>
      <c r="BC449" s="79" t="s">
        <v>6</v>
      </c>
      <c r="BD449" s="84"/>
      <c r="BE449" s="84"/>
      <c r="BF449" s="84"/>
      <c r="BG449" s="84"/>
      <c r="BH449" s="79"/>
      <c r="BI449" s="84"/>
      <c r="BJ449" s="88" t="s">
        <v>19</v>
      </c>
      <c r="BK449" s="89" t="s">
        <v>3415</v>
      </c>
      <c r="BL449" s="90">
        <v>44712</v>
      </c>
      <c r="BM449" s="91" t="s">
        <v>3416</v>
      </c>
      <c r="BN449" s="92">
        <v>0.8</v>
      </c>
      <c r="BO449" s="77" t="str">
        <f t="shared" si="33"/>
        <v>AVANCE SIGNIFICATIVO</v>
      </c>
      <c r="BP449" s="78">
        <f t="shared" si="31"/>
        <v>16</v>
      </c>
      <c r="BQ449" s="79" t="str">
        <f t="shared" si="32"/>
        <v>CON TIEMPO</v>
      </c>
      <c r="BR449" s="93"/>
      <c r="BS449" s="93"/>
      <c r="BT449" s="93"/>
      <c r="BU449" s="93"/>
      <c r="BV449" s="94"/>
      <c r="BW449" s="93"/>
      <c r="BX449" s="93"/>
      <c r="BY449" s="1">
        <f t="shared" si="34"/>
        <v>438</v>
      </c>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c r="KF449" s="1"/>
      <c r="KG449" s="1"/>
      <c r="KH449" s="1"/>
      <c r="KI449" s="1"/>
      <c r="KJ449" s="1"/>
      <c r="KK449" s="1"/>
      <c r="KL449" s="1"/>
      <c r="KM449" s="1"/>
      <c r="KN449" s="1"/>
      <c r="KO449" s="1"/>
      <c r="KP449" s="1"/>
      <c r="KQ449" s="1"/>
      <c r="KR449" s="1"/>
      <c r="KS449" s="1"/>
      <c r="KT449" s="1"/>
      <c r="KU449" s="1"/>
      <c r="KV449" s="1"/>
      <c r="KW449" s="1"/>
      <c r="KX449" s="1"/>
      <c r="KY449" s="1"/>
      <c r="KZ449" s="1"/>
      <c r="LA449" s="1"/>
      <c r="LB449" s="1"/>
      <c r="LC449" s="1"/>
      <c r="LD449" s="1"/>
      <c r="LE449" s="1"/>
      <c r="LF449" s="1"/>
      <c r="LG449" s="1"/>
      <c r="LH449" s="1"/>
      <c r="LI449" s="1"/>
      <c r="LJ449" s="1"/>
      <c r="LK449" s="1"/>
      <c r="LL449" s="1"/>
      <c r="LM449" s="1"/>
      <c r="LN449" s="1"/>
      <c r="LO449" s="1"/>
      <c r="LP449" s="1"/>
      <c r="LQ449" s="1"/>
      <c r="LR449" s="1"/>
      <c r="LS449" s="1"/>
      <c r="LT449" s="1"/>
      <c r="LU449" s="1"/>
      <c r="LV449" s="1"/>
      <c r="LW449" s="1"/>
      <c r="LX449" s="1"/>
      <c r="LY449" s="1"/>
      <c r="LZ449" s="1"/>
      <c r="MA449" s="1"/>
      <c r="MB449" s="1"/>
      <c r="MC449" s="1"/>
      <c r="MD449" s="1"/>
      <c r="ME449" s="1"/>
      <c r="MF449" s="1"/>
      <c r="MG449" s="1"/>
      <c r="MH449" s="1"/>
      <c r="MI449" s="1"/>
      <c r="MJ449" s="1"/>
      <c r="MK449" s="1"/>
      <c r="ML449" s="1"/>
      <c r="MM449" s="1"/>
      <c r="MN449" s="1"/>
      <c r="MO449" s="1"/>
      <c r="MP449" s="1"/>
      <c r="MQ449" s="1"/>
      <c r="MR449" s="1"/>
      <c r="MS449" s="1"/>
      <c r="MT449" s="1"/>
      <c r="MU449" s="1"/>
      <c r="MV449" s="1"/>
      <c r="MW449" s="1"/>
      <c r="MX449" s="1"/>
      <c r="MY449" s="1"/>
      <c r="MZ449" s="1"/>
      <c r="NA449" s="1"/>
      <c r="NB449" s="1"/>
      <c r="NC449" s="1"/>
      <c r="ND449" s="1"/>
      <c r="NE449" s="1"/>
      <c r="NF449" s="1"/>
      <c r="NG449" s="1"/>
      <c r="NH449" s="1"/>
      <c r="NI449" s="1"/>
      <c r="NJ449" s="1"/>
      <c r="NK449" s="1"/>
      <c r="NL449" s="1"/>
      <c r="NM449" s="1"/>
      <c r="NN449" s="1"/>
      <c r="NO449" s="1"/>
      <c r="NP449" s="1"/>
      <c r="NQ449" s="1"/>
      <c r="NR449" s="1"/>
      <c r="NS449" s="1"/>
      <c r="NT449" s="1"/>
      <c r="NU449" s="1"/>
      <c r="NV449" s="1"/>
      <c r="NW449" s="1"/>
      <c r="NX449" s="1"/>
      <c r="NY449" s="1"/>
      <c r="NZ449" s="1"/>
      <c r="OA449" s="1"/>
      <c r="OB449" s="1"/>
      <c r="OC449" s="1"/>
      <c r="OD449" s="1"/>
      <c r="OE449" s="1"/>
      <c r="OF449" s="1"/>
      <c r="OG449" s="1"/>
      <c r="OH449" s="1"/>
      <c r="OI449" s="1"/>
      <c r="OJ449" s="1"/>
      <c r="OK449" s="1"/>
      <c r="OL449" s="1"/>
      <c r="OM449" s="1"/>
      <c r="ON449" s="1"/>
      <c r="OO449" s="1"/>
      <c r="OP449" s="1"/>
      <c r="OQ449" s="1"/>
      <c r="OR449" s="1"/>
      <c r="OS449" s="1"/>
      <c r="OT449" s="1"/>
      <c r="OU449" s="1"/>
      <c r="OV449" s="1"/>
      <c r="OW449" s="1"/>
      <c r="OX449" s="1"/>
      <c r="OY449" s="1"/>
      <c r="OZ449" s="1"/>
      <c r="PA449" s="1"/>
      <c r="PB449" s="1"/>
      <c r="PC449" s="1"/>
      <c r="PD449" s="1"/>
      <c r="PE449" s="1"/>
      <c r="PF449" s="1"/>
      <c r="PG449" s="1"/>
      <c r="PH449" s="1"/>
      <c r="PI449" s="1"/>
      <c r="PJ449" s="1"/>
      <c r="PK449" s="1"/>
    </row>
    <row r="450" spans="1:427" s="7" customFormat="1" ht="63.75" hidden="1" customHeight="1" x14ac:dyDescent="0.3">
      <c r="A450" s="65">
        <v>439</v>
      </c>
      <c r="B450" s="117" t="s">
        <v>715</v>
      </c>
      <c r="C450" s="135" t="s">
        <v>71</v>
      </c>
      <c r="D450" s="67" t="s">
        <v>72</v>
      </c>
      <c r="E450" s="67" t="s">
        <v>3417</v>
      </c>
      <c r="F450" s="105" t="s">
        <v>70</v>
      </c>
      <c r="G450" s="135" t="s">
        <v>71</v>
      </c>
      <c r="H450" s="67" t="s">
        <v>72</v>
      </c>
      <c r="I450" s="147" t="s">
        <v>3364</v>
      </c>
      <c r="J450" s="458"/>
      <c r="K450" s="67"/>
      <c r="L450" s="67" t="s">
        <v>855</v>
      </c>
      <c r="M450" s="127" t="s">
        <v>77</v>
      </c>
      <c r="N450" s="129" t="s">
        <v>3418</v>
      </c>
      <c r="O450" s="285">
        <v>11.1</v>
      </c>
      <c r="P450" s="464" t="s">
        <v>3356</v>
      </c>
      <c r="Q450" s="460">
        <v>2021</v>
      </c>
      <c r="R450" s="284" t="s">
        <v>3409</v>
      </c>
      <c r="S450" s="283" t="s">
        <v>3419</v>
      </c>
      <c r="T450" s="284" t="s">
        <v>3420</v>
      </c>
      <c r="U450" s="285">
        <v>2</v>
      </c>
      <c r="V450" s="286" t="s">
        <v>3375</v>
      </c>
      <c r="W450" s="286" t="s">
        <v>3421</v>
      </c>
      <c r="X450" s="463">
        <v>1</v>
      </c>
      <c r="Y450" s="284" t="s">
        <v>3377</v>
      </c>
      <c r="Z450" s="466">
        <v>44545</v>
      </c>
      <c r="AA450" s="289">
        <v>44607</v>
      </c>
      <c r="AB450" s="290"/>
      <c r="AC450" s="322" t="s">
        <v>84</v>
      </c>
      <c r="AD450" s="322" t="s">
        <v>84</v>
      </c>
      <c r="AE450" s="72">
        <f t="shared" si="30"/>
        <v>-104</v>
      </c>
      <c r="AF450" s="256" t="s">
        <v>1485</v>
      </c>
      <c r="AG450" s="110"/>
      <c r="AH450" s="110"/>
      <c r="AI450" s="110"/>
      <c r="AJ450" s="87"/>
      <c r="AK450" s="77" t="s">
        <v>9</v>
      </c>
      <c r="AL450" s="78">
        <v>156</v>
      </c>
      <c r="AM450" s="431" t="s">
        <v>6</v>
      </c>
      <c r="AN450" s="74" t="s">
        <v>133</v>
      </c>
      <c r="AO450" s="451" t="s">
        <v>1485</v>
      </c>
      <c r="AP450" s="204" t="s">
        <v>133</v>
      </c>
      <c r="AQ450" s="87"/>
      <c r="AR450" s="87"/>
      <c r="AS450" s="432" t="s">
        <v>116</v>
      </c>
      <c r="AT450" s="82" t="s">
        <v>90</v>
      </c>
      <c r="AU450" s="83" t="s">
        <v>91</v>
      </c>
      <c r="AV450" s="97" t="s">
        <v>92</v>
      </c>
      <c r="AW450" s="98">
        <v>44620</v>
      </c>
      <c r="AX450" s="99" t="s">
        <v>84</v>
      </c>
      <c r="AY450" s="107" t="s">
        <v>93</v>
      </c>
      <c r="AZ450" s="101">
        <v>0</v>
      </c>
      <c r="BA450" s="77" t="s">
        <v>9</v>
      </c>
      <c r="BB450" s="78">
        <v>-44620</v>
      </c>
      <c r="BC450" s="79" t="s">
        <v>4</v>
      </c>
      <c r="BD450" s="84"/>
      <c r="BE450" s="84"/>
      <c r="BF450" s="84"/>
      <c r="BG450" s="84"/>
      <c r="BH450" s="79"/>
      <c r="BI450" s="84"/>
      <c r="BJ450" s="88" t="s">
        <v>19</v>
      </c>
      <c r="BK450" s="89" t="s">
        <v>3422</v>
      </c>
      <c r="BL450" s="90">
        <v>44712</v>
      </c>
      <c r="BM450" s="91" t="s">
        <v>79</v>
      </c>
      <c r="BN450" s="92">
        <v>1</v>
      </c>
      <c r="BO450" s="77" t="str">
        <f t="shared" si="33"/>
        <v>CUMPLIMIENTO TOTAL</v>
      </c>
      <c r="BP450" s="78">
        <f t="shared" si="31"/>
        <v>-104</v>
      </c>
      <c r="BQ450" s="79" t="str">
        <f t="shared" si="32"/>
        <v>VENCIDO</v>
      </c>
      <c r="BR450" s="93"/>
      <c r="BS450" s="93"/>
      <c r="BT450" s="93"/>
      <c r="BU450" s="93"/>
      <c r="BV450" s="94"/>
      <c r="BW450" s="93"/>
      <c r="BX450" s="93"/>
      <c r="BY450" s="1">
        <f t="shared" si="34"/>
        <v>439</v>
      </c>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c r="NF450" s="1"/>
      <c r="NG450" s="1"/>
      <c r="NH450" s="1"/>
      <c r="NI450" s="1"/>
      <c r="NJ450" s="1"/>
      <c r="NK450" s="1"/>
      <c r="NL450" s="1"/>
      <c r="NM450" s="1"/>
      <c r="NN450" s="1"/>
      <c r="NO450" s="1"/>
      <c r="NP450" s="1"/>
      <c r="NQ450" s="1"/>
      <c r="NR450" s="1"/>
      <c r="NS450" s="1"/>
      <c r="NT450" s="1"/>
      <c r="NU450" s="1"/>
      <c r="NV450" s="1"/>
      <c r="NW450" s="1"/>
      <c r="NX450" s="1"/>
      <c r="NY450" s="1"/>
      <c r="NZ450" s="1"/>
      <c r="OA450" s="1"/>
      <c r="OB450" s="1"/>
      <c r="OC450" s="1"/>
      <c r="OD450" s="1"/>
      <c r="OE450" s="1"/>
      <c r="OF450" s="1"/>
      <c r="OG450" s="1"/>
      <c r="OH450" s="1"/>
      <c r="OI450" s="1"/>
      <c r="OJ450" s="1"/>
      <c r="OK450" s="1"/>
      <c r="OL450" s="1"/>
      <c r="OM450" s="1"/>
      <c r="ON450" s="1"/>
      <c r="OO450" s="1"/>
      <c r="OP450" s="1"/>
      <c r="OQ450" s="1"/>
      <c r="OR450" s="1"/>
      <c r="OS450" s="1"/>
      <c r="OT450" s="1"/>
      <c r="OU450" s="1"/>
      <c r="OV450" s="1"/>
      <c r="OW450" s="1"/>
      <c r="OX450" s="1"/>
      <c r="OY450" s="1"/>
      <c r="OZ450" s="1"/>
      <c r="PA450" s="1"/>
      <c r="PB450" s="1"/>
      <c r="PC450" s="1"/>
      <c r="PD450" s="1"/>
      <c r="PE450" s="1"/>
      <c r="PF450" s="1"/>
      <c r="PG450" s="1"/>
      <c r="PH450" s="1"/>
      <c r="PI450" s="1"/>
      <c r="PJ450" s="1"/>
      <c r="PK450" s="1"/>
    </row>
    <row r="451" spans="1:427" s="7" customFormat="1" ht="63.75" hidden="1" customHeight="1" x14ac:dyDescent="0.3">
      <c r="A451" s="65">
        <v>440</v>
      </c>
      <c r="B451" s="117" t="s">
        <v>715</v>
      </c>
      <c r="C451" s="135" t="s">
        <v>71</v>
      </c>
      <c r="D451" s="67" t="s">
        <v>72</v>
      </c>
      <c r="E451" s="67" t="s">
        <v>3423</v>
      </c>
      <c r="F451" s="145" t="s">
        <v>400</v>
      </c>
      <c r="G451" s="146" t="s">
        <v>349</v>
      </c>
      <c r="H451" s="146" t="s">
        <v>350</v>
      </c>
      <c r="I451" s="147" t="s">
        <v>401</v>
      </c>
      <c r="J451" s="458"/>
      <c r="K451" s="67"/>
      <c r="L451" s="67" t="s">
        <v>404</v>
      </c>
      <c r="M451" s="127" t="s">
        <v>77</v>
      </c>
      <c r="N451" s="129" t="s">
        <v>3424</v>
      </c>
      <c r="O451" s="285">
        <v>11.1</v>
      </c>
      <c r="P451" s="464" t="s">
        <v>3356</v>
      </c>
      <c r="Q451" s="460">
        <v>2021</v>
      </c>
      <c r="R451" s="284" t="s">
        <v>3409</v>
      </c>
      <c r="S451" s="283" t="s">
        <v>3425</v>
      </c>
      <c r="T451" s="284" t="s">
        <v>3426</v>
      </c>
      <c r="U451" s="285">
        <v>3</v>
      </c>
      <c r="V451" s="286" t="s">
        <v>3427</v>
      </c>
      <c r="W451" s="286" t="s">
        <v>3428</v>
      </c>
      <c r="X451" s="463">
        <v>1</v>
      </c>
      <c r="Y451" s="284" t="s">
        <v>3429</v>
      </c>
      <c r="Z451" s="466">
        <v>44545</v>
      </c>
      <c r="AA451" s="289">
        <v>44607</v>
      </c>
      <c r="AB451" s="290"/>
      <c r="AC451" s="322" t="s">
        <v>84</v>
      </c>
      <c r="AD451" s="322" t="s">
        <v>84</v>
      </c>
      <c r="AE451" s="72">
        <f t="shared" si="30"/>
        <v>-104</v>
      </c>
      <c r="AF451" s="256" t="s">
        <v>1485</v>
      </c>
      <c r="AG451" s="110"/>
      <c r="AH451" s="110"/>
      <c r="AI451" s="110"/>
      <c r="AJ451" s="87"/>
      <c r="AK451" s="77" t="s">
        <v>9</v>
      </c>
      <c r="AL451" s="78">
        <v>156</v>
      </c>
      <c r="AM451" s="431" t="s">
        <v>6</v>
      </c>
      <c r="AN451" s="74" t="s">
        <v>133</v>
      </c>
      <c r="AO451" s="451" t="s">
        <v>1485</v>
      </c>
      <c r="AP451" s="204" t="s">
        <v>133</v>
      </c>
      <c r="AQ451" s="87"/>
      <c r="AR451" s="87"/>
      <c r="AS451" s="432" t="s">
        <v>116</v>
      </c>
      <c r="AT451" s="82" t="s">
        <v>90</v>
      </c>
      <c r="AU451" s="83" t="s">
        <v>91</v>
      </c>
      <c r="AV451" s="154" t="s">
        <v>388</v>
      </c>
      <c r="AW451" s="155">
        <v>44620</v>
      </c>
      <c r="AX451" s="156" t="s">
        <v>389</v>
      </c>
      <c r="AY451" s="100" t="s">
        <v>93</v>
      </c>
      <c r="AZ451" s="157">
        <v>0</v>
      </c>
      <c r="BA451" s="77" t="s">
        <v>9</v>
      </c>
      <c r="BB451" s="78">
        <v>-44620</v>
      </c>
      <c r="BC451" s="79" t="s">
        <v>4</v>
      </c>
      <c r="BD451" s="84"/>
      <c r="BE451" s="84"/>
      <c r="BF451" s="84"/>
      <c r="BG451" s="84"/>
      <c r="BH451" s="79"/>
      <c r="BI451" s="84"/>
      <c r="BJ451" s="88" t="s">
        <v>19</v>
      </c>
      <c r="BK451" s="89" t="s">
        <v>3430</v>
      </c>
      <c r="BL451" s="90">
        <v>44712</v>
      </c>
      <c r="BM451" s="91" t="s">
        <v>473</v>
      </c>
      <c r="BN451" s="92">
        <v>1</v>
      </c>
      <c r="BO451" s="77" t="str">
        <f t="shared" si="33"/>
        <v>CUMPLIMIENTO TOTAL</v>
      </c>
      <c r="BP451" s="78">
        <f t="shared" si="31"/>
        <v>-104</v>
      </c>
      <c r="BQ451" s="79" t="str">
        <f t="shared" si="32"/>
        <v>VENCIDO</v>
      </c>
      <c r="BR451" s="93"/>
      <c r="BS451" s="93"/>
      <c r="BT451" s="93"/>
      <c r="BU451" s="93"/>
      <c r="BV451" s="94"/>
      <c r="BW451" s="93"/>
      <c r="BX451" s="93"/>
      <c r="BY451" s="1">
        <f t="shared" si="34"/>
        <v>440</v>
      </c>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c r="KF451" s="1"/>
      <c r="KG451" s="1"/>
      <c r="KH451" s="1"/>
      <c r="KI451" s="1"/>
      <c r="KJ451" s="1"/>
      <c r="KK451" s="1"/>
      <c r="KL451" s="1"/>
      <c r="KM451" s="1"/>
      <c r="KN451" s="1"/>
      <c r="KO451" s="1"/>
      <c r="KP451" s="1"/>
      <c r="KQ451" s="1"/>
      <c r="KR451" s="1"/>
      <c r="KS451" s="1"/>
      <c r="KT451" s="1"/>
      <c r="KU451" s="1"/>
      <c r="KV451" s="1"/>
      <c r="KW451" s="1"/>
      <c r="KX451" s="1"/>
      <c r="KY451" s="1"/>
      <c r="KZ451" s="1"/>
      <c r="LA451" s="1"/>
      <c r="LB451" s="1"/>
      <c r="LC451" s="1"/>
      <c r="LD451" s="1"/>
      <c r="LE451" s="1"/>
      <c r="LF451" s="1"/>
      <c r="LG451" s="1"/>
      <c r="LH451" s="1"/>
      <c r="LI451" s="1"/>
      <c r="LJ451" s="1"/>
      <c r="LK451" s="1"/>
      <c r="LL451" s="1"/>
      <c r="LM451" s="1"/>
      <c r="LN451" s="1"/>
      <c r="LO451" s="1"/>
      <c r="LP451" s="1"/>
      <c r="LQ451" s="1"/>
      <c r="LR451" s="1"/>
      <c r="LS451" s="1"/>
      <c r="LT451" s="1"/>
      <c r="LU451" s="1"/>
      <c r="LV451" s="1"/>
      <c r="LW451" s="1"/>
      <c r="LX451" s="1"/>
      <c r="LY451" s="1"/>
      <c r="LZ451" s="1"/>
      <c r="MA451" s="1"/>
      <c r="MB451" s="1"/>
      <c r="MC451" s="1"/>
      <c r="MD451" s="1"/>
      <c r="ME451" s="1"/>
      <c r="MF451" s="1"/>
      <c r="MG451" s="1"/>
      <c r="MH451" s="1"/>
      <c r="MI451" s="1"/>
      <c r="MJ451" s="1"/>
      <c r="MK451" s="1"/>
      <c r="ML451" s="1"/>
      <c r="MM451" s="1"/>
      <c r="MN451" s="1"/>
      <c r="MO451" s="1"/>
      <c r="MP451" s="1"/>
      <c r="MQ451" s="1"/>
      <c r="MR451" s="1"/>
      <c r="MS451" s="1"/>
      <c r="MT451" s="1"/>
      <c r="MU451" s="1"/>
      <c r="MV451" s="1"/>
      <c r="MW451" s="1"/>
      <c r="MX451" s="1"/>
      <c r="MY451" s="1"/>
      <c r="MZ451" s="1"/>
      <c r="NA451" s="1"/>
      <c r="NB451" s="1"/>
      <c r="NC451" s="1"/>
      <c r="ND451" s="1"/>
      <c r="NE451" s="1"/>
      <c r="NF451" s="1"/>
      <c r="NG451" s="1"/>
      <c r="NH451" s="1"/>
      <c r="NI451" s="1"/>
      <c r="NJ451" s="1"/>
      <c r="NK451" s="1"/>
      <c r="NL451" s="1"/>
      <c r="NM451" s="1"/>
      <c r="NN451" s="1"/>
      <c r="NO451" s="1"/>
      <c r="NP451" s="1"/>
      <c r="NQ451" s="1"/>
      <c r="NR451" s="1"/>
      <c r="NS451" s="1"/>
      <c r="NT451" s="1"/>
      <c r="NU451" s="1"/>
      <c r="NV451" s="1"/>
      <c r="NW451" s="1"/>
      <c r="NX451" s="1"/>
      <c r="NY451" s="1"/>
      <c r="NZ451" s="1"/>
      <c r="OA451" s="1"/>
      <c r="OB451" s="1"/>
      <c r="OC451" s="1"/>
      <c r="OD451" s="1"/>
      <c r="OE451" s="1"/>
      <c r="OF451" s="1"/>
      <c r="OG451" s="1"/>
      <c r="OH451" s="1"/>
      <c r="OI451" s="1"/>
      <c r="OJ451" s="1"/>
      <c r="OK451" s="1"/>
      <c r="OL451" s="1"/>
      <c r="OM451" s="1"/>
      <c r="ON451" s="1"/>
      <c r="OO451" s="1"/>
      <c r="OP451" s="1"/>
      <c r="OQ451" s="1"/>
      <c r="OR451" s="1"/>
      <c r="OS451" s="1"/>
      <c r="OT451" s="1"/>
      <c r="OU451" s="1"/>
      <c r="OV451" s="1"/>
      <c r="OW451" s="1"/>
      <c r="OX451" s="1"/>
      <c r="OY451" s="1"/>
      <c r="OZ451" s="1"/>
      <c r="PA451" s="1"/>
      <c r="PB451" s="1"/>
      <c r="PC451" s="1"/>
      <c r="PD451" s="1"/>
      <c r="PE451" s="1"/>
      <c r="PF451" s="1"/>
      <c r="PG451" s="1"/>
      <c r="PH451" s="1"/>
      <c r="PI451" s="1"/>
      <c r="PJ451" s="1"/>
      <c r="PK451" s="1"/>
    </row>
    <row r="452" spans="1:427" s="7" customFormat="1" ht="38.25" hidden="1" customHeight="1" x14ac:dyDescent="0.3">
      <c r="A452" s="65">
        <v>441</v>
      </c>
      <c r="B452" s="117" t="s">
        <v>715</v>
      </c>
      <c r="C452" s="135" t="s">
        <v>71</v>
      </c>
      <c r="D452" s="67" t="s">
        <v>72</v>
      </c>
      <c r="E452" s="67" t="s">
        <v>3431</v>
      </c>
      <c r="F452" s="105" t="s">
        <v>70</v>
      </c>
      <c r="G452" s="135" t="s">
        <v>71</v>
      </c>
      <c r="H452" s="67" t="s">
        <v>72</v>
      </c>
      <c r="I452" s="147" t="s">
        <v>3364</v>
      </c>
      <c r="J452" s="458"/>
      <c r="K452" s="67"/>
      <c r="L452" s="67" t="s">
        <v>855</v>
      </c>
      <c r="M452" s="127" t="s">
        <v>77</v>
      </c>
      <c r="N452" s="129" t="s">
        <v>3432</v>
      </c>
      <c r="O452" s="285" t="s">
        <v>3084</v>
      </c>
      <c r="P452" s="464" t="s">
        <v>3356</v>
      </c>
      <c r="Q452" s="460">
        <v>2021</v>
      </c>
      <c r="R452" s="284" t="s">
        <v>3433</v>
      </c>
      <c r="S452" s="283" t="s">
        <v>3434</v>
      </c>
      <c r="T452" s="284" t="s">
        <v>3435</v>
      </c>
      <c r="U452" s="285">
        <v>1</v>
      </c>
      <c r="V452" s="286" t="s">
        <v>3436</v>
      </c>
      <c r="W452" s="286" t="s">
        <v>3437</v>
      </c>
      <c r="X452" s="463">
        <v>1</v>
      </c>
      <c r="Y452" s="284" t="s">
        <v>3438</v>
      </c>
      <c r="Z452" s="466">
        <v>44576</v>
      </c>
      <c r="AA452" s="289">
        <v>44895</v>
      </c>
      <c r="AB452" s="290"/>
      <c r="AC452" s="322" t="s">
        <v>84</v>
      </c>
      <c r="AD452" s="322" t="s">
        <v>84</v>
      </c>
      <c r="AE452" s="72">
        <f t="shared" si="30"/>
        <v>184</v>
      </c>
      <c r="AF452" s="256" t="s">
        <v>1485</v>
      </c>
      <c r="AG452" s="110"/>
      <c r="AH452" s="110"/>
      <c r="AI452" s="110"/>
      <c r="AJ452" s="87"/>
      <c r="AK452" s="77" t="s">
        <v>9</v>
      </c>
      <c r="AL452" s="78">
        <v>444</v>
      </c>
      <c r="AM452" s="431" t="s">
        <v>6</v>
      </c>
      <c r="AN452" s="74" t="s">
        <v>133</v>
      </c>
      <c r="AO452" s="451" t="s">
        <v>1485</v>
      </c>
      <c r="AP452" s="204" t="s">
        <v>133</v>
      </c>
      <c r="AQ452" s="87"/>
      <c r="AR452" s="87"/>
      <c r="AS452" s="432" t="s">
        <v>116</v>
      </c>
      <c r="AT452" s="82" t="s">
        <v>90</v>
      </c>
      <c r="AU452" s="83" t="s">
        <v>91</v>
      </c>
      <c r="AV452" s="97" t="s">
        <v>641</v>
      </c>
      <c r="AW452" s="98">
        <v>44620</v>
      </c>
      <c r="AX452" s="99" t="s">
        <v>119</v>
      </c>
      <c r="AY452" s="100" t="s">
        <v>93</v>
      </c>
      <c r="AZ452" s="101">
        <v>0</v>
      </c>
      <c r="BA452" s="77" t="s">
        <v>9</v>
      </c>
      <c r="BB452" s="78">
        <v>-44620</v>
      </c>
      <c r="BC452" s="79" t="s">
        <v>6</v>
      </c>
      <c r="BD452" s="84"/>
      <c r="BE452" s="84"/>
      <c r="BF452" s="84"/>
      <c r="BG452" s="84"/>
      <c r="BH452" s="79"/>
      <c r="BI452" s="84"/>
      <c r="BJ452" s="88" t="s">
        <v>19</v>
      </c>
      <c r="BK452" s="89" t="s">
        <v>1514</v>
      </c>
      <c r="BL452" s="90">
        <v>44712</v>
      </c>
      <c r="BM452" s="91" t="s">
        <v>3135</v>
      </c>
      <c r="BN452" s="92">
        <v>0</v>
      </c>
      <c r="BO452" s="77" t="str">
        <f t="shared" si="33"/>
        <v>SIN AVANCE</v>
      </c>
      <c r="BP452" s="78">
        <f t="shared" si="31"/>
        <v>184</v>
      </c>
      <c r="BQ452" s="79" t="str">
        <f t="shared" si="32"/>
        <v>CON TIEMPO</v>
      </c>
      <c r="BR452" s="93"/>
      <c r="BS452" s="93"/>
      <c r="BT452" s="93"/>
      <c r="BU452" s="93"/>
      <c r="BV452" s="94"/>
      <c r="BW452" s="93"/>
      <c r="BX452" s="93"/>
      <c r="BY452" s="1">
        <f t="shared" si="34"/>
        <v>441</v>
      </c>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c r="KH452" s="1"/>
      <c r="KI452" s="1"/>
      <c r="KJ452" s="1"/>
      <c r="KK452" s="1"/>
      <c r="KL452" s="1"/>
      <c r="KM452" s="1"/>
      <c r="KN452" s="1"/>
      <c r="KO452" s="1"/>
      <c r="KP452" s="1"/>
      <c r="KQ452" s="1"/>
      <c r="KR452" s="1"/>
      <c r="KS452" s="1"/>
      <c r="KT452" s="1"/>
      <c r="KU452" s="1"/>
      <c r="KV452" s="1"/>
      <c r="KW452" s="1"/>
      <c r="KX452" s="1"/>
      <c r="KY452" s="1"/>
      <c r="KZ452" s="1"/>
      <c r="LA452" s="1"/>
      <c r="LB452" s="1"/>
      <c r="LC452" s="1"/>
      <c r="LD452" s="1"/>
      <c r="LE452" s="1"/>
      <c r="LF452" s="1"/>
      <c r="LG452" s="1"/>
      <c r="LH452" s="1"/>
      <c r="LI452" s="1"/>
      <c r="LJ452" s="1"/>
      <c r="LK452" s="1"/>
      <c r="LL452" s="1"/>
      <c r="LM452" s="1"/>
      <c r="LN452" s="1"/>
      <c r="LO452" s="1"/>
      <c r="LP452" s="1"/>
      <c r="LQ452" s="1"/>
      <c r="LR452" s="1"/>
      <c r="LS452" s="1"/>
      <c r="LT452" s="1"/>
      <c r="LU452" s="1"/>
      <c r="LV452" s="1"/>
      <c r="LW452" s="1"/>
      <c r="LX452" s="1"/>
      <c r="LY452" s="1"/>
      <c r="LZ452" s="1"/>
      <c r="MA452" s="1"/>
      <c r="MB452" s="1"/>
      <c r="MC452" s="1"/>
      <c r="MD452" s="1"/>
      <c r="ME452" s="1"/>
      <c r="MF452" s="1"/>
      <c r="MG452" s="1"/>
      <c r="MH452" s="1"/>
      <c r="MI452" s="1"/>
      <c r="MJ452" s="1"/>
      <c r="MK452" s="1"/>
      <c r="ML452" s="1"/>
      <c r="MM452" s="1"/>
      <c r="MN452" s="1"/>
      <c r="MO452" s="1"/>
      <c r="MP452" s="1"/>
      <c r="MQ452" s="1"/>
      <c r="MR452" s="1"/>
      <c r="MS452" s="1"/>
      <c r="MT452" s="1"/>
      <c r="MU452" s="1"/>
      <c r="MV452" s="1"/>
      <c r="MW452" s="1"/>
      <c r="MX452" s="1"/>
      <c r="MY452" s="1"/>
      <c r="MZ452" s="1"/>
      <c r="NA452" s="1"/>
      <c r="NB452" s="1"/>
      <c r="NC452" s="1"/>
      <c r="ND452" s="1"/>
      <c r="NE452" s="1"/>
      <c r="NF452" s="1"/>
      <c r="NG452" s="1"/>
      <c r="NH452" s="1"/>
      <c r="NI452" s="1"/>
      <c r="NJ452" s="1"/>
      <c r="NK452" s="1"/>
      <c r="NL452" s="1"/>
      <c r="NM452" s="1"/>
      <c r="NN452" s="1"/>
      <c r="NO452" s="1"/>
      <c r="NP452" s="1"/>
      <c r="NQ452" s="1"/>
      <c r="NR452" s="1"/>
      <c r="NS452" s="1"/>
      <c r="NT452" s="1"/>
      <c r="NU452" s="1"/>
      <c r="NV452" s="1"/>
      <c r="NW452" s="1"/>
      <c r="NX452" s="1"/>
      <c r="NY452" s="1"/>
      <c r="NZ452" s="1"/>
      <c r="OA452" s="1"/>
      <c r="OB452" s="1"/>
      <c r="OC452" s="1"/>
      <c r="OD452" s="1"/>
      <c r="OE452" s="1"/>
      <c r="OF452" s="1"/>
      <c r="OG452" s="1"/>
      <c r="OH452" s="1"/>
      <c r="OI452" s="1"/>
      <c r="OJ452" s="1"/>
      <c r="OK452" s="1"/>
      <c r="OL452" s="1"/>
      <c r="OM452" s="1"/>
      <c r="ON452" s="1"/>
      <c r="OO452" s="1"/>
      <c r="OP452" s="1"/>
      <c r="OQ452" s="1"/>
      <c r="OR452" s="1"/>
      <c r="OS452" s="1"/>
      <c r="OT452" s="1"/>
      <c r="OU452" s="1"/>
      <c r="OV452" s="1"/>
      <c r="OW452" s="1"/>
      <c r="OX452" s="1"/>
      <c r="OY452" s="1"/>
      <c r="OZ452" s="1"/>
      <c r="PA452" s="1"/>
      <c r="PB452" s="1"/>
      <c r="PC452" s="1"/>
      <c r="PD452" s="1"/>
      <c r="PE452" s="1"/>
      <c r="PF452" s="1"/>
      <c r="PG452" s="1"/>
      <c r="PH452" s="1"/>
      <c r="PI452" s="1"/>
      <c r="PJ452" s="1"/>
      <c r="PK452" s="1"/>
    </row>
    <row r="453" spans="1:427" s="7" customFormat="1" ht="51" hidden="1" customHeight="1" x14ac:dyDescent="0.3">
      <c r="A453" s="65">
        <v>442</v>
      </c>
      <c r="B453" s="117" t="s">
        <v>715</v>
      </c>
      <c r="C453" s="135" t="s">
        <v>71</v>
      </c>
      <c r="D453" s="67" t="s">
        <v>72</v>
      </c>
      <c r="E453" s="67" t="s">
        <v>3431</v>
      </c>
      <c r="F453" s="105" t="s">
        <v>70</v>
      </c>
      <c r="G453" s="135" t="s">
        <v>71</v>
      </c>
      <c r="H453" s="67" t="s">
        <v>72</v>
      </c>
      <c r="I453" s="147" t="s">
        <v>3364</v>
      </c>
      <c r="J453" s="458"/>
      <c r="K453" s="67"/>
      <c r="L453" s="67" t="s">
        <v>855</v>
      </c>
      <c r="M453" s="127" t="s">
        <v>77</v>
      </c>
      <c r="N453" s="129" t="s">
        <v>3439</v>
      </c>
      <c r="O453" s="285" t="s">
        <v>3084</v>
      </c>
      <c r="P453" s="464" t="s">
        <v>3356</v>
      </c>
      <c r="Q453" s="460">
        <v>2021</v>
      </c>
      <c r="R453" s="284" t="s">
        <v>3433</v>
      </c>
      <c r="S453" s="283" t="s">
        <v>3440</v>
      </c>
      <c r="T453" s="284" t="s">
        <v>3441</v>
      </c>
      <c r="U453" s="285">
        <v>2</v>
      </c>
      <c r="V453" s="286" t="s">
        <v>3442</v>
      </c>
      <c r="W453" s="286" t="s">
        <v>3443</v>
      </c>
      <c r="X453" s="463">
        <v>1</v>
      </c>
      <c r="Y453" s="284" t="s">
        <v>3444</v>
      </c>
      <c r="Z453" s="466">
        <v>44576</v>
      </c>
      <c r="AA453" s="289">
        <v>44727</v>
      </c>
      <c r="AB453" s="290"/>
      <c r="AC453" s="322" t="s">
        <v>84</v>
      </c>
      <c r="AD453" s="322" t="s">
        <v>84</v>
      </c>
      <c r="AE453" s="72">
        <f t="shared" si="30"/>
        <v>16</v>
      </c>
      <c r="AF453" s="256" t="s">
        <v>1485</v>
      </c>
      <c r="AG453" s="110"/>
      <c r="AH453" s="110"/>
      <c r="AI453" s="110"/>
      <c r="AJ453" s="87"/>
      <c r="AK453" s="77" t="s">
        <v>9</v>
      </c>
      <c r="AL453" s="78">
        <v>276</v>
      </c>
      <c r="AM453" s="431" t="s">
        <v>6</v>
      </c>
      <c r="AN453" s="74" t="s">
        <v>133</v>
      </c>
      <c r="AO453" s="451" t="s">
        <v>1485</v>
      </c>
      <c r="AP453" s="204" t="s">
        <v>133</v>
      </c>
      <c r="AQ453" s="87"/>
      <c r="AR453" s="87"/>
      <c r="AS453" s="432" t="s">
        <v>116</v>
      </c>
      <c r="AT453" s="82" t="s">
        <v>90</v>
      </c>
      <c r="AU453" s="83" t="s">
        <v>91</v>
      </c>
      <c r="AV453" s="97" t="s">
        <v>641</v>
      </c>
      <c r="AW453" s="98">
        <v>44620</v>
      </c>
      <c r="AX453" s="99" t="s">
        <v>119</v>
      </c>
      <c r="AY453" s="100" t="s">
        <v>93</v>
      </c>
      <c r="AZ453" s="101">
        <v>0</v>
      </c>
      <c r="BA453" s="77" t="s">
        <v>9</v>
      </c>
      <c r="BB453" s="78">
        <v>-44620</v>
      </c>
      <c r="BC453" s="79" t="s">
        <v>6</v>
      </c>
      <c r="BD453" s="84"/>
      <c r="BE453" s="84"/>
      <c r="BF453" s="84"/>
      <c r="BG453" s="84"/>
      <c r="BH453" s="79"/>
      <c r="BI453" s="84"/>
      <c r="BJ453" s="88" t="s">
        <v>19</v>
      </c>
      <c r="BK453" s="89" t="s">
        <v>1514</v>
      </c>
      <c r="BL453" s="90">
        <v>44712</v>
      </c>
      <c r="BM453" s="91" t="s">
        <v>3135</v>
      </c>
      <c r="BN453" s="92">
        <v>0</v>
      </c>
      <c r="BO453" s="77" t="str">
        <f t="shared" si="33"/>
        <v>SIN AVANCE</v>
      </c>
      <c r="BP453" s="78">
        <f t="shared" si="31"/>
        <v>16</v>
      </c>
      <c r="BQ453" s="79" t="str">
        <f t="shared" si="32"/>
        <v>CON TIEMPO</v>
      </c>
      <c r="BR453" s="93"/>
      <c r="BS453" s="93"/>
      <c r="BT453" s="93"/>
      <c r="BU453" s="93"/>
      <c r="BV453" s="94"/>
      <c r="BW453" s="93"/>
      <c r="BX453" s="93"/>
      <c r="BY453" s="1">
        <f t="shared" si="34"/>
        <v>442</v>
      </c>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c r="NF453" s="1"/>
      <c r="NG453" s="1"/>
      <c r="NH453" s="1"/>
      <c r="NI453" s="1"/>
      <c r="NJ453" s="1"/>
      <c r="NK453" s="1"/>
      <c r="NL453" s="1"/>
      <c r="NM453" s="1"/>
      <c r="NN453" s="1"/>
      <c r="NO453" s="1"/>
      <c r="NP453" s="1"/>
      <c r="NQ453" s="1"/>
      <c r="NR453" s="1"/>
      <c r="NS453" s="1"/>
      <c r="NT453" s="1"/>
      <c r="NU453" s="1"/>
      <c r="NV453" s="1"/>
      <c r="NW453" s="1"/>
      <c r="NX453" s="1"/>
      <c r="NY453" s="1"/>
      <c r="NZ453" s="1"/>
      <c r="OA453" s="1"/>
      <c r="OB453" s="1"/>
      <c r="OC453" s="1"/>
      <c r="OD453" s="1"/>
      <c r="OE453" s="1"/>
      <c r="OF453" s="1"/>
      <c r="OG453" s="1"/>
      <c r="OH453" s="1"/>
      <c r="OI453" s="1"/>
      <c r="OJ453" s="1"/>
      <c r="OK453" s="1"/>
      <c r="OL453" s="1"/>
      <c r="OM453" s="1"/>
      <c r="ON453" s="1"/>
      <c r="OO453" s="1"/>
      <c r="OP453" s="1"/>
      <c r="OQ453" s="1"/>
      <c r="OR453" s="1"/>
      <c r="OS453" s="1"/>
      <c r="OT453" s="1"/>
      <c r="OU453" s="1"/>
      <c r="OV453" s="1"/>
      <c r="OW453" s="1"/>
      <c r="OX453" s="1"/>
      <c r="OY453" s="1"/>
      <c r="OZ453" s="1"/>
      <c r="PA453" s="1"/>
      <c r="PB453" s="1"/>
      <c r="PC453" s="1"/>
      <c r="PD453" s="1"/>
      <c r="PE453" s="1"/>
      <c r="PF453" s="1"/>
      <c r="PG453" s="1"/>
      <c r="PH453" s="1"/>
      <c r="PI453" s="1"/>
      <c r="PJ453" s="1"/>
      <c r="PK453" s="1"/>
    </row>
    <row r="454" spans="1:427" ht="38.25" hidden="1" customHeight="1" x14ac:dyDescent="0.3">
      <c r="A454" s="65">
        <v>443</v>
      </c>
      <c r="B454" s="117" t="s">
        <v>715</v>
      </c>
      <c r="C454" s="135" t="s">
        <v>71</v>
      </c>
      <c r="D454" s="67" t="s">
        <v>72</v>
      </c>
      <c r="E454" s="67" t="s">
        <v>3445</v>
      </c>
      <c r="F454" s="105" t="s">
        <v>97</v>
      </c>
      <c r="G454" s="67" t="s">
        <v>99</v>
      </c>
      <c r="H454" s="67" t="s">
        <v>100</v>
      </c>
      <c r="I454" s="67" t="s">
        <v>101</v>
      </c>
      <c r="J454" s="471"/>
      <c r="K454" s="67"/>
      <c r="L454" s="67" t="s">
        <v>104</v>
      </c>
      <c r="M454" s="67" t="s">
        <v>77</v>
      </c>
      <c r="N454" s="66" t="s">
        <v>3446</v>
      </c>
      <c r="O454" s="472" t="s">
        <v>3084</v>
      </c>
      <c r="P454" s="473" t="s">
        <v>3356</v>
      </c>
      <c r="Q454" s="474">
        <v>2021</v>
      </c>
      <c r="R454" s="475" t="s">
        <v>3433</v>
      </c>
      <c r="S454" s="476" t="s">
        <v>3440</v>
      </c>
      <c r="T454" s="475" t="s">
        <v>3447</v>
      </c>
      <c r="U454" s="472">
        <v>3</v>
      </c>
      <c r="V454" s="439" t="s">
        <v>3448</v>
      </c>
      <c r="W454" s="439" t="s">
        <v>3449</v>
      </c>
      <c r="X454" s="477">
        <v>1</v>
      </c>
      <c r="Y454" s="475" t="s">
        <v>3450</v>
      </c>
      <c r="Z454" s="478">
        <v>44545</v>
      </c>
      <c r="AA454" s="479">
        <v>44895</v>
      </c>
      <c r="AB454" s="480"/>
      <c r="AC454" s="71" t="s">
        <v>84</v>
      </c>
      <c r="AD454" s="71" t="s">
        <v>84</v>
      </c>
      <c r="AE454" s="269">
        <f t="shared" si="30"/>
        <v>184</v>
      </c>
      <c r="AF454" s="447" t="s">
        <v>1485</v>
      </c>
      <c r="AG454" s="110"/>
      <c r="AH454" s="110"/>
      <c r="AI454" s="110"/>
      <c r="AJ454" s="87"/>
      <c r="AK454" s="67" t="s">
        <v>9</v>
      </c>
      <c r="AL454" s="78">
        <v>444</v>
      </c>
      <c r="AM454" s="431" t="s">
        <v>6</v>
      </c>
      <c r="AN454" s="74" t="s">
        <v>133</v>
      </c>
      <c r="AO454" s="124" t="s">
        <v>1485</v>
      </c>
      <c r="AP454" s="79" t="s">
        <v>133</v>
      </c>
      <c r="AQ454" s="87"/>
      <c r="AR454" s="87"/>
      <c r="AS454" s="432" t="s">
        <v>116</v>
      </c>
      <c r="AT454" s="82" t="s">
        <v>90</v>
      </c>
      <c r="AU454" s="83" t="s">
        <v>91</v>
      </c>
      <c r="AV454" s="97" t="s">
        <v>641</v>
      </c>
      <c r="AW454" s="98">
        <v>44620</v>
      </c>
      <c r="AX454" s="99" t="s">
        <v>119</v>
      </c>
      <c r="AY454" s="100" t="s">
        <v>93</v>
      </c>
      <c r="AZ454" s="101">
        <v>0</v>
      </c>
      <c r="BA454" s="67" t="s">
        <v>9</v>
      </c>
      <c r="BB454" s="78">
        <v>-44620</v>
      </c>
      <c r="BC454" s="79" t="s">
        <v>6</v>
      </c>
      <c r="BD454" s="84"/>
      <c r="BE454" s="84"/>
      <c r="BF454" s="84"/>
      <c r="BG454" s="84"/>
      <c r="BH454" s="79"/>
      <c r="BI454" s="84"/>
      <c r="BJ454" s="88" t="s">
        <v>19</v>
      </c>
      <c r="BK454" s="89" t="s">
        <v>3451</v>
      </c>
      <c r="BL454" s="90">
        <v>44712</v>
      </c>
      <c r="BM454" s="91">
        <v>0</v>
      </c>
      <c r="BN454" s="92">
        <v>1</v>
      </c>
      <c r="BO454" s="77" t="str">
        <f t="shared" si="33"/>
        <v>CUMPLIMIENTO TOTAL</v>
      </c>
      <c r="BP454" s="78">
        <f t="shared" si="31"/>
        <v>184</v>
      </c>
      <c r="BQ454" s="79" t="str">
        <f t="shared" si="32"/>
        <v>CON TIEMPO</v>
      </c>
      <c r="BR454" s="93"/>
      <c r="BS454" s="93"/>
      <c r="BT454" s="93"/>
      <c r="BU454" s="93"/>
      <c r="BV454" s="94"/>
      <c r="BW454" s="93"/>
      <c r="BX454" s="93"/>
      <c r="BY454" s="1">
        <f t="shared" si="34"/>
        <v>443</v>
      </c>
    </row>
    <row r="455" spans="1:427" s="7" customFormat="1" ht="87" hidden="1" customHeight="1" x14ac:dyDescent="0.3">
      <c r="A455" s="65">
        <v>444</v>
      </c>
      <c r="B455" s="117" t="s">
        <v>1404</v>
      </c>
      <c r="C455" s="196" t="s">
        <v>1405</v>
      </c>
      <c r="D455" s="66" t="s">
        <v>1406</v>
      </c>
      <c r="E455" s="67" t="s">
        <v>3452</v>
      </c>
      <c r="F455" s="105" t="s">
        <v>1404</v>
      </c>
      <c r="G455" s="334" t="s">
        <v>1405</v>
      </c>
      <c r="H455" s="66" t="s">
        <v>1406</v>
      </c>
      <c r="I455" s="67" t="s">
        <v>102</v>
      </c>
      <c r="J455" s="458"/>
      <c r="K455" s="67"/>
      <c r="L455" s="67" t="s">
        <v>185</v>
      </c>
      <c r="M455" s="127" t="s">
        <v>77</v>
      </c>
      <c r="N455" s="66" t="s">
        <v>3453</v>
      </c>
      <c r="O455" s="285">
        <v>11</v>
      </c>
      <c r="P455" s="464" t="s">
        <v>3454</v>
      </c>
      <c r="Q455" s="460">
        <v>2021</v>
      </c>
      <c r="R455" s="284" t="s">
        <v>3455</v>
      </c>
      <c r="S455" s="283" t="s">
        <v>3456</v>
      </c>
      <c r="T455" s="284" t="s">
        <v>3457</v>
      </c>
      <c r="U455" s="285">
        <v>1</v>
      </c>
      <c r="V455" s="286" t="s">
        <v>3458</v>
      </c>
      <c r="W455" s="286" t="s">
        <v>3459</v>
      </c>
      <c r="X455" s="463">
        <v>1</v>
      </c>
      <c r="Y455" s="284" t="s">
        <v>3460</v>
      </c>
      <c r="Z455" s="466">
        <v>44593</v>
      </c>
      <c r="AA455" s="289">
        <v>44834</v>
      </c>
      <c r="AB455" s="65"/>
      <c r="AC455" s="77" t="s">
        <v>84</v>
      </c>
      <c r="AD455" s="481" t="s">
        <v>84</v>
      </c>
      <c r="AE455" s="269">
        <f t="shared" si="30"/>
        <v>123</v>
      </c>
      <c r="AF455" s="447" t="s">
        <v>3461</v>
      </c>
      <c r="AG455" s="110"/>
      <c r="AH455" s="110"/>
      <c r="AI455" s="110"/>
      <c r="AJ455" s="87"/>
      <c r="AK455" s="67"/>
      <c r="AL455" s="78"/>
      <c r="AM455" s="431"/>
      <c r="AN455" s="74"/>
      <c r="AO455" s="124"/>
      <c r="AP455" s="79"/>
      <c r="AQ455" s="87"/>
      <c r="AR455" s="87"/>
      <c r="AS455" s="432"/>
      <c r="AT455" s="82"/>
      <c r="AU455" s="83" t="s">
        <v>91</v>
      </c>
      <c r="AV455" s="84" t="s">
        <v>641</v>
      </c>
      <c r="AW455" s="108">
        <v>44620</v>
      </c>
      <c r="AX455" s="110" t="s">
        <v>971</v>
      </c>
      <c r="AY455" s="86" t="s">
        <v>2031</v>
      </c>
      <c r="AZ455" s="122">
        <v>0</v>
      </c>
      <c r="BA455" s="67" t="s">
        <v>9</v>
      </c>
      <c r="BB455" s="78">
        <v>-44620</v>
      </c>
      <c r="BC455" s="79" t="s">
        <v>6</v>
      </c>
      <c r="BD455" s="84"/>
      <c r="BE455" s="84"/>
      <c r="BF455" s="84"/>
      <c r="BG455" s="84"/>
      <c r="BH455" s="79"/>
      <c r="BI455" s="84"/>
      <c r="BJ455" s="88" t="s">
        <v>19</v>
      </c>
      <c r="BK455" s="89" t="s">
        <v>3462</v>
      </c>
      <c r="BL455" s="90">
        <v>44712</v>
      </c>
      <c r="BM455" s="91" t="s">
        <v>209</v>
      </c>
      <c r="BN455" s="92">
        <v>1</v>
      </c>
      <c r="BO455" s="77" t="str">
        <f t="shared" si="33"/>
        <v>CUMPLIMIENTO TOTAL</v>
      </c>
      <c r="BP455" s="78">
        <f t="shared" si="31"/>
        <v>123</v>
      </c>
      <c r="BQ455" s="79" t="str">
        <f t="shared" si="32"/>
        <v>CON TIEMPO</v>
      </c>
      <c r="BR455" s="93"/>
      <c r="BS455" s="93"/>
      <c r="BT455" s="93"/>
      <c r="BU455" s="93"/>
      <c r="BV455" s="94"/>
      <c r="BW455" s="93"/>
      <c r="BX455" s="93"/>
      <c r="BY455" s="1">
        <f t="shared" si="34"/>
        <v>444</v>
      </c>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c r="KH455" s="1"/>
      <c r="KI455" s="1"/>
      <c r="KJ455" s="1"/>
      <c r="KK455" s="1"/>
      <c r="KL455" s="1"/>
      <c r="KM455" s="1"/>
      <c r="KN455" s="1"/>
      <c r="KO455" s="1"/>
      <c r="KP455" s="1"/>
      <c r="KQ455" s="1"/>
      <c r="KR455" s="1"/>
      <c r="KS455" s="1"/>
      <c r="KT455" s="1"/>
      <c r="KU455" s="1"/>
      <c r="KV455" s="1"/>
      <c r="KW455" s="1"/>
      <c r="KX455" s="1"/>
      <c r="KY455" s="1"/>
      <c r="KZ455" s="1"/>
      <c r="LA455" s="1"/>
      <c r="LB455" s="1"/>
      <c r="LC455" s="1"/>
      <c r="LD455" s="1"/>
      <c r="LE455" s="1"/>
      <c r="LF455" s="1"/>
      <c r="LG455" s="1"/>
      <c r="LH455" s="1"/>
      <c r="LI455" s="1"/>
      <c r="LJ455" s="1"/>
      <c r="LK455" s="1"/>
      <c r="LL455" s="1"/>
      <c r="LM455" s="1"/>
      <c r="LN455" s="1"/>
      <c r="LO455" s="1"/>
      <c r="LP455" s="1"/>
      <c r="LQ455" s="1"/>
      <c r="LR455" s="1"/>
      <c r="LS455" s="1"/>
      <c r="LT455" s="1"/>
      <c r="LU455" s="1"/>
      <c r="LV455" s="1"/>
      <c r="LW455" s="1"/>
      <c r="LX455" s="1"/>
      <c r="LY455" s="1"/>
      <c r="LZ455" s="1"/>
      <c r="MA455" s="1"/>
      <c r="MB455" s="1"/>
      <c r="MC455" s="1"/>
      <c r="MD455" s="1"/>
      <c r="ME455" s="1"/>
      <c r="MF455" s="1"/>
      <c r="MG455" s="1"/>
      <c r="MH455" s="1"/>
      <c r="MI455" s="1"/>
      <c r="MJ455" s="1"/>
      <c r="MK455" s="1"/>
      <c r="ML455" s="1"/>
      <c r="MM455" s="1"/>
      <c r="MN455" s="1"/>
      <c r="MO455" s="1"/>
      <c r="MP455" s="1"/>
      <c r="MQ455" s="1"/>
      <c r="MR455" s="1"/>
      <c r="MS455" s="1"/>
      <c r="MT455" s="1"/>
      <c r="MU455" s="1"/>
      <c r="MV455" s="1"/>
      <c r="MW455" s="1"/>
      <c r="MX455" s="1"/>
      <c r="MY455" s="1"/>
      <c r="MZ455" s="1"/>
      <c r="NA455" s="1"/>
      <c r="NB455" s="1"/>
      <c r="NC455" s="1"/>
      <c r="ND455" s="1"/>
      <c r="NE455" s="1"/>
      <c r="NF455" s="1"/>
      <c r="NG455" s="1"/>
      <c r="NH455" s="1"/>
      <c r="NI455" s="1"/>
      <c r="NJ455" s="1"/>
      <c r="NK455" s="1"/>
      <c r="NL455" s="1"/>
      <c r="NM455" s="1"/>
      <c r="NN455" s="1"/>
      <c r="NO455" s="1"/>
      <c r="NP455" s="1"/>
      <c r="NQ455" s="1"/>
      <c r="NR455" s="1"/>
      <c r="NS455" s="1"/>
      <c r="NT455" s="1"/>
      <c r="NU455" s="1"/>
      <c r="NV455" s="1"/>
      <c r="NW455" s="1"/>
      <c r="NX455" s="1"/>
      <c r="NY455" s="1"/>
      <c r="NZ455" s="1"/>
      <c r="OA455" s="1"/>
      <c r="OB455" s="1"/>
      <c r="OC455" s="1"/>
      <c r="OD455" s="1"/>
      <c r="OE455" s="1"/>
      <c r="OF455" s="1"/>
      <c r="OG455" s="1"/>
      <c r="OH455" s="1"/>
      <c r="OI455" s="1"/>
      <c r="OJ455" s="1"/>
      <c r="OK455" s="1"/>
      <c r="OL455" s="1"/>
      <c r="OM455" s="1"/>
      <c r="ON455" s="1"/>
      <c r="OO455" s="1"/>
      <c r="OP455" s="1"/>
      <c r="OQ455" s="1"/>
      <c r="OR455" s="1"/>
      <c r="OS455" s="1"/>
      <c r="OT455" s="1"/>
      <c r="OU455" s="1"/>
      <c r="OV455" s="1"/>
      <c r="OW455" s="1"/>
      <c r="OX455" s="1"/>
      <c r="OY455" s="1"/>
      <c r="OZ455" s="1"/>
      <c r="PA455" s="1"/>
      <c r="PB455" s="1"/>
      <c r="PC455" s="1"/>
      <c r="PD455" s="1"/>
      <c r="PE455" s="1"/>
      <c r="PF455" s="1"/>
      <c r="PG455" s="1"/>
      <c r="PH455" s="1"/>
      <c r="PI455" s="1"/>
      <c r="PJ455" s="1"/>
      <c r="PK455" s="1"/>
    </row>
    <row r="456" spans="1:427" s="7" customFormat="1" ht="409.6" hidden="1" thickBot="1" x14ac:dyDescent="0.3">
      <c r="A456" s="65">
        <v>445</v>
      </c>
      <c r="B456" s="117" t="s">
        <v>1404</v>
      </c>
      <c r="C456" s="196" t="s">
        <v>1405</v>
      </c>
      <c r="D456" s="66" t="s">
        <v>1406</v>
      </c>
      <c r="E456" s="67" t="s">
        <v>3452</v>
      </c>
      <c r="F456" s="105" t="s">
        <v>1404</v>
      </c>
      <c r="G456" s="334" t="s">
        <v>1405</v>
      </c>
      <c r="H456" s="66" t="s">
        <v>1406</v>
      </c>
      <c r="I456" s="67" t="s">
        <v>102</v>
      </c>
      <c r="J456" s="458"/>
      <c r="K456" s="67"/>
      <c r="L456" s="67" t="s">
        <v>185</v>
      </c>
      <c r="M456" s="127" t="s">
        <v>77</v>
      </c>
      <c r="N456" s="66" t="s">
        <v>3463</v>
      </c>
      <c r="O456" s="285">
        <v>11</v>
      </c>
      <c r="P456" s="464" t="s">
        <v>3454</v>
      </c>
      <c r="Q456" s="460">
        <v>2021</v>
      </c>
      <c r="R456" s="284" t="s">
        <v>3455</v>
      </c>
      <c r="S456" s="283" t="s">
        <v>3456</v>
      </c>
      <c r="T456" s="284" t="s">
        <v>3464</v>
      </c>
      <c r="U456" s="285">
        <v>2</v>
      </c>
      <c r="V456" s="286" t="s">
        <v>3465</v>
      </c>
      <c r="W456" s="286" t="s">
        <v>3466</v>
      </c>
      <c r="X456" s="463">
        <v>1</v>
      </c>
      <c r="Y456" s="284" t="s">
        <v>3467</v>
      </c>
      <c r="Z456" s="466">
        <v>44682</v>
      </c>
      <c r="AA456" s="289">
        <v>44895</v>
      </c>
      <c r="AB456" s="65"/>
      <c r="AC456" s="77" t="s">
        <v>84</v>
      </c>
      <c r="AD456" s="481" t="s">
        <v>84</v>
      </c>
      <c r="AE456" s="269">
        <f t="shared" si="30"/>
        <v>184</v>
      </c>
      <c r="AF456" s="447" t="s">
        <v>3461</v>
      </c>
      <c r="AG456" s="110"/>
      <c r="AH456" s="110"/>
      <c r="AI456" s="110"/>
      <c r="AJ456" s="87"/>
      <c r="AK456" s="67"/>
      <c r="AL456" s="78"/>
      <c r="AM456" s="431"/>
      <c r="AN456" s="74"/>
      <c r="AO456" s="124"/>
      <c r="AP456" s="79"/>
      <c r="AQ456" s="87"/>
      <c r="AR456" s="87"/>
      <c r="AS456" s="432"/>
      <c r="AT456" s="82"/>
      <c r="AU456" s="83" t="s">
        <v>91</v>
      </c>
      <c r="AV456" s="84" t="s">
        <v>641</v>
      </c>
      <c r="AW456" s="108">
        <v>44620</v>
      </c>
      <c r="AX456" s="110" t="s">
        <v>971</v>
      </c>
      <c r="AY456" s="86" t="s">
        <v>2031</v>
      </c>
      <c r="AZ456" s="122">
        <v>0</v>
      </c>
      <c r="BA456" s="67" t="s">
        <v>9</v>
      </c>
      <c r="BB456" s="78">
        <v>-44620</v>
      </c>
      <c r="BC456" s="79" t="s">
        <v>6</v>
      </c>
      <c r="BD456" s="84"/>
      <c r="BE456" s="84"/>
      <c r="BF456" s="84"/>
      <c r="BG456" s="84"/>
      <c r="BH456" s="79"/>
      <c r="BI456" s="84"/>
      <c r="BJ456" s="88" t="s">
        <v>19</v>
      </c>
      <c r="BK456" s="89" t="s">
        <v>3468</v>
      </c>
      <c r="BL456" s="90">
        <v>44712</v>
      </c>
      <c r="BM456" s="91" t="s">
        <v>3469</v>
      </c>
      <c r="BN456" s="92">
        <v>0.25</v>
      </c>
      <c r="BO456" s="77" t="str">
        <f t="shared" si="33"/>
        <v>AVANCE MINIMO</v>
      </c>
      <c r="BP456" s="78">
        <f t="shared" si="31"/>
        <v>184</v>
      </c>
      <c r="BQ456" s="79" t="str">
        <f t="shared" si="32"/>
        <v>CON TIEMPO</v>
      </c>
      <c r="BR456" s="93"/>
      <c r="BS456" s="93"/>
      <c r="BT456" s="93"/>
      <c r="BU456" s="93"/>
      <c r="BV456" s="94"/>
      <c r="BW456" s="93"/>
      <c r="BX456" s="93"/>
      <c r="BY456" s="1">
        <f t="shared" si="34"/>
        <v>445</v>
      </c>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c r="KF456" s="1"/>
      <c r="KG456" s="1"/>
      <c r="KH456" s="1"/>
      <c r="KI456" s="1"/>
      <c r="KJ456" s="1"/>
      <c r="KK456" s="1"/>
      <c r="KL456" s="1"/>
      <c r="KM456" s="1"/>
      <c r="KN456" s="1"/>
      <c r="KO456" s="1"/>
      <c r="KP456" s="1"/>
      <c r="KQ456" s="1"/>
      <c r="KR456" s="1"/>
      <c r="KS456" s="1"/>
      <c r="KT456" s="1"/>
      <c r="KU456" s="1"/>
      <c r="KV456" s="1"/>
      <c r="KW456" s="1"/>
      <c r="KX456" s="1"/>
      <c r="KY456" s="1"/>
      <c r="KZ456" s="1"/>
      <c r="LA456" s="1"/>
      <c r="LB456" s="1"/>
      <c r="LC456" s="1"/>
      <c r="LD456" s="1"/>
      <c r="LE456" s="1"/>
      <c r="LF456" s="1"/>
      <c r="LG456" s="1"/>
      <c r="LH456" s="1"/>
      <c r="LI456" s="1"/>
      <c r="LJ456" s="1"/>
      <c r="LK456" s="1"/>
      <c r="LL456" s="1"/>
      <c r="LM456" s="1"/>
      <c r="LN456" s="1"/>
      <c r="LO456" s="1"/>
      <c r="LP456" s="1"/>
      <c r="LQ456" s="1"/>
      <c r="LR456" s="1"/>
      <c r="LS456" s="1"/>
      <c r="LT456" s="1"/>
      <c r="LU456" s="1"/>
      <c r="LV456" s="1"/>
      <c r="LW456" s="1"/>
      <c r="LX456" s="1"/>
      <c r="LY456" s="1"/>
      <c r="LZ456" s="1"/>
      <c r="MA456" s="1"/>
      <c r="MB456" s="1"/>
      <c r="MC456" s="1"/>
      <c r="MD456" s="1"/>
      <c r="ME456" s="1"/>
      <c r="MF456" s="1"/>
      <c r="MG456" s="1"/>
      <c r="MH456" s="1"/>
      <c r="MI456" s="1"/>
      <c r="MJ456" s="1"/>
      <c r="MK456" s="1"/>
      <c r="ML456" s="1"/>
      <c r="MM456" s="1"/>
      <c r="MN456" s="1"/>
      <c r="MO456" s="1"/>
      <c r="MP456" s="1"/>
      <c r="MQ456" s="1"/>
      <c r="MR456" s="1"/>
      <c r="MS456" s="1"/>
      <c r="MT456" s="1"/>
      <c r="MU456" s="1"/>
      <c r="MV456" s="1"/>
      <c r="MW456" s="1"/>
      <c r="MX456" s="1"/>
      <c r="MY456" s="1"/>
      <c r="MZ456" s="1"/>
      <c r="NA456" s="1"/>
      <c r="NB456" s="1"/>
      <c r="NC456" s="1"/>
      <c r="ND456" s="1"/>
      <c r="NE456" s="1"/>
      <c r="NF456" s="1"/>
      <c r="NG456" s="1"/>
      <c r="NH456" s="1"/>
      <c r="NI456" s="1"/>
      <c r="NJ456" s="1"/>
      <c r="NK456" s="1"/>
      <c r="NL456" s="1"/>
      <c r="NM456" s="1"/>
      <c r="NN456" s="1"/>
      <c r="NO456" s="1"/>
      <c r="NP456" s="1"/>
      <c r="NQ456" s="1"/>
      <c r="NR456" s="1"/>
      <c r="NS456" s="1"/>
      <c r="NT456" s="1"/>
      <c r="NU456" s="1"/>
      <c r="NV456" s="1"/>
      <c r="NW456" s="1"/>
      <c r="NX456" s="1"/>
      <c r="NY456" s="1"/>
      <c r="NZ456" s="1"/>
      <c r="OA456" s="1"/>
      <c r="OB456" s="1"/>
      <c r="OC456" s="1"/>
      <c r="OD456" s="1"/>
      <c r="OE456" s="1"/>
      <c r="OF456" s="1"/>
      <c r="OG456" s="1"/>
      <c r="OH456" s="1"/>
      <c r="OI456" s="1"/>
      <c r="OJ456" s="1"/>
      <c r="OK456" s="1"/>
      <c r="OL456" s="1"/>
      <c r="OM456" s="1"/>
      <c r="ON456" s="1"/>
      <c r="OO456" s="1"/>
      <c r="OP456" s="1"/>
      <c r="OQ456" s="1"/>
      <c r="OR456" s="1"/>
      <c r="OS456" s="1"/>
      <c r="OT456" s="1"/>
      <c r="OU456" s="1"/>
      <c r="OV456" s="1"/>
      <c r="OW456" s="1"/>
      <c r="OX456" s="1"/>
      <c r="OY456" s="1"/>
      <c r="OZ456" s="1"/>
      <c r="PA456" s="1"/>
      <c r="PB456" s="1"/>
      <c r="PC456" s="1"/>
      <c r="PD456" s="1"/>
      <c r="PE456" s="1"/>
      <c r="PF456" s="1"/>
      <c r="PG456" s="1"/>
      <c r="PH456" s="1"/>
      <c r="PI456" s="1"/>
      <c r="PJ456" s="1"/>
      <c r="PK456" s="1"/>
    </row>
    <row r="457" spans="1:427" s="7" customFormat="1" ht="360.75" hidden="1" thickBot="1" x14ac:dyDescent="0.3">
      <c r="A457" s="65">
        <v>446</v>
      </c>
      <c r="B457" s="117" t="s">
        <v>1404</v>
      </c>
      <c r="C457" s="196" t="s">
        <v>1405</v>
      </c>
      <c r="D457" s="66" t="s">
        <v>1406</v>
      </c>
      <c r="E457" s="67" t="s">
        <v>3470</v>
      </c>
      <c r="F457" s="105" t="s">
        <v>1404</v>
      </c>
      <c r="G457" s="334" t="s">
        <v>1405</v>
      </c>
      <c r="H457" s="66" t="s">
        <v>1406</v>
      </c>
      <c r="I457" s="67" t="s">
        <v>102</v>
      </c>
      <c r="J457" s="458"/>
      <c r="K457" s="67"/>
      <c r="L457" s="67" t="s">
        <v>185</v>
      </c>
      <c r="M457" s="127" t="s">
        <v>77</v>
      </c>
      <c r="N457" s="66" t="s">
        <v>3471</v>
      </c>
      <c r="O457" s="285">
        <v>12.1</v>
      </c>
      <c r="P457" s="464" t="s">
        <v>3454</v>
      </c>
      <c r="Q457" s="460">
        <v>2021</v>
      </c>
      <c r="R457" s="284" t="s">
        <v>3472</v>
      </c>
      <c r="S457" s="283" t="s">
        <v>3473</v>
      </c>
      <c r="T457" s="284" t="s">
        <v>3474</v>
      </c>
      <c r="U457" s="285">
        <v>1</v>
      </c>
      <c r="V457" s="286" t="s">
        <v>3475</v>
      </c>
      <c r="W457" s="286" t="s">
        <v>3476</v>
      </c>
      <c r="X457" s="463">
        <v>1</v>
      </c>
      <c r="Y457" s="284" t="s">
        <v>3477</v>
      </c>
      <c r="Z457" s="466">
        <v>44562</v>
      </c>
      <c r="AA457" s="289">
        <v>44926</v>
      </c>
      <c r="AB457" s="65"/>
      <c r="AC457" s="77" t="s">
        <v>84</v>
      </c>
      <c r="AD457" s="481" t="s">
        <v>84</v>
      </c>
      <c r="AE457" s="269">
        <f t="shared" si="30"/>
        <v>215</v>
      </c>
      <c r="AF457" s="447" t="s">
        <v>3461</v>
      </c>
      <c r="AG457" s="110"/>
      <c r="AH457" s="110"/>
      <c r="AI457" s="110"/>
      <c r="AJ457" s="87"/>
      <c r="AK457" s="67"/>
      <c r="AL457" s="78"/>
      <c r="AM457" s="431"/>
      <c r="AN457" s="74"/>
      <c r="AO457" s="124"/>
      <c r="AP457" s="79"/>
      <c r="AQ457" s="87"/>
      <c r="AR457" s="87"/>
      <c r="AS457" s="432"/>
      <c r="AT457" s="82"/>
      <c r="AU457" s="83" t="s">
        <v>91</v>
      </c>
      <c r="AV457" s="84" t="s">
        <v>641</v>
      </c>
      <c r="AW457" s="108">
        <v>44620</v>
      </c>
      <c r="AX457" s="110" t="s">
        <v>971</v>
      </c>
      <c r="AY457" s="86" t="s">
        <v>2031</v>
      </c>
      <c r="AZ457" s="122">
        <v>0</v>
      </c>
      <c r="BA457" s="67" t="s">
        <v>9</v>
      </c>
      <c r="BB457" s="78">
        <v>-44620</v>
      </c>
      <c r="BC457" s="79" t="s">
        <v>6</v>
      </c>
      <c r="BD457" s="84"/>
      <c r="BE457" s="84"/>
      <c r="BF457" s="84"/>
      <c r="BG457" s="84"/>
      <c r="BH457" s="79"/>
      <c r="BI457" s="84"/>
      <c r="BJ457" s="88" t="s">
        <v>19</v>
      </c>
      <c r="BK457" s="89" t="s">
        <v>3478</v>
      </c>
      <c r="BL457" s="90">
        <v>44712</v>
      </c>
      <c r="BM457" s="91" t="s">
        <v>3479</v>
      </c>
      <c r="BN457" s="92">
        <v>0.33300000000000002</v>
      </c>
      <c r="BO457" s="77" t="str">
        <f t="shared" si="33"/>
        <v>AVANCE PARCIAL</v>
      </c>
      <c r="BP457" s="78">
        <f t="shared" si="31"/>
        <v>215</v>
      </c>
      <c r="BQ457" s="79" t="str">
        <f t="shared" si="32"/>
        <v>CON TIEMPO</v>
      </c>
      <c r="BR457" s="93"/>
      <c r="BS457" s="93"/>
      <c r="BT457" s="93"/>
      <c r="BU457" s="93"/>
      <c r="BV457" s="94"/>
      <c r="BW457" s="93"/>
      <c r="BX457" s="93"/>
      <c r="BY457" s="1">
        <f t="shared" si="34"/>
        <v>446</v>
      </c>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c r="KF457" s="1"/>
      <c r="KG457" s="1"/>
      <c r="KH457" s="1"/>
      <c r="KI457" s="1"/>
      <c r="KJ457" s="1"/>
      <c r="KK457" s="1"/>
      <c r="KL457" s="1"/>
      <c r="KM457" s="1"/>
      <c r="KN457" s="1"/>
      <c r="KO457" s="1"/>
      <c r="KP457" s="1"/>
      <c r="KQ457" s="1"/>
      <c r="KR457" s="1"/>
      <c r="KS457" s="1"/>
      <c r="KT457" s="1"/>
      <c r="KU457" s="1"/>
      <c r="KV457" s="1"/>
      <c r="KW457" s="1"/>
      <c r="KX457" s="1"/>
      <c r="KY457" s="1"/>
      <c r="KZ457" s="1"/>
      <c r="LA457" s="1"/>
      <c r="LB457" s="1"/>
      <c r="LC457" s="1"/>
      <c r="LD457" s="1"/>
      <c r="LE457" s="1"/>
      <c r="LF457" s="1"/>
      <c r="LG457" s="1"/>
      <c r="LH457" s="1"/>
      <c r="LI457" s="1"/>
      <c r="LJ457" s="1"/>
      <c r="LK457" s="1"/>
      <c r="LL457" s="1"/>
      <c r="LM457" s="1"/>
      <c r="LN457" s="1"/>
      <c r="LO457" s="1"/>
      <c r="LP457" s="1"/>
      <c r="LQ457" s="1"/>
      <c r="LR457" s="1"/>
      <c r="LS457" s="1"/>
      <c r="LT457" s="1"/>
      <c r="LU457" s="1"/>
      <c r="LV457" s="1"/>
      <c r="LW457" s="1"/>
      <c r="LX457" s="1"/>
      <c r="LY457" s="1"/>
      <c r="LZ457" s="1"/>
      <c r="MA457" s="1"/>
      <c r="MB457" s="1"/>
      <c r="MC457" s="1"/>
      <c r="MD457" s="1"/>
      <c r="ME457" s="1"/>
      <c r="MF457" s="1"/>
      <c r="MG457" s="1"/>
      <c r="MH457" s="1"/>
      <c r="MI457" s="1"/>
      <c r="MJ457" s="1"/>
      <c r="MK457" s="1"/>
      <c r="ML457" s="1"/>
      <c r="MM457" s="1"/>
      <c r="MN457" s="1"/>
      <c r="MO457" s="1"/>
      <c r="MP457" s="1"/>
      <c r="MQ457" s="1"/>
      <c r="MR457" s="1"/>
      <c r="MS457" s="1"/>
      <c r="MT457" s="1"/>
      <c r="MU457" s="1"/>
      <c r="MV457" s="1"/>
      <c r="MW457" s="1"/>
      <c r="MX457" s="1"/>
      <c r="MY457" s="1"/>
      <c r="MZ457" s="1"/>
      <c r="NA457" s="1"/>
      <c r="NB457" s="1"/>
      <c r="NC457" s="1"/>
      <c r="ND457" s="1"/>
      <c r="NE457" s="1"/>
      <c r="NF457" s="1"/>
      <c r="NG457" s="1"/>
      <c r="NH457" s="1"/>
      <c r="NI457" s="1"/>
      <c r="NJ457" s="1"/>
      <c r="NK457" s="1"/>
      <c r="NL457" s="1"/>
      <c r="NM457" s="1"/>
      <c r="NN457" s="1"/>
      <c r="NO457" s="1"/>
      <c r="NP457" s="1"/>
      <c r="NQ457" s="1"/>
      <c r="NR457" s="1"/>
      <c r="NS457" s="1"/>
      <c r="NT457" s="1"/>
      <c r="NU457" s="1"/>
      <c r="NV457" s="1"/>
      <c r="NW457" s="1"/>
      <c r="NX457" s="1"/>
      <c r="NY457" s="1"/>
      <c r="NZ457" s="1"/>
      <c r="OA457" s="1"/>
      <c r="OB457" s="1"/>
      <c r="OC457" s="1"/>
      <c r="OD457" s="1"/>
      <c r="OE457" s="1"/>
      <c r="OF457" s="1"/>
      <c r="OG457" s="1"/>
      <c r="OH457" s="1"/>
      <c r="OI457" s="1"/>
      <c r="OJ457" s="1"/>
      <c r="OK457" s="1"/>
      <c r="OL457" s="1"/>
      <c r="OM457" s="1"/>
      <c r="ON457" s="1"/>
      <c r="OO457" s="1"/>
      <c r="OP457" s="1"/>
      <c r="OQ457" s="1"/>
      <c r="OR457" s="1"/>
      <c r="OS457" s="1"/>
      <c r="OT457" s="1"/>
      <c r="OU457" s="1"/>
      <c r="OV457" s="1"/>
      <c r="OW457" s="1"/>
      <c r="OX457" s="1"/>
      <c r="OY457" s="1"/>
      <c r="OZ457" s="1"/>
      <c r="PA457" s="1"/>
      <c r="PB457" s="1"/>
      <c r="PC457" s="1"/>
      <c r="PD457" s="1"/>
      <c r="PE457" s="1"/>
      <c r="PF457" s="1"/>
      <c r="PG457" s="1"/>
      <c r="PH457" s="1"/>
      <c r="PI457" s="1"/>
      <c r="PJ457" s="1"/>
      <c r="PK457" s="1"/>
    </row>
    <row r="458" spans="1:427" s="7" customFormat="1" ht="140.25" hidden="1" customHeight="1" x14ac:dyDescent="0.3">
      <c r="A458" s="65">
        <v>447</v>
      </c>
      <c r="B458" s="117" t="s">
        <v>1404</v>
      </c>
      <c r="C458" s="196" t="s">
        <v>1405</v>
      </c>
      <c r="D458" s="66" t="s">
        <v>1406</v>
      </c>
      <c r="E458" s="67" t="s">
        <v>3480</v>
      </c>
      <c r="F458" s="67" t="s">
        <v>1404</v>
      </c>
      <c r="G458" s="65" t="s">
        <v>1405</v>
      </c>
      <c r="H458" s="66" t="s">
        <v>1406</v>
      </c>
      <c r="I458" s="67" t="s">
        <v>2369</v>
      </c>
      <c r="J458" s="458"/>
      <c r="K458" s="67"/>
      <c r="L458" s="67" t="s">
        <v>185</v>
      </c>
      <c r="M458" s="127" t="s">
        <v>77</v>
      </c>
      <c r="N458" s="66" t="s">
        <v>3481</v>
      </c>
      <c r="O458" s="285">
        <v>12.2</v>
      </c>
      <c r="P458" s="464" t="s">
        <v>3454</v>
      </c>
      <c r="Q458" s="460">
        <v>2021</v>
      </c>
      <c r="R458" s="284" t="s">
        <v>3482</v>
      </c>
      <c r="S458" s="283" t="s">
        <v>3483</v>
      </c>
      <c r="T458" s="284" t="s">
        <v>3484</v>
      </c>
      <c r="U458" s="285">
        <v>1</v>
      </c>
      <c r="V458" s="286" t="s">
        <v>3485</v>
      </c>
      <c r="W458" s="286" t="s">
        <v>3486</v>
      </c>
      <c r="X458" s="463">
        <v>1</v>
      </c>
      <c r="Y458" s="284" t="s">
        <v>3487</v>
      </c>
      <c r="Z458" s="466">
        <v>44596</v>
      </c>
      <c r="AA458" s="289">
        <v>44716</v>
      </c>
      <c r="AB458" s="65"/>
      <c r="AC458" s="77" t="s">
        <v>84</v>
      </c>
      <c r="AD458" s="481" t="s">
        <v>84</v>
      </c>
      <c r="AE458" s="269">
        <f t="shared" si="30"/>
        <v>5</v>
      </c>
      <c r="AF458" s="447" t="s">
        <v>3461</v>
      </c>
      <c r="AG458" s="110"/>
      <c r="AH458" s="110"/>
      <c r="AI458" s="110"/>
      <c r="AJ458" s="87"/>
      <c r="AK458" s="67"/>
      <c r="AL458" s="78"/>
      <c r="AM458" s="431"/>
      <c r="AN458" s="74"/>
      <c r="AO458" s="124"/>
      <c r="AP458" s="79"/>
      <c r="AQ458" s="87"/>
      <c r="AR458" s="87"/>
      <c r="AS458" s="432"/>
      <c r="AT458" s="82"/>
      <c r="AU458" s="83" t="s">
        <v>91</v>
      </c>
      <c r="AV458" s="84" t="s">
        <v>641</v>
      </c>
      <c r="AW458" s="108">
        <v>44620</v>
      </c>
      <c r="AX458" s="110" t="s">
        <v>971</v>
      </c>
      <c r="AY458" s="86" t="s">
        <v>2031</v>
      </c>
      <c r="AZ458" s="122">
        <v>0</v>
      </c>
      <c r="BA458" s="67" t="s">
        <v>9</v>
      </c>
      <c r="BB458" s="78">
        <v>-44620</v>
      </c>
      <c r="BC458" s="79" t="s">
        <v>6</v>
      </c>
      <c r="BD458" s="84"/>
      <c r="BE458" s="84"/>
      <c r="BF458" s="84"/>
      <c r="BG458" s="84"/>
      <c r="BH458" s="79"/>
      <c r="BI458" s="84"/>
      <c r="BJ458" s="88" t="s">
        <v>19</v>
      </c>
      <c r="BK458" s="89" t="s">
        <v>3488</v>
      </c>
      <c r="BL458" s="90">
        <v>44712</v>
      </c>
      <c r="BM458" s="91" t="s">
        <v>209</v>
      </c>
      <c r="BN458" s="92">
        <v>1</v>
      </c>
      <c r="BO458" s="77" t="str">
        <f t="shared" si="33"/>
        <v>CUMPLIMIENTO TOTAL</v>
      </c>
      <c r="BP458" s="78">
        <f t="shared" si="31"/>
        <v>5</v>
      </c>
      <c r="BQ458" s="79" t="str">
        <f t="shared" si="32"/>
        <v>POR VENCER</v>
      </c>
      <c r="BR458" s="93"/>
      <c r="BS458" s="93"/>
      <c r="BT458" s="93"/>
      <c r="BU458" s="93"/>
      <c r="BV458" s="94"/>
      <c r="BW458" s="93"/>
      <c r="BX458" s="93"/>
      <c r="BY458" s="1">
        <f t="shared" si="34"/>
        <v>447</v>
      </c>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c r="KF458" s="1"/>
      <c r="KG458" s="1"/>
      <c r="KH458" s="1"/>
      <c r="KI458" s="1"/>
      <c r="KJ458" s="1"/>
      <c r="KK458" s="1"/>
      <c r="KL458" s="1"/>
      <c r="KM458" s="1"/>
      <c r="KN458" s="1"/>
      <c r="KO458" s="1"/>
      <c r="KP458" s="1"/>
      <c r="KQ458" s="1"/>
      <c r="KR458" s="1"/>
      <c r="KS458" s="1"/>
      <c r="KT458" s="1"/>
      <c r="KU458" s="1"/>
      <c r="KV458" s="1"/>
      <c r="KW458" s="1"/>
      <c r="KX458" s="1"/>
      <c r="KY458" s="1"/>
      <c r="KZ458" s="1"/>
      <c r="LA458" s="1"/>
      <c r="LB458" s="1"/>
      <c r="LC458" s="1"/>
      <c r="LD458" s="1"/>
      <c r="LE458" s="1"/>
      <c r="LF458" s="1"/>
      <c r="LG458" s="1"/>
      <c r="LH458" s="1"/>
      <c r="LI458" s="1"/>
      <c r="LJ458" s="1"/>
      <c r="LK458" s="1"/>
      <c r="LL458" s="1"/>
      <c r="LM458" s="1"/>
      <c r="LN458" s="1"/>
      <c r="LO458" s="1"/>
      <c r="LP458" s="1"/>
      <c r="LQ458" s="1"/>
      <c r="LR458" s="1"/>
      <c r="LS458" s="1"/>
      <c r="LT458" s="1"/>
      <c r="LU458" s="1"/>
      <c r="LV458" s="1"/>
      <c r="LW458" s="1"/>
      <c r="LX458" s="1"/>
      <c r="LY458" s="1"/>
      <c r="LZ458" s="1"/>
      <c r="MA458" s="1"/>
      <c r="MB458" s="1"/>
      <c r="MC458" s="1"/>
      <c r="MD458" s="1"/>
      <c r="ME458" s="1"/>
      <c r="MF458" s="1"/>
      <c r="MG458" s="1"/>
      <c r="MH458" s="1"/>
      <c r="MI458" s="1"/>
      <c r="MJ458" s="1"/>
      <c r="MK458" s="1"/>
      <c r="ML458" s="1"/>
      <c r="MM458" s="1"/>
      <c r="MN458" s="1"/>
      <c r="MO458" s="1"/>
      <c r="MP458" s="1"/>
      <c r="MQ458" s="1"/>
      <c r="MR458" s="1"/>
      <c r="MS458" s="1"/>
      <c r="MT458" s="1"/>
      <c r="MU458" s="1"/>
      <c r="MV458" s="1"/>
      <c r="MW458" s="1"/>
      <c r="MX458" s="1"/>
      <c r="MY458" s="1"/>
      <c r="MZ458" s="1"/>
      <c r="NA458" s="1"/>
      <c r="NB458" s="1"/>
      <c r="NC458" s="1"/>
      <c r="ND458" s="1"/>
      <c r="NE458" s="1"/>
      <c r="NF458" s="1"/>
      <c r="NG458" s="1"/>
      <c r="NH458" s="1"/>
      <c r="NI458" s="1"/>
      <c r="NJ458" s="1"/>
      <c r="NK458" s="1"/>
      <c r="NL458" s="1"/>
      <c r="NM458" s="1"/>
      <c r="NN458" s="1"/>
      <c r="NO458" s="1"/>
      <c r="NP458" s="1"/>
      <c r="NQ458" s="1"/>
      <c r="NR458" s="1"/>
      <c r="NS458" s="1"/>
      <c r="NT458" s="1"/>
      <c r="NU458" s="1"/>
      <c r="NV458" s="1"/>
      <c r="NW458" s="1"/>
      <c r="NX458" s="1"/>
      <c r="NY458" s="1"/>
      <c r="NZ458" s="1"/>
      <c r="OA458" s="1"/>
      <c r="OB458" s="1"/>
      <c r="OC458" s="1"/>
      <c r="OD458" s="1"/>
      <c r="OE458" s="1"/>
      <c r="OF458" s="1"/>
      <c r="OG458" s="1"/>
      <c r="OH458" s="1"/>
      <c r="OI458" s="1"/>
      <c r="OJ458" s="1"/>
      <c r="OK458" s="1"/>
      <c r="OL458" s="1"/>
      <c r="OM458" s="1"/>
      <c r="ON458" s="1"/>
      <c r="OO458" s="1"/>
      <c r="OP458" s="1"/>
      <c r="OQ458" s="1"/>
      <c r="OR458" s="1"/>
      <c r="OS458" s="1"/>
      <c r="OT458" s="1"/>
      <c r="OU458" s="1"/>
      <c r="OV458" s="1"/>
      <c r="OW458" s="1"/>
      <c r="OX458" s="1"/>
      <c r="OY458" s="1"/>
      <c r="OZ458" s="1"/>
      <c r="PA458" s="1"/>
      <c r="PB458" s="1"/>
      <c r="PC458" s="1"/>
      <c r="PD458" s="1"/>
      <c r="PE458" s="1"/>
      <c r="PF458" s="1"/>
      <c r="PG458" s="1"/>
      <c r="PH458" s="1"/>
      <c r="PI458" s="1"/>
      <c r="PJ458" s="1"/>
      <c r="PK458" s="1"/>
    </row>
    <row r="459" spans="1:427" s="7" customFormat="1" ht="300.75" hidden="1" thickBot="1" x14ac:dyDescent="0.3">
      <c r="A459" s="65">
        <v>448</v>
      </c>
      <c r="B459" s="117" t="s">
        <v>1404</v>
      </c>
      <c r="C459" s="196" t="s">
        <v>1405</v>
      </c>
      <c r="D459" s="66" t="s">
        <v>1406</v>
      </c>
      <c r="E459" s="67" t="s">
        <v>3452</v>
      </c>
      <c r="F459" s="105" t="s">
        <v>1404</v>
      </c>
      <c r="G459" s="334" t="s">
        <v>1405</v>
      </c>
      <c r="H459" s="66" t="s">
        <v>1406</v>
      </c>
      <c r="I459" s="67" t="s">
        <v>102</v>
      </c>
      <c r="J459" s="458"/>
      <c r="K459" s="67"/>
      <c r="L459" s="67" t="s">
        <v>185</v>
      </c>
      <c r="M459" s="127" t="s">
        <v>77</v>
      </c>
      <c r="N459" s="66" t="s">
        <v>3489</v>
      </c>
      <c r="O459" s="285">
        <v>12.3</v>
      </c>
      <c r="P459" s="464" t="s">
        <v>3490</v>
      </c>
      <c r="Q459" s="460">
        <v>2021</v>
      </c>
      <c r="R459" s="284" t="s">
        <v>3491</v>
      </c>
      <c r="S459" s="283" t="s">
        <v>3492</v>
      </c>
      <c r="T459" s="284" t="s">
        <v>3493</v>
      </c>
      <c r="U459" s="285">
        <v>1</v>
      </c>
      <c r="V459" s="286" t="s">
        <v>3494</v>
      </c>
      <c r="W459" s="286" t="s">
        <v>3495</v>
      </c>
      <c r="X459" s="463">
        <v>1</v>
      </c>
      <c r="Y459" s="284" t="s">
        <v>3496</v>
      </c>
      <c r="Z459" s="466">
        <v>44621</v>
      </c>
      <c r="AA459" s="289">
        <v>44772</v>
      </c>
      <c r="AB459" s="65"/>
      <c r="AC459" s="77" t="s">
        <v>84</v>
      </c>
      <c r="AD459" s="481" t="s">
        <v>84</v>
      </c>
      <c r="AE459" s="269">
        <f t="shared" si="30"/>
        <v>61</v>
      </c>
      <c r="AF459" s="447" t="s">
        <v>3461</v>
      </c>
      <c r="AG459" s="110"/>
      <c r="AH459" s="110"/>
      <c r="AI459" s="110"/>
      <c r="AJ459" s="87"/>
      <c r="AK459" s="67"/>
      <c r="AL459" s="78"/>
      <c r="AM459" s="431"/>
      <c r="AN459" s="74"/>
      <c r="AO459" s="124"/>
      <c r="AP459" s="79"/>
      <c r="AQ459" s="87"/>
      <c r="AR459" s="87"/>
      <c r="AS459" s="432"/>
      <c r="AT459" s="82"/>
      <c r="AU459" s="83" t="s">
        <v>91</v>
      </c>
      <c r="AV459" s="84" t="s">
        <v>641</v>
      </c>
      <c r="AW459" s="108">
        <v>44620</v>
      </c>
      <c r="AX459" s="110" t="s">
        <v>971</v>
      </c>
      <c r="AY459" s="86" t="s">
        <v>2031</v>
      </c>
      <c r="AZ459" s="122">
        <v>0</v>
      </c>
      <c r="BA459" s="67" t="s">
        <v>9</v>
      </c>
      <c r="BB459" s="78">
        <v>-44620</v>
      </c>
      <c r="BC459" s="79" t="s">
        <v>6</v>
      </c>
      <c r="BD459" s="84"/>
      <c r="BE459" s="84"/>
      <c r="BF459" s="84"/>
      <c r="BG459" s="84"/>
      <c r="BH459" s="79"/>
      <c r="BI459" s="84"/>
      <c r="BJ459" s="88" t="s">
        <v>19</v>
      </c>
      <c r="BK459" s="89" t="s">
        <v>3497</v>
      </c>
      <c r="BL459" s="90">
        <v>44712</v>
      </c>
      <c r="BM459" s="91" t="s">
        <v>209</v>
      </c>
      <c r="BN459" s="92">
        <v>1</v>
      </c>
      <c r="BO459" s="77" t="str">
        <f t="shared" si="33"/>
        <v>CUMPLIMIENTO TOTAL</v>
      </c>
      <c r="BP459" s="78">
        <f t="shared" si="31"/>
        <v>61</v>
      </c>
      <c r="BQ459" s="79" t="str">
        <f t="shared" si="32"/>
        <v>CON TIEMPO</v>
      </c>
      <c r="BR459" s="93"/>
      <c r="BS459" s="93"/>
      <c r="BT459" s="93"/>
      <c r="BU459" s="93"/>
      <c r="BV459" s="94"/>
      <c r="BW459" s="93"/>
      <c r="BX459" s="93"/>
      <c r="BY459" s="1">
        <f t="shared" si="34"/>
        <v>448</v>
      </c>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c r="KF459" s="1"/>
      <c r="KG459" s="1"/>
      <c r="KH459" s="1"/>
      <c r="KI459" s="1"/>
      <c r="KJ459" s="1"/>
      <c r="KK459" s="1"/>
      <c r="KL459" s="1"/>
      <c r="KM459" s="1"/>
      <c r="KN459" s="1"/>
      <c r="KO459" s="1"/>
      <c r="KP459" s="1"/>
      <c r="KQ459" s="1"/>
      <c r="KR459" s="1"/>
      <c r="KS459" s="1"/>
      <c r="KT459" s="1"/>
      <c r="KU459" s="1"/>
      <c r="KV459" s="1"/>
      <c r="KW459" s="1"/>
      <c r="KX459" s="1"/>
      <c r="KY459" s="1"/>
      <c r="KZ459" s="1"/>
      <c r="LA459" s="1"/>
      <c r="LB459" s="1"/>
      <c r="LC459" s="1"/>
      <c r="LD459" s="1"/>
      <c r="LE459" s="1"/>
      <c r="LF459" s="1"/>
      <c r="LG459" s="1"/>
      <c r="LH459" s="1"/>
      <c r="LI459" s="1"/>
      <c r="LJ459" s="1"/>
      <c r="LK459" s="1"/>
      <c r="LL459" s="1"/>
      <c r="LM459" s="1"/>
      <c r="LN459" s="1"/>
      <c r="LO459" s="1"/>
      <c r="LP459" s="1"/>
      <c r="LQ459" s="1"/>
      <c r="LR459" s="1"/>
      <c r="LS459" s="1"/>
      <c r="LT459" s="1"/>
      <c r="LU459" s="1"/>
      <c r="LV459" s="1"/>
      <c r="LW459" s="1"/>
      <c r="LX459" s="1"/>
      <c r="LY459" s="1"/>
      <c r="LZ459" s="1"/>
      <c r="MA459" s="1"/>
      <c r="MB459" s="1"/>
      <c r="MC459" s="1"/>
      <c r="MD459" s="1"/>
      <c r="ME459" s="1"/>
      <c r="MF459" s="1"/>
      <c r="MG459" s="1"/>
      <c r="MH459" s="1"/>
      <c r="MI459" s="1"/>
      <c r="MJ459" s="1"/>
      <c r="MK459" s="1"/>
      <c r="ML459" s="1"/>
      <c r="MM459" s="1"/>
      <c r="MN459" s="1"/>
      <c r="MO459" s="1"/>
      <c r="MP459" s="1"/>
      <c r="MQ459" s="1"/>
      <c r="MR459" s="1"/>
      <c r="MS459" s="1"/>
      <c r="MT459" s="1"/>
      <c r="MU459" s="1"/>
      <c r="MV459" s="1"/>
      <c r="MW459" s="1"/>
      <c r="MX459" s="1"/>
      <c r="MY459" s="1"/>
      <c r="MZ459" s="1"/>
      <c r="NA459" s="1"/>
      <c r="NB459" s="1"/>
      <c r="NC459" s="1"/>
      <c r="ND459" s="1"/>
      <c r="NE459" s="1"/>
      <c r="NF459" s="1"/>
      <c r="NG459" s="1"/>
      <c r="NH459" s="1"/>
      <c r="NI459" s="1"/>
      <c r="NJ459" s="1"/>
      <c r="NK459" s="1"/>
      <c r="NL459" s="1"/>
      <c r="NM459" s="1"/>
      <c r="NN459" s="1"/>
      <c r="NO459" s="1"/>
      <c r="NP459" s="1"/>
      <c r="NQ459" s="1"/>
      <c r="NR459" s="1"/>
      <c r="NS459" s="1"/>
      <c r="NT459" s="1"/>
      <c r="NU459" s="1"/>
      <c r="NV459" s="1"/>
      <c r="NW459" s="1"/>
      <c r="NX459" s="1"/>
      <c r="NY459" s="1"/>
      <c r="NZ459" s="1"/>
      <c r="OA459" s="1"/>
      <c r="OB459" s="1"/>
      <c r="OC459" s="1"/>
      <c r="OD459" s="1"/>
      <c r="OE459" s="1"/>
      <c r="OF459" s="1"/>
      <c r="OG459" s="1"/>
      <c r="OH459" s="1"/>
      <c r="OI459" s="1"/>
      <c r="OJ459" s="1"/>
      <c r="OK459" s="1"/>
      <c r="OL459" s="1"/>
      <c r="OM459" s="1"/>
      <c r="ON459" s="1"/>
      <c r="OO459" s="1"/>
      <c r="OP459" s="1"/>
      <c r="OQ459" s="1"/>
      <c r="OR459" s="1"/>
      <c r="OS459" s="1"/>
      <c r="OT459" s="1"/>
      <c r="OU459" s="1"/>
      <c r="OV459" s="1"/>
      <c r="OW459" s="1"/>
      <c r="OX459" s="1"/>
      <c r="OY459" s="1"/>
      <c r="OZ459" s="1"/>
      <c r="PA459" s="1"/>
      <c r="PB459" s="1"/>
      <c r="PC459" s="1"/>
      <c r="PD459" s="1"/>
      <c r="PE459" s="1"/>
      <c r="PF459" s="1"/>
      <c r="PG459" s="1"/>
      <c r="PH459" s="1"/>
      <c r="PI459" s="1"/>
      <c r="PJ459" s="1"/>
      <c r="PK459" s="1"/>
    </row>
    <row r="460" spans="1:427" s="7" customFormat="1" ht="409.6" hidden="1" thickBot="1" x14ac:dyDescent="0.3">
      <c r="A460" s="65">
        <v>449</v>
      </c>
      <c r="B460" s="117" t="s">
        <v>1404</v>
      </c>
      <c r="C460" s="196" t="s">
        <v>1405</v>
      </c>
      <c r="D460" s="66" t="s">
        <v>1406</v>
      </c>
      <c r="E460" s="67" t="s">
        <v>3452</v>
      </c>
      <c r="F460" s="105" t="s">
        <v>1404</v>
      </c>
      <c r="G460" s="334" t="s">
        <v>1405</v>
      </c>
      <c r="H460" s="66" t="s">
        <v>1406</v>
      </c>
      <c r="I460" s="67" t="s">
        <v>102</v>
      </c>
      <c r="J460" s="458"/>
      <c r="K460" s="67"/>
      <c r="L460" s="67" t="s">
        <v>185</v>
      </c>
      <c r="M460" s="127" t="s">
        <v>77</v>
      </c>
      <c r="N460" s="66" t="s">
        <v>3498</v>
      </c>
      <c r="O460" s="285">
        <v>12.4</v>
      </c>
      <c r="P460" s="464" t="s">
        <v>3499</v>
      </c>
      <c r="Q460" s="460">
        <v>2021</v>
      </c>
      <c r="R460" s="284" t="s">
        <v>3500</v>
      </c>
      <c r="S460" s="283" t="s">
        <v>3501</v>
      </c>
      <c r="T460" s="284" t="s">
        <v>3502</v>
      </c>
      <c r="U460" s="285">
        <v>1</v>
      </c>
      <c r="V460" s="286" t="s">
        <v>3503</v>
      </c>
      <c r="W460" s="286" t="s">
        <v>3504</v>
      </c>
      <c r="X460" s="463">
        <v>1</v>
      </c>
      <c r="Y460" s="284" t="s">
        <v>3505</v>
      </c>
      <c r="Z460" s="466">
        <v>44593</v>
      </c>
      <c r="AA460" s="289">
        <v>44621</v>
      </c>
      <c r="AB460" s="65"/>
      <c r="AC460" s="77" t="s">
        <v>84</v>
      </c>
      <c r="AD460" s="481" t="s">
        <v>84</v>
      </c>
      <c r="AE460" s="269">
        <f t="shared" ref="AE460:AE523" si="36">(IF(AU460=$U$8,$V$5,AA460-$L$5))</f>
        <v>-90</v>
      </c>
      <c r="AF460" s="447" t="s">
        <v>3461</v>
      </c>
      <c r="AG460" s="110"/>
      <c r="AH460" s="110"/>
      <c r="AI460" s="110"/>
      <c r="AJ460" s="87"/>
      <c r="AK460" s="67"/>
      <c r="AL460" s="78"/>
      <c r="AM460" s="431"/>
      <c r="AN460" s="74"/>
      <c r="AO460" s="124"/>
      <c r="AP460" s="79"/>
      <c r="AQ460" s="87"/>
      <c r="AR460" s="87"/>
      <c r="AS460" s="432"/>
      <c r="AT460" s="82"/>
      <c r="AU460" s="83" t="s">
        <v>91</v>
      </c>
      <c r="AV460" s="84" t="s">
        <v>641</v>
      </c>
      <c r="AW460" s="108">
        <v>44620</v>
      </c>
      <c r="AX460" s="110" t="s">
        <v>971</v>
      </c>
      <c r="AY460" s="86" t="s">
        <v>2031</v>
      </c>
      <c r="AZ460" s="122">
        <v>0</v>
      </c>
      <c r="BA460" s="67" t="s">
        <v>9</v>
      </c>
      <c r="BB460" s="78">
        <v>-44620</v>
      </c>
      <c r="BC460" s="79" t="s">
        <v>5</v>
      </c>
      <c r="BD460" s="84"/>
      <c r="BE460" s="84"/>
      <c r="BF460" s="84"/>
      <c r="BG460" s="84"/>
      <c r="BH460" s="79"/>
      <c r="BI460" s="84"/>
      <c r="BJ460" s="88" t="s">
        <v>19</v>
      </c>
      <c r="BK460" s="89" t="s">
        <v>3506</v>
      </c>
      <c r="BL460" s="90">
        <v>44712</v>
      </c>
      <c r="BM460" s="91" t="s">
        <v>3507</v>
      </c>
      <c r="BN460" s="92">
        <v>0</v>
      </c>
      <c r="BO460" s="77" t="str">
        <f t="shared" si="33"/>
        <v>SIN AVANCE</v>
      </c>
      <c r="BP460" s="78">
        <f t="shared" ref="BP460:BP523" si="37">(IF(BJ460="CERRADO","NO APLICA ACCION CERRADA",AA460-$L$6))</f>
        <v>-90</v>
      </c>
      <c r="BQ460" s="79" t="str">
        <f t="shared" ref="BQ460:BQ523" si="38">(IF(BJ460="CERRADO","NO APLICA ACCION CERRADA",IF(AE460&lt;=0,"VENCIDO",IF(AE460&lt;=$Q$5,"POR VENCER","CON TIEMPO"))))</f>
        <v>VENCIDO</v>
      </c>
      <c r="BR460" s="93"/>
      <c r="BS460" s="93"/>
      <c r="BT460" s="93"/>
      <c r="BU460" s="93"/>
      <c r="BV460" s="94"/>
      <c r="BW460" s="93"/>
      <c r="BX460" s="93"/>
      <c r="BY460" s="1">
        <f t="shared" si="34"/>
        <v>449</v>
      </c>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c r="KF460" s="1"/>
      <c r="KG460" s="1"/>
      <c r="KH460" s="1"/>
      <c r="KI460" s="1"/>
      <c r="KJ460" s="1"/>
      <c r="KK460" s="1"/>
      <c r="KL460" s="1"/>
      <c r="KM460" s="1"/>
      <c r="KN460" s="1"/>
      <c r="KO460" s="1"/>
      <c r="KP460" s="1"/>
      <c r="KQ460" s="1"/>
      <c r="KR460" s="1"/>
      <c r="KS460" s="1"/>
      <c r="KT460" s="1"/>
      <c r="KU460" s="1"/>
      <c r="KV460" s="1"/>
      <c r="KW460" s="1"/>
      <c r="KX460" s="1"/>
      <c r="KY460" s="1"/>
      <c r="KZ460" s="1"/>
      <c r="LA460" s="1"/>
      <c r="LB460" s="1"/>
      <c r="LC460" s="1"/>
      <c r="LD460" s="1"/>
      <c r="LE460" s="1"/>
      <c r="LF460" s="1"/>
      <c r="LG460" s="1"/>
      <c r="LH460" s="1"/>
      <c r="LI460" s="1"/>
      <c r="LJ460" s="1"/>
      <c r="LK460" s="1"/>
      <c r="LL460" s="1"/>
      <c r="LM460" s="1"/>
      <c r="LN460" s="1"/>
      <c r="LO460" s="1"/>
      <c r="LP460" s="1"/>
      <c r="LQ460" s="1"/>
      <c r="LR460" s="1"/>
      <c r="LS460" s="1"/>
      <c r="LT460" s="1"/>
      <c r="LU460" s="1"/>
      <c r="LV460" s="1"/>
      <c r="LW460" s="1"/>
      <c r="LX460" s="1"/>
      <c r="LY460" s="1"/>
      <c r="LZ460" s="1"/>
      <c r="MA460" s="1"/>
      <c r="MB460" s="1"/>
      <c r="MC460" s="1"/>
      <c r="MD460" s="1"/>
      <c r="ME460" s="1"/>
      <c r="MF460" s="1"/>
      <c r="MG460" s="1"/>
      <c r="MH460" s="1"/>
      <c r="MI460" s="1"/>
      <c r="MJ460" s="1"/>
      <c r="MK460" s="1"/>
      <c r="ML460" s="1"/>
      <c r="MM460" s="1"/>
      <c r="MN460" s="1"/>
      <c r="MO460" s="1"/>
      <c r="MP460" s="1"/>
      <c r="MQ460" s="1"/>
      <c r="MR460" s="1"/>
      <c r="MS460" s="1"/>
      <c r="MT460" s="1"/>
      <c r="MU460" s="1"/>
      <c r="MV460" s="1"/>
      <c r="MW460" s="1"/>
      <c r="MX460" s="1"/>
      <c r="MY460" s="1"/>
      <c r="MZ460" s="1"/>
      <c r="NA460" s="1"/>
      <c r="NB460" s="1"/>
      <c r="NC460" s="1"/>
      <c r="ND460" s="1"/>
      <c r="NE460" s="1"/>
      <c r="NF460" s="1"/>
      <c r="NG460" s="1"/>
      <c r="NH460" s="1"/>
      <c r="NI460" s="1"/>
      <c r="NJ460" s="1"/>
      <c r="NK460" s="1"/>
      <c r="NL460" s="1"/>
      <c r="NM460" s="1"/>
      <c r="NN460" s="1"/>
      <c r="NO460" s="1"/>
      <c r="NP460" s="1"/>
      <c r="NQ460" s="1"/>
      <c r="NR460" s="1"/>
      <c r="NS460" s="1"/>
      <c r="NT460" s="1"/>
      <c r="NU460" s="1"/>
      <c r="NV460" s="1"/>
      <c r="NW460" s="1"/>
      <c r="NX460" s="1"/>
      <c r="NY460" s="1"/>
      <c r="NZ460" s="1"/>
      <c r="OA460" s="1"/>
      <c r="OB460" s="1"/>
      <c r="OC460" s="1"/>
      <c r="OD460" s="1"/>
      <c r="OE460" s="1"/>
      <c r="OF460" s="1"/>
      <c r="OG460" s="1"/>
      <c r="OH460" s="1"/>
      <c r="OI460" s="1"/>
      <c r="OJ460" s="1"/>
      <c r="OK460" s="1"/>
      <c r="OL460" s="1"/>
      <c r="OM460" s="1"/>
      <c r="ON460" s="1"/>
      <c r="OO460" s="1"/>
      <c r="OP460" s="1"/>
      <c r="OQ460" s="1"/>
      <c r="OR460" s="1"/>
      <c r="OS460" s="1"/>
      <c r="OT460" s="1"/>
      <c r="OU460" s="1"/>
      <c r="OV460" s="1"/>
      <c r="OW460" s="1"/>
      <c r="OX460" s="1"/>
      <c r="OY460" s="1"/>
      <c r="OZ460" s="1"/>
      <c r="PA460" s="1"/>
      <c r="PB460" s="1"/>
      <c r="PC460" s="1"/>
      <c r="PD460" s="1"/>
      <c r="PE460" s="1"/>
      <c r="PF460" s="1"/>
      <c r="PG460" s="1"/>
      <c r="PH460" s="1"/>
      <c r="PI460" s="1"/>
      <c r="PJ460" s="1"/>
      <c r="PK460" s="1"/>
    </row>
    <row r="461" spans="1:427" ht="409.6" hidden="1" thickBot="1" x14ac:dyDescent="0.3">
      <c r="A461" s="65">
        <v>450</v>
      </c>
      <c r="B461" s="117" t="s">
        <v>1404</v>
      </c>
      <c r="C461" s="196" t="s">
        <v>1405</v>
      </c>
      <c r="D461" s="66" t="s">
        <v>1406</v>
      </c>
      <c r="E461" s="482" t="s">
        <v>3452</v>
      </c>
      <c r="F461" s="105" t="s">
        <v>1404</v>
      </c>
      <c r="G461" s="334" t="s">
        <v>1405</v>
      </c>
      <c r="H461" s="66" t="s">
        <v>1406</v>
      </c>
      <c r="I461" s="67" t="s">
        <v>102</v>
      </c>
      <c r="J461" s="483"/>
      <c r="K461" s="482"/>
      <c r="L461" s="67" t="s">
        <v>185</v>
      </c>
      <c r="M461" s="482" t="s">
        <v>77</v>
      </c>
      <c r="N461" s="484" t="s">
        <v>3508</v>
      </c>
      <c r="O461" s="484">
        <v>12.5</v>
      </c>
      <c r="P461" s="482" t="s">
        <v>3509</v>
      </c>
      <c r="Q461" s="482">
        <v>2021</v>
      </c>
      <c r="R461" s="483" t="s">
        <v>3510</v>
      </c>
      <c r="S461" s="485" t="s">
        <v>3511</v>
      </c>
      <c r="T461" s="483" t="s">
        <v>3512</v>
      </c>
      <c r="U461" s="484">
        <v>1</v>
      </c>
      <c r="V461" s="482" t="s">
        <v>3513</v>
      </c>
      <c r="W461" s="482" t="s">
        <v>3514</v>
      </c>
      <c r="X461" s="486">
        <v>1</v>
      </c>
      <c r="Y461" s="483" t="s">
        <v>3515</v>
      </c>
      <c r="Z461" s="487">
        <v>44621</v>
      </c>
      <c r="AA461" s="488">
        <v>44926</v>
      </c>
      <c r="AB461" s="489"/>
      <c r="AC461" s="482" t="s">
        <v>84</v>
      </c>
      <c r="AD461" s="483" t="s">
        <v>84</v>
      </c>
      <c r="AE461" s="490">
        <f t="shared" si="36"/>
        <v>215</v>
      </c>
      <c r="AF461" s="447" t="s">
        <v>3461</v>
      </c>
      <c r="AG461" s="110"/>
      <c r="AH461" s="110"/>
      <c r="AI461" s="110"/>
      <c r="AJ461" s="87"/>
      <c r="AK461" s="67"/>
      <c r="AL461" s="78"/>
      <c r="AM461" s="431"/>
      <c r="AN461" s="74"/>
      <c r="AO461" s="124"/>
      <c r="AP461" s="79"/>
      <c r="AQ461" s="87"/>
      <c r="AR461" s="87"/>
      <c r="AS461" s="432"/>
      <c r="AT461" s="82"/>
      <c r="AU461" s="83" t="s">
        <v>91</v>
      </c>
      <c r="AV461" s="84" t="s">
        <v>641</v>
      </c>
      <c r="AW461" s="108">
        <v>44620</v>
      </c>
      <c r="AX461" s="110" t="s">
        <v>971</v>
      </c>
      <c r="AY461" s="86" t="s">
        <v>2031</v>
      </c>
      <c r="AZ461" s="122">
        <v>0</v>
      </c>
      <c r="BA461" s="67" t="s">
        <v>9</v>
      </c>
      <c r="BB461" s="78">
        <v>-44620</v>
      </c>
      <c r="BC461" s="79" t="s">
        <v>6</v>
      </c>
      <c r="BD461" s="84"/>
      <c r="BE461" s="84"/>
      <c r="BF461" s="84"/>
      <c r="BG461" s="84"/>
      <c r="BH461" s="79"/>
      <c r="BI461" s="84"/>
      <c r="BJ461" s="88" t="s">
        <v>19</v>
      </c>
      <c r="BK461" s="89" t="s">
        <v>3516</v>
      </c>
      <c r="BL461" s="90">
        <v>44712</v>
      </c>
      <c r="BM461" s="91" t="s">
        <v>3517</v>
      </c>
      <c r="BN461" s="92">
        <v>0</v>
      </c>
      <c r="BO461" s="77" t="str">
        <f t="shared" si="33"/>
        <v>SIN AVANCE</v>
      </c>
      <c r="BP461" s="78">
        <f t="shared" si="37"/>
        <v>215</v>
      </c>
      <c r="BQ461" s="79" t="str">
        <f t="shared" si="38"/>
        <v>CON TIEMPO</v>
      </c>
      <c r="BR461" s="93"/>
      <c r="BS461" s="93"/>
      <c r="BT461" s="93"/>
      <c r="BU461" s="93"/>
      <c r="BV461" s="94"/>
      <c r="BW461" s="93"/>
      <c r="BX461" s="93"/>
      <c r="BY461" s="1">
        <f t="shared" si="34"/>
        <v>450</v>
      </c>
    </row>
    <row r="462" spans="1:427" s="7" customFormat="1" ht="51" hidden="1" customHeight="1" x14ac:dyDescent="0.3">
      <c r="A462" s="65">
        <v>451</v>
      </c>
      <c r="B462" s="117" t="s">
        <v>1018</v>
      </c>
      <c r="C462" s="196" t="s">
        <v>99</v>
      </c>
      <c r="D462" s="66" t="s">
        <v>100</v>
      </c>
      <c r="E462" s="483" t="s">
        <v>2039</v>
      </c>
      <c r="F462" s="66" t="s">
        <v>1018</v>
      </c>
      <c r="G462" s="244" t="s">
        <v>99</v>
      </c>
      <c r="H462" s="67" t="s">
        <v>100</v>
      </c>
      <c r="I462" s="67" t="s">
        <v>1019</v>
      </c>
      <c r="J462" s="491"/>
      <c r="K462" s="482"/>
      <c r="L462" s="67" t="s">
        <v>855</v>
      </c>
      <c r="M462" s="482" t="s">
        <v>77</v>
      </c>
      <c r="N462" s="484" t="s">
        <v>3518</v>
      </c>
      <c r="O462" s="492" t="s">
        <v>2924</v>
      </c>
      <c r="P462" s="493" t="s">
        <v>3519</v>
      </c>
      <c r="Q462" s="493">
        <v>2021</v>
      </c>
      <c r="R462" s="491" t="s">
        <v>3520</v>
      </c>
      <c r="S462" s="494" t="s">
        <v>3521</v>
      </c>
      <c r="T462" s="491" t="s">
        <v>3522</v>
      </c>
      <c r="U462" s="462">
        <v>1</v>
      </c>
      <c r="V462" s="493" t="s">
        <v>3523</v>
      </c>
      <c r="W462" s="493" t="s">
        <v>3524</v>
      </c>
      <c r="X462" s="495">
        <v>1</v>
      </c>
      <c r="Y462" s="491" t="s">
        <v>3525</v>
      </c>
      <c r="Z462" s="496">
        <v>44603</v>
      </c>
      <c r="AA462" s="496">
        <v>44620</v>
      </c>
      <c r="AB462" s="497"/>
      <c r="AC462" s="482" t="s">
        <v>84</v>
      </c>
      <c r="AD462" s="483" t="s">
        <v>84</v>
      </c>
      <c r="AE462" s="490">
        <f t="shared" si="36"/>
        <v>-91</v>
      </c>
      <c r="AF462" s="447" t="s">
        <v>3461</v>
      </c>
      <c r="AG462" s="110"/>
      <c r="AH462" s="110"/>
      <c r="AI462" s="110"/>
      <c r="AJ462" s="87"/>
      <c r="AK462" s="67"/>
      <c r="AL462" s="78"/>
      <c r="AM462" s="431"/>
      <c r="AN462" s="74"/>
      <c r="AO462" s="124"/>
      <c r="AP462" s="79"/>
      <c r="AQ462" s="87"/>
      <c r="AR462" s="87"/>
      <c r="AS462" s="432"/>
      <c r="AT462" s="82"/>
      <c r="AU462" s="83" t="s">
        <v>91</v>
      </c>
      <c r="AV462" s="110" t="s">
        <v>2931</v>
      </c>
      <c r="AW462" s="130">
        <v>44620</v>
      </c>
      <c r="AX462" s="110" t="s">
        <v>971</v>
      </c>
      <c r="AY462" s="349" t="s">
        <v>2049</v>
      </c>
      <c r="AZ462" s="87">
        <v>0</v>
      </c>
      <c r="BA462" s="67" t="s">
        <v>9</v>
      </c>
      <c r="BB462" s="78">
        <v>-44620</v>
      </c>
      <c r="BC462" s="79" t="s">
        <v>4</v>
      </c>
      <c r="BD462" s="84"/>
      <c r="BE462" s="84"/>
      <c r="BF462" s="84"/>
      <c r="BG462" s="84"/>
      <c r="BH462" s="79"/>
      <c r="BI462" s="84"/>
      <c r="BJ462" s="88" t="s">
        <v>19</v>
      </c>
      <c r="BK462" s="89" t="s">
        <v>3526</v>
      </c>
      <c r="BL462" s="90">
        <v>44712</v>
      </c>
      <c r="BM462" s="91" t="s">
        <v>473</v>
      </c>
      <c r="BN462" s="92">
        <v>1</v>
      </c>
      <c r="BO462" s="77" t="str">
        <f t="shared" si="33"/>
        <v>CUMPLIMIENTO TOTAL</v>
      </c>
      <c r="BP462" s="78">
        <f t="shared" si="37"/>
        <v>-91</v>
      </c>
      <c r="BQ462" s="79" t="str">
        <f t="shared" si="38"/>
        <v>VENCIDO</v>
      </c>
      <c r="BR462" s="93"/>
      <c r="BS462" s="93"/>
      <c r="BT462" s="93" t="s">
        <v>413</v>
      </c>
      <c r="BU462" s="93"/>
      <c r="BV462" s="94"/>
      <c r="BW462" s="93"/>
      <c r="BX462" s="93"/>
      <c r="BY462" s="1">
        <f t="shared" ref="BY462:BY525" si="39">BY461+1</f>
        <v>451</v>
      </c>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c r="KF462" s="1"/>
      <c r="KG462" s="1"/>
      <c r="KH462" s="1"/>
      <c r="KI462" s="1"/>
      <c r="KJ462" s="1"/>
      <c r="KK462" s="1"/>
      <c r="KL462" s="1"/>
      <c r="KM462" s="1"/>
      <c r="KN462" s="1"/>
      <c r="KO462" s="1"/>
      <c r="KP462" s="1"/>
      <c r="KQ462" s="1"/>
      <c r="KR462" s="1"/>
      <c r="KS462" s="1"/>
      <c r="KT462" s="1"/>
      <c r="KU462" s="1"/>
      <c r="KV462" s="1"/>
      <c r="KW462" s="1"/>
      <c r="KX462" s="1"/>
      <c r="KY462" s="1"/>
      <c r="KZ462" s="1"/>
      <c r="LA462" s="1"/>
      <c r="LB462" s="1"/>
      <c r="LC462" s="1"/>
      <c r="LD462" s="1"/>
      <c r="LE462" s="1"/>
      <c r="LF462" s="1"/>
      <c r="LG462" s="1"/>
      <c r="LH462" s="1"/>
      <c r="LI462" s="1"/>
      <c r="LJ462" s="1"/>
      <c r="LK462" s="1"/>
      <c r="LL462" s="1"/>
      <c r="LM462" s="1"/>
      <c r="LN462" s="1"/>
      <c r="LO462" s="1"/>
      <c r="LP462" s="1"/>
      <c r="LQ462" s="1"/>
      <c r="LR462" s="1"/>
      <c r="LS462" s="1"/>
      <c r="LT462" s="1"/>
      <c r="LU462" s="1"/>
      <c r="LV462" s="1"/>
      <c r="LW462" s="1"/>
      <c r="LX462" s="1"/>
      <c r="LY462" s="1"/>
      <c r="LZ462" s="1"/>
      <c r="MA462" s="1"/>
      <c r="MB462" s="1"/>
      <c r="MC462" s="1"/>
      <c r="MD462" s="1"/>
      <c r="ME462" s="1"/>
      <c r="MF462" s="1"/>
      <c r="MG462" s="1"/>
      <c r="MH462" s="1"/>
      <c r="MI462" s="1"/>
      <c r="MJ462" s="1"/>
      <c r="MK462" s="1"/>
      <c r="ML462" s="1"/>
      <c r="MM462" s="1"/>
      <c r="MN462" s="1"/>
      <c r="MO462" s="1"/>
      <c r="MP462" s="1"/>
      <c r="MQ462" s="1"/>
      <c r="MR462" s="1"/>
      <c r="MS462" s="1"/>
      <c r="MT462" s="1"/>
      <c r="MU462" s="1"/>
      <c r="MV462" s="1"/>
      <c r="MW462" s="1"/>
      <c r="MX462" s="1"/>
      <c r="MY462" s="1"/>
      <c r="MZ462" s="1"/>
      <c r="NA462" s="1"/>
      <c r="NB462" s="1"/>
      <c r="NC462" s="1"/>
      <c r="ND462" s="1"/>
      <c r="NE462" s="1"/>
      <c r="NF462" s="1"/>
      <c r="NG462" s="1"/>
      <c r="NH462" s="1"/>
      <c r="NI462" s="1"/>
      <c r="NJ462" s="1"/>
      <c r="NK462" s="1"/>
      <c r="NL462" s="1"/>
      <c r="NM462" s="1"/>
      <c r="NN462" s="1"/>
      <c r="NO462" s="1"/>
      <c r="NP462" s="1"/>
      <c r="NQ462" s="1"/>
      <c r="NR462" s="1"/>
      <c r="NS462" s="1"/>
      <c r="NT462" s="1"/>
      <c r="NU462" s="1"/>
      <c r="NV462" s="1"/>
      <c r="NW462" s="1"/>
      <c r="NX462" s="1"/>
      <c r="NY462" s="1"/>
      <c r="NZ462" s="1"/>
      <c r="OA462" s="1"/>
      <c r="OB462" s="1"/>
      <c r="OC462" s="1"/>
      <c r="OD462" s="1"/>
      <c r="OE462" s="1"/>
      <c r="OF462" s="1"/>
      <c r="OG462" s="1"/>
      <c r="OH462" s="1"/>
      <c r="OI462" s="1"/>
      <c r="OJ462" s="1"/>
      <c r="OK462" s="1"/>
      <c r="OL462" s="1"/>
      <c r="OM462" s="1"/>
      <c r="ON462" s="1"/>
      <c r="OO462" s="1"/>
      <c r="OP462" s="1"/>
      <c r="OQ462" s="1"/>
      <c r="OR462" s="1"/>
      <c r="OS462" s="1"/>
      <c r="OT462" s="1"/>
      <c r="OU462" s="1"/>
      <c r="OV462" s="1"/>
      <c r="OW462" s="1"/>
      <c r="OX462" s="1"/>
      <c r="OY462" s="1"/>
      <c r="OZ462" s="1"/>
      <c r="PA462" s="1"/>
      <c r="PB462" s="1"/>
      <c r="PC462" s="1"/>
      <c r="PD462" s="1"/>
      <c r="PE462" s="1"/>
      <c r="PF462" s="1"/>
      <c r="PG462" s="1"/>
      <c r="PH462" s="1"/>
      <c r="PI462" s="1"/>
      <c r="PJ462" s="1"/>
      <c r="PK462" s="1"/>
    </row>
    <row r="463" spans="1:427" s="7" customFormat="1" ht="63.75" hidden="1" customHeight="1" x14ac:dyDescent="0.3">
      <c r="A463" s="65">
        <v>452</v>
      </c>
      <c r="B463" s="117" t="s">
        <v>1018</v>
      </c>
      <c r="C463" s="196" t="s">
        <v>99</v>
      </c>
      <c r="D463" s="66" t="s">
        <v>100</v>
      </c>
      <c r="E463" s="483" t="s">
        <v>2039</v>
      </c>
      <c r="F463" s="66" t="s">
        <v>1018</v>
      </c>
      <c r="G463" s="244" t="s">
        <v>99</v>
      </c>
      <c r="H463" s="67" t="s">
        <v>100</v>
      </c>
      <c r="I463" s="67" t="s">
        <v>1019</v>
      </c>
      <c r="J463" s="491"/>
      <c r="K463" s="482"/>
      <c r="L463" s="67" t="s">
        <v>855</v>
      </c>
      <c r="M463" s="482" t="s">
        <v>77</v>
      </c>
      <c r="N463" s="484" t="s">
        <v>3527</v>
      </c>
      <c r="O463" s="492" t="s">
        <v>2933</v>
      </c>
      <c r="P463" s="493" t="s">
        <v>3519</v>
      </c>
      <c r="Q463" s="493">
        <v>2021</v>
      </c>
      <c r="R463" s="491" t="s">
        <v>3528</v>
      </c>
      <c r="S463" s="494" t="s">
        <v>3529</v>
      </c>
      <c r="T463" s="491" t="s">
        <v>3530</v>
      </c>
      <c r="U463" s="285">
        <v>1</v>
      </c>
      <c r="V463" s="493" t="s">
        <v>3531</v>
      </c>
      <c r="W463" s="493" t="s">
        <v>3532</v>
      </c>
      <c r="X463" s="495">
        <v>1</v>
      </c>
      <c r="Y463" s="491" t="s">
        <v>3533</v>
      </c>
      <c r="Z463" s="496">
        <v>44603</v>
      </c>
      <c r="AA463" s="496">
        <v>44804</v>
      </c>
      <c r="AB463" s="497"/>
      <c r="AC463" s="482" t="s">
        <v>84</v>
      </c>
      <c r="AD463" s="483" t="s">
        <v>84</v>
      </c>
      <c r="AE463" s="490">
        <f t="shared" si="36"/>
        <v>93</v>
      </c>
      <c r="AF463" s="447" t="s">
        <v>3461</v>
      </c>
      <c r="AG463" s="110"/>
      <c r="AH463" s="110"/>
      <c r="AI463" s="110"/>
      <c r="AJ463" s="87"/>
      <c r="AK463" s="67"/>
      <c r="AL463" s="78"/>
      <c r="AM463" s="431"/>
      <c r="AN463" s="74"/>
      <c r="AO463" s="124"/>
      <c r="AP463" s="79"/>
      <c r="AQ463" s="87"/>
      <c r="AR463" s="87"/>
      <c r="AS463" s="432"/>
      <c r="AT463" s="82"/>
      <c r="AU463" s="83" t="s">
        <v>91</v>
      </c>
      <c r="AV463" s="110" t="s">
        <v>2931</v>
      </c>
      <c r="AW463" s="130">
        <v>44620</v>
      </c>
      <c r="AX463" s="110" t="s">
        <v>971</v>
      </c>
      <c r="AY463" s="349" t="s">
        <v>2049</v>
      </c>
      <c r="AZ463" s="87">
        <v>0</v>
      </c>
      <c r="BA463" s="67" t="s">
        <v>9</v>
      </c>
      <c r="BB463" s="78">
        <v>-44620</v>
      </c>
      <c r="BC463" s="79" t="s">
        <v>6</v>
      </c>
      <c r="BD463" s="84"/>
      <c r="BE463" s="84"/>
      <c r="BF463" s="84"/>
      <c r="BG463" s="84"/>
      <c r="BH463" s="79"/>
      <c r="BI463" s="84"/>
      <c r="BJ463" s="88" t="s">
        <v>19</v>
      </c>
      <c r="BK463" s="89" t="s">
        <v>3534</v>
      </c>
      <c r="BL463" s="90">
        <v>44712</v>
      </c>
      <c r="BM463" s="91" t="s">
        <v>3535</v>
      </c>
      <c r="BN463" s="92">
        <v>0</v>
      </c>
      <c r="BO463" s="77" t="str">
        <f t="shared" ref="BO463:BO526" si="40">IF(BN463&lt;=0%,"SIN AVANCE",IF(BN463&lt;33%,"AVANCE MINIMO",IF(BN463&lt;66%,"AVANCE PARCIAL",IF(BN463&lt;=99.9%,"AVANCE SIGNIFICATIVO",IF(BN463=100%,"CUMPLIMIENTO TOTAL","ERROR")))))</f>
        <v>SIN AVANCE</v>
      </c>
      <c r="BP463" s="78">
        <f t="shared" si="37"/>
        <v>93</v>
      </c>
      <c r="BQ463" s="79" t="str">
        <f t="shared" si="38"/>
        <v>CON TIEMPO</v>
      </c>
      <c r="BR463" s="93"/>
      <c r="BS463" s="93"/>
      <c r="BT463" s="93" t="s">
        <v>413</v>
      </c>
      <c r="BU463" s="93"/>
      <c r="BV463" s="94"/>
      <c r="BW463" s="93"/>
      <c r="BX463" s="93"/>
      <c r="BY463" s="1">
        <f t="shared" si="39"/>
        <v>452</v>
      </c>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c r="KH463" s="1"/>
      <c r="KI463" s="1"/>
      <c r="KJ463" s="1"/>
      <c r="KK463" s="1"/>
      <c r="KL463" s="1"/>
      <c r="KM463" s="1"/>
      <c r="KN463" s="1"/>
      <c r="KO463" s="1"/>
      <c r="KP463" s="1"/>
      <c r="KQ463" s="1"/>
      <c r="KR463" s="1"/>
      <c r="KS463" s="1"/>
      <c r="KT463" s="1"/>
      <c r="KU463" s="1"/>
      <c r="KV463" s="1"/>
      <c r="KW463" s="1"/>
      <c r="KX463" s="1"/>
      <c r="KY463" s="1"/>
      <c r="KZ463" s="1"/>
      <c r="LA463" s="1"/>
      <c r="LB463" s="1"/>
      <c r="LC463" s="1"/>
      <c r="LD463" s="1"/>
      <c r="LE463" s="1"/>
      <c r="LF463" s="1"/>
      <c r="LG463" s="1"/>
      <c r="LH463" s="1"/>
      <c r="LI463" s="1"/>
      <c r="LJ463" s="1"/>
      <c r="LK463" s="1"/>
      <c r="LL463" s="1"/>
      <c r="LM463" s="1"/>
      <c r="LN463" s="1"/>
      <c r="LO463" s="1"/>
      <c r="LP463" s="1"/>
      <c r="LQ463" s="1"/>
      <c r="LR463" s="1"/>
      <c r="LS463" s="1"/>
      <c r="LT463" s="1"/>
      <c r="LU463" s="1"/>
      <c r="LV463" s="1"/>
      <c r="LW463" s="1"/>
      <c r="LX463" s="1"/>
      <c r="LY463" s="1"/>
      <c r="LZ463" s="1"/>
      <c r="MA463" s="1"/>
      <c r="MB463" s="1"/>
      <c r="MC463" s="1"/>
      <c r="MD463" s="1"/>
      <c r="ME463" s="1"/>
      <c r="MF463" s="1"/>
      <c r="MG463" s="1"/>
      <c r="MH463" s="1"/>
      <c r="MI463" s="1"/>
      <c r="MJ463" s="1"/>
      <c r="MK463" s="1"/>
      <c r="ML463" s="1"/>
      <c r="MM463" s="1"/>
      <c r="MN463" s="1"/>
      <c r="MO463" s="1"/>
      <c r="MP463" s="1"/>
      <c r="MQ463" s="1"/>
      <c r="MR463" s="1"/>
      <c r="MS463" s="1"/>
      <c r="MT463" s="1"/>
      <c r="MU463" s="1"/>
      <c r="MV463" s="1"/>
      <c r="MW463" s="1"/>
      <c r="MX463" s="1"/>
      <c r="MY463" s="1"/>
      <c r="MZ463" s="1"/>
      <c r="NA463" s="1"/>
      <c r="NB463" s="1"/>
      <c r="NC463" s="1"/>
      <c r="ND463" s="1"/>
      <c r="NE463" s="1"/>
      <c r="NF463" s="1"/>
      <c r="NG463" s="1"/>
      <c r="NH463" s="1"/>
      <c r="NI463" s="1"/>
      <c r="NJ463" s="1"/>
      <c r="NK463" s="1"/>
      <c r="NL463" s="1"/>
      <c r="NM463" s="1"/>
      <c r="NN463" s="1"/>
      <c r="NO463" s="1"/>
      <c r="NP463" s="1"/>
      <c r="NQ463" s="1"/>
      <c r="NR463" s="1"/>
      <c r="NS463" s="1"/>
      <c r="NT463" s="1"/>
      <c r="NU463" s="1"/>
      <c r="NV463" s="1"/>
      <c r="NW463" s="1"/>
      <c r="NX463" s="1"/>
      <c r="NY463" s="1"/>
      <c r="NZ463" s="1"/>
      <c r="OA463" s="1"/>
      <c r="OB463" s="1"/>
      <c r="OC463" s="1"/>
      <c r="OD463" s="1"/>
      <c r="OE463" s="1"/>
      <c r="OF463" s="1"/>
      <c r="OG463" s="1"/>
      <c r="OH463" s="1"/>
      <c r="OI463" s="1"/>
      <c r="OJ463" s="1"/>
      <c r="OK463" s="1"/>
      <c r="OL463" s="1"/>
      <c r="OM463" s="1"/>
      <c r="ON463" s="1"/>
      <c r="OO463" s="1"/>
      <c r="OP463" s="1"/>
      <c r="OQ463" s="1"/>
      <c r="OR463" s="1"/>
      <c r="OS463" s="1"/>
      <c r="OT463" s="1"/>
      <c r="OU463" s="1"/>
      <c r="OV463" s="1"/>
      <c r="OW463" s="1"/>
      <c r="OX463" s="1"/>
      <c r="OY463" s="1"/>
      <c r="OZ463" s="1"/>
      <c r="PA463" s="1"/>
      <c r="PB463" s="1"/>
      <c r="PC463" s="1"/>
      <c r="PD463" s="1"/>
      <c r="PE463" s="1"/>
      <c r="PF463" s="1"/>
      <c r="PG463" s="1"/>
      <c r="PH463" s="1"/>
      <c r="PI463" s="1"/>
      <c r="PJ463" s="1"/>
      <c r="PK463" s="1"/>
    </row>
    <row r="464" spans="1:427" s="7" customFormat="1" ht="76.5" hidden="1" customHeight="1" x14ac:dyDescent="0.3">
      <c r="A464" s="65">
        <v>453</v>
      </c>
      <c r="B464" s="117" t="s">
        <v>1018</v>
      </c>
      <c r="C464" s="196" t="s">
        <v>99</v>
      </c>
      <c r="D464" s="66" t="s">
        <v>100</v>
      </c>
      <c r="E464" s="483" t="s">
        <v>2039</v>
      </c>
      <c r="F464" s="66" t="s">
        <v>1018</v>
      </c>
      <c r="G464" s="244" t="s">
        <v>99</v>
      </c>
      <c r="H464" s="67" t="s">
        <v>100</v>
      </c>
      <c r="I464" s="67" t="s">
        <v>1019</v>
      </c>
      <c r="J464" s="491"/>
      <c r="K464" s="482"/>
      <c r="L464" s="67" t="s">
        <v>855</v>
      </c>
      <c r="M464" s="482" t="s">
        <v>77</v>
      </c>
      <c r="N464" s="484" t="s">
        <v>3536</v>
      </c>
      <c r="O464" s="492" t="s">
        <v>3065</v>
      </c>
      <c r="P464" s="493" t="s">
        <v>3519</v>
      </c>
      <c r="Q464" s="493">
        <v>2021</v>
      </c>
      <c r="R464" s="491" t="s">
        <v>3537</v>
      </c>
      <c r="S464" s="494" t="s">
        <v>3538</v>
      </c>
      <c r="T464" s="491" t="s">
        <v>3539</v>
      </c>
      <c r="U464" s="462">
        <v>1</v>
      </c>
      <c r="V464" s="493" t="s">
        <v>3540</v>
      </c>
      <c r="W464" s="493" t="s">
        <v>3541</v>
      </c>
      <c r="X464" s="495">
        <v>1</v>
      </c>
      <c r="Y464" s="491" t="s">
        <v>3540</v>
      </c>
      <c r="Z464" s="496">
        <v>44603</v>
      </c>
      <c r="AA464" s="498">
        <v>44804</v>
      </c>
      <c r="AB464" s="497"/>
      <c r="AC464" s="482" t="s">
        <v>84</v>
      </c>
      <c r="AD464" s="483" t="s">
        <v>84</v>
      </c>
      <c r="AE464" s="490">
        <f t="shared" si="36"/>
        <v>93</v>
      </c>
      <c r="AF464" s="447" t="s">
        <v>3461</v>
      </c>
      <c r="AG464" s="110"/>
      <c r="AH464" s="110"/>
      <c r="AI464" s="110"/>
      <c r="AJ464" s="87"/>
      <c r="AK464" s="67"/>
      <c r="AL464" s="78"/>
      <c r="AM464" s="431"/>
      <c r="AN464" s="74"/>
      <c r="AO464" s="124"/>
      <c r="AP464" s="79"/>
      <c r="AQ464" s="87"/>
      <c r="AR464" s="87"/>
      <c r="AS464" s="432"/>
      <c r="AT464" s="82"/>
      <c r="AU464" s="83" t="s">
        <v>91</v>
      </c>
      <c r="AV464" s="110" t="s">
        <v>2931</v>
      </c>
      <c r="AW464" s="130">
        <v>44620</v>
      </c>
      <c r="AX464" s="110" t="s">
        <v>971</v>
      </c>
      <c r="AY464" s="349" t="s">
        <v>2049</v>
      </c>
      <c r="AZ464" s="87">
        <v>0</v>
      </c>
      <c r="BA464" s="67" t="s">
        <v>9</v>
      </c>
      <c r="BB464" s="78">
        <v>-44620</v>
      </c>
      <c r="BC464" s="79" t="s">
        <v>6</v>
      </c>
      <c r="BD464" s="84"/>
      <c r="BE464" s="84"/>
      <c r="BF464" s="84"/>
      <c r="BG464" s="84"/>
      <c r="BH464" s="79"/>
      <c r="BI464" s="84"/>
      <c r="BJ464" s="88" t="s">
        <v>19</v>
      </c>
      <c r="BK464" s="89" t="s">
        <v>3542</v>
      </c>
      <c r="BL464" s="90">
        <v>44712</v>
      </c>
      <c r="BM464" s="91" t="s">
        <v>3543</v>
      </c>
      <c r="BN464" s="92">
        <v>1</v>
      </c>
      <c r="BO464" s="77" t="str">
        <f t="shared" si="40"/>
        <v>CUMPLIMIENTO TOTAL</v>
      </c>
      <c r="BP464" s="78">
        <f t="shared" si="37"/>
        <v>93</v>
      </c>
      <c r="BQ464" s="79" t="str">
        <f t="shared" si="38"/>
        <v>CON TIEMPO</v>
      </c>
      <c r="BR464" s="93"/>
      <c r="BS464" s="93"/>
      <c r="BT464" s="93"/>
      <c r="BU464" s="93"/>
      <c r="BV464" s="94"/>
      <c r="BW464" s="93"/>
      <c r="BX464" s="93"/>
      <c r="BY464" s="1">
        <f t="shared" si="39"/>
        <v>453</v>
      </c>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c r="KF464" s="1"/>
      <c r="KG464" s="1"/>
      <c r="KH464" s="1"/>
      <c r="KI464" s="1"/>
      <c r="KJ464" s="1"/>
      <c r="KK464" s="1"/>
      <c r="KL464" s="1"/>
      <c r="KM464" s="1"/>
      <c r="KN464" s="1"/>
      <c r="KO464" s="1"/>
      <c r="KP464" s="1"/>
      <c r="KQ464" s="1"/>
      <c r="KR464" s="1"/>
      <c r="KS464" s="1"/>
      <c r="KT464" s="1"/>
      <c r="KU464" s="1"/>
      <c r="KV464" s="1"/>
      <c r="KW464" s="1"/>
      <c r="KX464" s="1"/>
      <c r="KY464" s="1"/>
      <c r="KZ464" s="1"/>
      <c r="LA464" s="1"/>
      <c r="LB464" s="1"/>
      <c r="LC464" s="1"/>
      <c r="LD464" s="1"/>
      <c r="LE464" s="1"/>
      <c r="LF464" s="1"/>
      <c r="LG464" s="1"/>
      <c r="LH464" s="1"/>
      <c r="LI464" s="1"/>
      <c r="LJ464" s="1"/>
      <c r="LK464" s="1"/>
      <c r="LL464" s="1"/>
      <c r="LM464" s="1"/>
      <c r="LN464" s="1"/>
      <c r="LO464" s="1"/>
      <c r="LP464" s="1"/>
      <c r="LQ464" s="1"/>
      <c r="LR464" s="1"/>
      <c r="LS464" s="1"/>
      <c r="LT464" s="1"/>
      <c r="LU464" s="1"/>
      <c r="LV464" s="1"/>
      <c r="LW464" s="1"/>
      <c r="LX464" s="1"/>
      <c r="LY464" s="1"/>
      <c r="LZ464" s="1"/>
      <c r="MA464" s="1"/>
      <c r="MB464" s="1"/>
      <c r="MC464" s="1"/>
      <c r="MD464" s="1"/>
      <c r="ME464" s="1"/>
      <c r="MF464" s="1"/>
      <c r="MG464" s="1"/>
      <c r="MH464" s="1"/>
      <c r="MI464" s="1"/>
      <c r="MJ464" s="1"/>
      <c r="MK464" s="1"/>
      <c r="ML464" s="1"/>
      <c r="MM464" s="1"/>
      <c r="MN464" s="1"/>
      <c r="MO464" s="1"/>
      <c r="MP464" s="1"/>
      <c r="MQ464" s="1"/>
      <c r="MR464" s="1"/>
      <c r="MS464" s="1"/>
      <c r="MT464" s="1"/>
      <c r="MU464" s="1"/>
      <c r="MV464" s="1"/>
      <c r="MW464" s="1"/>
      <c r="MX464" s="1"/>
      <c r="MY464" s="1"/>
      <c r="MZ464" s="1"/>
      <c r="NA464" s="1"/>
      <c r="NB464" s="1"/>
      <c r="NC464" s="1"/>
      <c r="ND464" s="1"/>
      <c r="NE464" s="1"/>
      <c r="NF464" s="1"/>
      <c r="NG464" s="1"/>
      <c r="NH464" s="1"/>
      <c r="NI464" s="1"/>
      <c r="NJ464" s="1"/>
      <c r="NK464" s="1"/>
      <c r="NL464" s="1"/>
      <c r="NM464" s="1"/>
      <c r="NN464" s="1"/>
      <c r="NO464" s="1"/>
      <c r="NP464" s="1"/>
      <c r="NQ464" s="1"/>
      <c r="NR464" s="1"/>
      <c r="NS464" s="1"/>
      <c r="NT464" s="1"/>
      <c r="NU464" s="1"/>
      <c r="NV464" s="1"/>
      <c r="NW464" s="1"/>
      <c r="NX464" s="1"/>
      <c r="NY464" s="1"/>
      <c r="NZ464" s="1"/>
      <c r="OA464" s="1"/>
      <c r="OB464" s="1"/>
      <c r="OC464" s="1"/>
      <c r="OD464" s="1"/>
      <c r="OE464" s="1"/>
      <c r="OF464" s="1"/>
      <c r="OG464" s="1"/>
      <c r="OH464" s="1"/>
      <c r="OI464" s="1"/>
      <c r="OJ464" s="1"/>
      <c r="OK464" s="1"/>
      <c r="OL464" s="1"/>
      <c r="OM464" s="1"/>
      <c r="ON464" s="1"/>
      <c r="OO464" s="1"/>
      <c r="OP464" s="1"/>
      <c r="OQ464" s="1"/>
      <c r="OR464" s="1"/>
      <c r="OS464" s="1"/>
      <c r="OT464" s="1"/>
      <c r="OU464" s="1"/>
      <c r="OV464" s="1"/>
      <c r="OW464" s="1"/>
      <c r="OX464" s="1"/>
      <c r="OY464" s="1"/>
      <c r="OZ464" s="1"/>
      <c r="PA464" s="1"/>
      <c r="PB464" s="1"/>
      <c r="PC464" s="1"/>
      <c r="PD464" s="1"/>
      <c r="PE464" s="1"/>
      <c r="PF464" s="1"/>
      <c r="PG464" s="1"/>
      <c r="PH464" s="1"/>
      <c r="PI464" s="1"/>
      <c r="PJ464" s="1"/>
      <c r="PK464" s="1"/>
    </row>
    <row r="465" spans="1:427" s="7" customFormat="1" ht="76.5" hidden="1" customHeight="1" x14ac:dyDescent="0.3">
      <c r="A465" s="65">
        <v>454</v>
      </c>
      <c r="B465" s="117" t="s">
        <v>1018</v>
      </c>
      <c r="C465" s="196" t="s">
        <v>99</v>
      </c>
      <c r="D465" s="66" t="s">
        <v>100</v>
      </c>
      <c r="E465" s="483" t="s">
        <v>2039</v>
      </c>
      <c r="F465" s="66" t="s">
        <v>1018</v>
      </c>
      <c r="G465" s="244" t="s">
        <v>99</v>
      </c>
      <c r="H465" s="67" t="s">
        <v>100</v>
      </c>
      <c r="I465" s="67" t="s">
        <v>1019</v>
      </c>
      <c r="J465" s="491"/>
      <c r="K465" s="482"/>
      <c r="L465" s="67" t="s">
        <v>855</v>
      </c>
      <c r="M465" s="482" t="s">
        <v>77</v>
      </c>
      <c r="N465" s="484" t="s">
        <v>3544</v>
      </c>
      <c r="O465" s="492" t="s">
        <v>3065</v>
      </c>
      <c r="P465" s="493" t="s">
        <v>3519</v>
      </c>
      <c r="Q465" s="493">
        <v>2021</v>
      </c>
      <c r="R465" s="491" t="s">
        <v>3537</v>
      </c>
      <c r="S465" s="494" t="s">
        <v>3538</v>
      </c>
      <c r="T465" s="491" t="s">
        <v>3545</v>
      </c>
      <c r="U465" s="462">
        <v>2</v>
      </c>
      <c r="V465" s="493" t="s">
        <v>3546</v>
      </c>
      <c r="W465" s="493" t="s">
        <v>3547</v>
      </c>
      <c r="X465" s="499">
        <v>1</v>
      </c>
      <c r="Y465" s="491" t="s">
        <v>3548</v>
      </c>
      <c r="Z465" s="496">
        <v>44603</v>
      </c>
      <c r="AA465" s="498">
        <v>44895</v>
      </c>
      <c r="AB465" s="497"/>
      <c r="AC465" s="482" t="s">
        <v>84</v>
      </c>
      <c r="AD465" s="483" t="s">
        <v>84</v>
      </c>
      <c r="AE465" s="490">
        <f t="shared" si="36"/>
        <v>184</v>
      </c>
      <c r="AF465" s="447" t="s">
        <v>3461</v>
      </c>
      <c r="AG465" s="110"/>
      <c r="AH465" s="110"/>
      <c r="AI465" s="110"/>
      <c r="AJ465" s="87"/>
      <c r="AK465" s="67"/>
      <c r="AL465" s="78"/>
      <c r="AM465" s="431"/>
      <c r="AN465" s="74"/>
      <c r="AO465" s="124"/>
      <c r="AP465" s="79"/>
      <c r="AQ465" s="87"/>
      <c r="AR465" s="87"/>
      <c r="AS465" s="432"/>
      <c r="AT465" s="82"/>
      <c r="AU465" s="83" t="s">
        <v>91</v>
      </c>
      <c r="AV465" s="110" t="s">
        <v>2931</v>
      </c>
      <c r="AW465" s="130">
        <v>44620</v>
      </c>
      <c r="AX465" s="110" t="s">
        <v>971</v>
      </c>
      <c r="AY465" s="349" t="s">
        <v>2049</v>
      </c>
      <c r="AZ465" s="87">
        <v>0</v>
      </c>
      <c r="BA465" s="67" t="s">
        <v>9</v>
      </c>
      <c r="BB465" s="78">
        <v>-44620</v>
      </c>
      <c r="BC465" s="79" t="s">
        <v>6</v>
      </c>
      <c r="BD465" s="84"/>
      <c r="BE465" s="84"/>
      <c r="BF465" s="84"/>
      <c r="BG465" s="84"/>
      <c r="BH465" s="79"/>
      <c r="BI465" s="84"/>
      <c r="BJ465" s="88" t="s">
        <v>19</v>
      </c>
      <c r="BK465" s="89" t="s">
        <v>3549</v>
      </c>
      <c r="BL465" s="90">
        <v>44712</v>
      </c>
      <c r="BM465" s="91" t="s">
        <v>3550</v>
      </c>
      <c r="BN465" s="92">
        <v>0.36</v>
      </c>
      <c r="BO465" s="77" t="str">
        <f t="shared" si="40"/>
        <v>AVANCE PARCIAL</v>
      </c>
      <c r="BP465" s="78">
        <f t="shared" si="37"/>
        <v>184</v>
      </c>
      <c r="BQ465" s="79" t="str">
        <f t="shared" si="38"/>
        <v>CON TIEMPO</v>
      </c>
      <c r="BR465" s="93"/>
      <c r="BS465" s="93"/>
      <c r="BT465" s="93"/>
      <c r="BU465" s="93"/>
      <c r="BV465" s="94"/>
      <c r="BW465" s="93"/>
      <c r="BX465" s="93"/>
      <c r="BY465" s="1">
        <f t="shared" si="39"/>
        <v>454</v>
      </c>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c r="KH465" s="1"/>
      <c r="KI465" s="1"/>
      <c r="KJ465" s="1"/>
      <c r="KK465" s="1"/>
      <c r="KL465" s="1"/>
      <c r="KM465" s="1"/>
      <c r="KN465" s="1"/>
      <c r="KO465" s="1"/>
      <c r="KP465" s="1"/>
      <c r="KQ465" s="1"/>
      <c r="KR465" s="1"/>
      <c r="KS465" s="1"/>
      <c r="KT465" s="1"/>
      <c r="KU465" s="1"/>
      <c r="KV465" s="1"/>
      <c r="KW465" s="1"/>
      <c r="KX465" s="1"/>
      <c r="KY465" s="1"/>
      <c r="KZ465" s="1"/>
      <c r="LA465" s="1"/>
      <c r="LB465" s="1"/>
      <c r="LC465" s="1"/>
      <c r="LD465" s="1"/>
      <c r="LE465" s="1"/>
      <c r="LF465" s="1"/>
      <c r="LG465" s="1"/>
      <c r="LH465" s="1"/>
      <c r="LI465" s="1"/>
      <c r="LJ465" s="1"/>
      <c r="LK465" s="1"/>
      <c r="LL465" s="1"/>
      <c r="LM465" s="1"/>
      <c r="LN465" s="1"/>
      <c r="LO465" s="1"/>
      <c r="LP465" s="1"/>
      <c r="LQ465" s="1"/>
      <c r="LR465" s="1"/>
      <c r="LS465" s="1"/>
      <c r="LT465" s="1"/>
      <c r="LU465" s="1"/>
      <c r="LV465" s="1"/>
      <c r="LW465" s="1"/>
      <c r="LX465" s="1"/>
      <c r="LY465" s="1"/>
      <c r="LZ465" s="1"/>
      <c r="MA465" s="1"/>
      <c r="MB465" s="1"/>
      <c r="MC465" s="1"/>
      <c r="MD465" s="1"/>
      <c r="ME465" s="1"/>
      <c r="MF465" s="1"/>
      <c r="MG465" s="1"/>
      <c r="MH465" s="1"/>
      <c r="MI465" s="1"/>
      <c r="MJ465" s="1"/>
      <c r="MK465" s="1"/>
      <c r="ML465" s="1"/>
      <c r="MM465" s="1"/>
      <c r="MN465" s="1"/>
      <c r="MO465" s="1"/>
      <c r="MP465" s="1"/>
      <c r="MQ465" s="1"/>
      <c r="MR465" s="1"/>
      <c r="MS465" s="1"/>
      <c r="MT465" s="1"/>
      <c r="MU465" s="1"/>
      <c r="MV465" s="1"/>
      <c r="MW465" s="1"/>
      <c r="MX465" s="1"/>
      <c r="MY465" s="1"/>
      <c r="MZ465" s="1"/>
      <c r="NA465" s="1"/>
      <c r="NB465" s="1"/>
      <c r="NC465" s="1"/>
      <c r="ND465" s="1"/>
      <c r="NE465" s="1"/>
      <c r="NF465" s="1"/>
      <c r="NG465" s="1"/>
      <c r="NH465" s="1"/>
      <c r="NI465" s="1"/>
      <c r="NJ465" s="1"/>
      <c r="NK465" s="1"/>
      <c r="NL465" s="1"/>
      <c r="NM465" s="1"/>
      <c r="NN465" s="1"/>
      <c r="NO465" s="1"/>
      <c r="NP465" s="1"/>
      <c r="NQ465" s="1"/>
      <c r="NR465" s="1"/>
      <c r="NS465" s="1"/>
      <c r="NT465" s="1"/>
      <c r="NU465" s="1"/>
      <c r="NV465" s="1"/>
      <c r="NW465" s="1"/>
      <c r="NX465" s="1"/>
      <c r="NY465" s="1"/>
      <c r="NZ465" s="1"/>
      <c r="OA465" s="1"/>
      <c r="OB465" s="1"/>
      <c r="OC465" s="1"/>
      <c r="OD465" s="1"/>
      <c r="OE465" s="1"/>
      <c r="OF465" s="1"/>
      <c r="OG465" s="1"/>
      <c r="OH465" s="1"/>
      <c r="OI465" s="1"/>
      <c r="OJ465" s="1"/>
      <c r="OK465" s="1"/>
      <c r="OL465" s="1"/>
      <c r="OM465" s="1"/>
      <c r="ON465" s="1"/>
      <c r="OO465" s="1"/>
      <c r="OP465" s="1"/>
      <c r="OQ465" s="1"/>
      <c r="OR465" s="1"/>
      <c r="OS465" s="1"/>
      <c r="OT465" s="1"/>
      <c r="OU465" s="1"/>
      <c r="OV465" s="1"/>
      <c r="OW465" s="1"/>
      <c r="OX465" s="1"/>
      <c r="OY465" s="1"/>
      <c r="OZ465" s="1"/>
      <c r="PA465" s="1"/>
      <c r="PB465" s="1"/>
      <c r="PC465" s="1"/>
      <c r="PD465" s="1"/>
      <c r="PE465" s="1"/>
      <c r="PF465" s="1"/>
      <c r="PG465" s="1"/>
      <c r="PH465" s="1"/>
      <c r="PI465" s="1"/>
      <c r="PJ465" s="1"/>
      <c r="PK465" s="1"/>
    </row>
    <row r="466" spans="1:427" s="7" customFormat="1" ht="76.5" hidden="1" customHeight="1" x14ac:dyDescent="0.3">
      <c r="A466" s="65">
        <v>455</v>
      </c>
      <c r="B466" s="117" t="s">
        <v>1018</v>
      </c>
      <c r="C466" s="196" t="s">
        <v>99</v>
      </c>
      <c r="D466" s="66" t="s">
        <v>100</v>
      </c>
      <c r="E466" s="483" t="s">
        <v>3551</v>
      </c>
      <c r="F466" s="105" t="s">
        <v>70</v>
      </c>
      <c r="G466" s="135" t="s">
        <v>71</v>
      </c>
      <c r="H466" s="67" t="s">
        <v>72</v>
      </c>
      <c r="I466" s="500"/>
      <c r="J466" s="491"/>
      <c r="K466" s="482"/>
      <c r="L466" s="67" t="s">
        <v>855</v>
      </c>
      <c r="M466" s="482" t="s">
        <v>77</v>
      </c>
      <c r="N466" s="484" t="s">
        <v>3552</v>
      </c>
      <c r="O466" s="492" t="s">
        <v>3065</v>
      </c>
      <c r="P466" s="493" t="s">
        <v>3519</v>
      </c>
      <c r="Q466" s="493">
        <v>2021</v>
      </c>
      <c r="R466" s="491" t="s">
        <v>3537</v>
      </c>
      <c r="S466" s="494" t="s">
        <v>3553</v>
      </c>
      <c r="T466" s="491" t="s">
        <v>3554</v>
      </c>
      <c r="U466" s="462">
        <v>3</v>
      </c>
      <c r="V466" s="493" t="s">
        <v>3555</v>
      </c>
      <c r="W466" s="493" t="s">
        <v>3556</v>
      </c>
      <c r="X466" s="499">
        <v>1</v>
      </c>
      <c r="Y466" s="491" t="s">
        <v>3557</v>
      </c>
      <c r="Z466" s="496">
        <v>44603</v>
      </c>
      <c r="AA466" s="498">
        <v>44652</v>
      </c>
      <c r="AB466" s="497"/>
      <c r="AC466" s="482" t="s">
        <v>84</v>
      </c>
      <c r="AD466" s="483" t="s">
        <v>84</v>
      </c>
      <c r="AE466" s="490">
        <f t="shared" si="36"/>
        <v>-59</v>
      </c>
      <c r="AF466" s="447" t="s">
        <v>3461</v>
      </c>
      <c r="AG466" s="110"/>
      <c r="AH466" s="110"/>
      <c r="AI466" s="110"/>
      <c r="AJ466" s="87"/>
      <c r="AK466" s="67"/>
      <c r="AL466" s="78"/>
      <c r="AM466" s="431"/>
      <c r="AN466" s="74"/>
      <c r="AO466" s="124"/>
      <c r="AP466" s="79"/>
      <c r="AQ466" s="87"/>
      <c r="AR466" s="87"/>
      <c r="AS466" s="432"/>
      <c r="AT466" s="82"/>
      <c r="AU466" s="83" t="s">
        <v>91</v>
      </c>
      <c r="AV466" s="97" t="s">
        <v>641</v>
      </c>
      <c r="AW466" s="98">
        <v>44620</v>
      </c>
      <c r="AX466" s="99" t="s">
        <v>119</v>
      </c>
      <c r="AY466" s="100" t="s">
        <v>93</v>
      </c>
      <c r="AZ466" s="101">
        <v>0</v>
      </c>
      <c r="BA466" s="67" t="s">
        <v>9</v>
      </c>
      <c r="BB466" s="78">
        <v>-44620</v>
      </c>
      <c r="BC466" s="79" t="s">
        <v>6</v>
      </c>
      <c r="BD466" s="84"/>
      <c r="BE466" s="84"/>
      <c r="BF466" s="84"/>
      <c r="BG466" s="84"/>
      <c r="BH466" s="79"/>
      <c r="BI466" s="84"/>
      <c r="BJ466" s="88" t="s">
        <v>19</v>
      </c>
      <c r="BK466" s="89" t="s">
        <v>3558</v>
      </c>
      <c r="BL466" s="90">
        <v>44712</v>
      </c>
      <c r="BM466" s="91" t="s">
        <v>79</v>
      </c>
      <c r="BN466" s="92">
        <v>1</v>
      </c>
      <c r="BO466" s="77" t="str">
        <f t="shared" si="40"/>
        <v>CUMPLIMIENTO TOTAL</v>
      </c>
      <c r="BP466" s="78">
        <f t="shared" si="37"/>
        <v>-59</v>
      </c>
      <c r="BQ466" s="79" t="str">
        <f t="shared" si="38"/>
        <v>VENCIDO</v>
      </c>
      <c r="BR466" s="93"/>
      <c r="BS466" s="93"/>
      <c r="BT466" s="93"/>
      <c r="BU466" s="93"/>
      <c r="BV466" s="94"/>
      <c r="BW466" s="93"/>
      <c r="BX466" s="93"/>
      <c r="BY466" s="1">
        <f t="shared" si="39"/>
        <v>455</v>
      </c>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c r="KF466" s="1"/>
      <c r="KG466" s="1"/>
      <c r="KH466" s="1"/>
      <c r="KI466" s="1"/>
      <c r="KJ466" s="1"/>
      <c r="KK466" s="1"/>
      <c r="KL466" s="1"/>
      <c r="KM466" s="1"/>
      <c r="KN466" s="1"/>
      <c r="KO466" s="1"/>
      <c r="KP466" s="1"/>
      <c r="KQ466" s="1"/>
      <c r="KR466" s="1"/>
      <c r="KS466" s="1"/>
      <c r="KT466" s="1"/>
      <c r="KU466" s="1"/>
      <c r="KV466" s="1"/>
      <c r="KW466" s="1"/>
      <c r="KX466" s="1"/>
      <c r="KY466" s="1"/>
      <c r="KZ466" s="1"/>
      <c r="LA466" s="1"/>
      <c r="LB466" s="1"/>
      <c r="LC466" s="1"/>
      <c r="LD466" s="1"/>
      <c r="LE466" s="1"/>
      <c r="LF466" s="1"/>
      <c r="LG466" s="1"/>
      <c r="LH466" s="1"/>
      <c r="LI466" s="1"/>
      <c r="LJ466" s="1"/>
      <c r="LK466" s="1"/>
      <c r="LL466" s="1"/>
      <c r="LM466" s="1"/>
      <c r="LN466" s="1"/>
      <c r="LO466" s="1"/>
      <c r="LP466" s="1"/>
      <c r="LQ466" s="1"/>
      <c r="LR466" s="1"/>
      <c r="LS466" s="1"/>
      <c r="LT466" s="1"/>
      <c r="LU466" s="1"/>
      <c r="LV466" s="1"/>
      <c r="LW466" s="1"/>
      <c r="LX466" s="1"/>
      <c r="LY466" s="1"/>
      <c r="LZ466" s="1"/>
      <c r="MA466" s="1"/>
      <c r="MB466" s="1"/>
      <c r="MC466" s="1"/>
      <c r="MD466" s="1"/>
      <c r="ME466" s="1"/>
      <c r="MF466" s="1"/>
      <c r="MG466" s="1"/>
      <c r="MH466" s="1"/>
      <c r="MI466" s="1"/>
      <c r="MJ466" s="1"/>
      <c r="MK466" s="1"/>
      <c r="ML466" s="1"/>
      <c r="MM466" s="1"/>
      <c r="MN466" s="1"/>
      <c r="MO466" s="1"/>
      <c r="MP466" s="1"/>
      <c r="MQ466" s="1"/>
      <c r="MR466" s="1"/>
      <c r="MS466" s="1"/>
      <c r="MT466" s="1"/>
      <c r="MU466" s="1"/>
      <c r="MV466" s="1"/>
      <c r="MW466" s="1"/>
      <c r="MX466" s="1"/>
      <c r="MY466" s="1"/>
      <c r="MZ466" s="1"/>
      <c r="NA466" s="1"/>
      <c r="NB466" s="1"/>
      <c r="NC466" s="1"/>
      <c r="ND466" s="1"/>
      <c r="NE466" s="1"/>
      <c r="NF466" s="1"/>
      <c r="NG466" s="1"/>
      <c r="NH466" s="1"/>
      <c r="NI466" s="1"/>
      <c r="NJ466" s="1"/>
      <c r="NK466" s="1"/>
      <c r="NL466" s="1"/>
      <c r="NM466" s="1"/>
      <c r="NN466" s="1"/>
      <c r="NO466" s="1"/>
      <c r="NP466" s="1"/>
      <c r="NQ466" s="1"/>
      <c r="NR466" s="1"/>
      <c r="NS466" s="1"/>
      <c r="NT466" s="1"/>
      <c r="NU466" s="1"/>
      <c r="NV466" s="1"/>
      <c r="NW466" s="1"/>
      <c r="NX466" s="1"/>
      <c r="NY466" s="1"/>
      <c r="NZ466" s="1"/>
      <c r="OA466" s="1"/>
      <c r="OB466" s="1"/>
      <c r="OC466" s="1"/>
      <c r="OD466" s="1"/>
      <c r="OE466" s="1"/>
      <c r="OF466" s="1"/>
      <c r="OG466" s="1"/>
      <c r="OH466" s="1"/>
      <c r="OI466" s="1"/>
      <c r="OJ466" s="1"/>
      <c r="OK466" s="1"/>
      <c r="OL466" s="1"/>
      <c r="OM466" s="1"/>
      <c r="ON466" s="1"/>
      <c r="OO466" s="1"/>
      <c r="OP466" s="1"/>
      <c r="OQ466" s="1"/>
      <c r="OR466" s="1"/>
      <c r="OS466" s="1"/>
      <c r="OT466" s="1"/>
      <c r="OU466" s="1"/>
      <c r="OV466" s="1"/>
      <c r="OW466" s="1"/>
      <c r="OX466" s="1"/>
      <c r="OY466" s="1"/>
      <c r="OZ466" s="1"/>
      <c r="PA466" s="1"/>
      <c r="PB466" s="1"/>
      <c r="PC466" s="1"/>
      <c r="PD466" s="1"/>
      <c r="PE466" s="1"/>
      <c r="PF466" s="1"/>
      <c r="PG466" s="1"/>
      <c r="PH466" s="1"/>
      <c r="PI466" s="1"/>
      <c r="PJ466" s="1"/>
      <c r="PK466" s="1"/>
    </row>
    <row r="467" spans="1:427" s="7" customFormat="1" ht="76.5" hidden="1" customHeight="1" x14ac:dyDescent="0.3">
      <c r="A467" s="65">
        <v>456</v>
      </c>
      <c r="B467" s="117" t="s">
        <v>1018</v>
      </c>
      <c r="C467" s="196" t="s">
        <v>99</v>
      </c>
      <c r="D467" s="66" t="s">
        <v>100</v>
      </c>
      <c r="E467" s="483" t="s">
        <v>3559</v>
      </c>
      <c r="F467" s="105" t="s">
        <v>70</v>
      </c>
      <c r="G467" s="135" t="s">
        <v>71</v>
      </c>
      <c r="H467" s="67" t="s">
        <v>72</v>
      </c>
      <c r="I467" s="501"/>
      <c r="J467" s="491"/>
      <c r="K467" s="482"/>
      <c r="L467" s="67" t="s">
        <v>855</v>
      </c>
      <c r="M467" s="482" t="s">
        <v>77</v>
      </c>
      <c r="N467" s="484" t="s">
        <v>3560</v>
      </c>
      <c r="O467" s="492" t="s">
        <v>3065</v>
      </c>
      <c r="P467" s="493" t="s">
        <v>3519</v>
      </c>
      <c r="Q467" s="493">
        <v>2021</v>
      </c>
      <c r="R467" s="491" t="s">
        <v>3537</v>
      </c>
      <c r="S467" s="494" t="s">
        <v>3553</v>
      </c>
      <c r="T467" s="491" t="s">
        <v>3561</v>
      </c>
      <c r="U467" s="462">
        <v>4</v>
      </c>
      <c r="V467" s="493" t="s">
        <v>3562</v>
      </c>
      <c r="W467" s="493" t="s">
        <v>3563</v>
      </c>
      <c r="X467" s="499">
        <v>1</v>
      </c>
      <c r="Y467" s="491" t="s">
        <v>3564</v>
      </c>
      <c r="Z467" s="496">
        <v>44603</v>
      </c>
      <c r="AA467" s="498">
        <v>44895</v>
      </c>
      <c r="AB467" s="497"/>
      <c r="AC467" s="482" t="s">
        <v>84</v>
      </c>
      <c r="AD467" s="483" t="s">
        <v>84</v>
      </c>
      <c r="AE467" s="490">
        <f t="shared" si="36"/>
        <v>184</v>
      </c>
      <c r="AF467" s="447" t="s">
        <v>3461</v>
      </c>
      <c r="AG467" s="110"/>
      <c r="AH467" s="110"/>
      <c r="AI467" s="110"/>
      <c r="AJ467" s="87"/>
      <c r="AK467" s="67"/>
      <c r="AL467" s="78"/>
      <c r="AM467" s="431"/>
      <c r="AN467" s="74"/>
      <c r="AO467" s="124"/>
      <c r="AP467" s="79"/>
      <c r="AQ467" s="87"/>
      <c r="AR467" s="87"/>
      <c r="AS467" s="432"/>
      <c r="AT467" s="82"/>
      <c r="AU467" s="83" t="s">
        <v>91</v>
      </c>
      <c r="AV467" s="97" t="s">
        <v>641</v>
      </c>
      <c r="AW467" s="98">
        <v>44620</v>
      </c>
      <c r="AX467" s="99" t="s">
        <v>119</v>
      </c>
      <c r="AY467" s="100" t="s">
        <v>93</v>
      </c>
      <c r="AZ467" s="101">
        <v>0</v>
      </c>
      <c r="BA467" s="67" t="s">
        <v>9</v>
      </c>
      <c r="BB467" s="78">
        <v>-44620</v>
      </c>
      <c r="BC467" s="79" t="s">
        <v>6</v>
      </c>
      <c r="BD467" s="84"/>
      <c r="BE467" s="84"/>
      <c r="BF467" s="84"/>
      <c r="BG467" s="84"/>
      <c r="BH467" s="79"/>
      <c r="BI467" s="84"/>
      <c r="BJ467" s="88" t="s">
        <v>19</v>
      </c>
      <c r="BK467" s="89" t="s">
        <v>1514</v>
      </c>
      <c r="BL467" s="90">
        <v>44712</v>
      </c>
      <c r="BM467" s="91" t="s">
        <v>3135</v>
      </c>
      <c r="BN467" s="92">
        <v>0</v>
      </c>
      <c r="BO467" s="77" t="str">
        <f t="shared" si="40"/>
        <v>SIN AVANCE</v>
      </c>
      <c r="BP467" s="78">
        <f t="shared" si="37"/>
        <v>184</v>
      </c>
      <c r="BQ467" s="79" t="str">
        <f t="shared" si="38"/>
        <v>CON TIEMPO</v>
      </c>
      <c r="BR467" s="93"/>
      <c r="BS467" s="93"/>
      <c r="BT467" s="93"/>
      <c r="BU467" s="93"/>
      <c r="BV467" s="94"/>
      <c r="BW467" s="93"/>
      <c r="BX467" s="93"/>
      <c r="BY467" s="1">
        <f t="shared" si="39"/>
        <v>456</v>
      </c>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c r="KF467" s="1"/>
      <c r="KG467" s="1"/>
      <c r="KH467" s="1"/>
      <c r="KI467" s="1"/>
      <c r="KJ467" s="1"/>
      <c r="KK467" s="1"/>
      <c r="KL467" s="1"/>
      <c r="KM467" s="1"/>
      <c r="KN467" s="1"/>
      <c r="KO467" s="1"/>
      <c r="KP467" s="1"/>
      <c r="KQ467" s="1"/>
      <c r="KR467" s="1"/>
      <c r="KS467" s="1"/>
      <c r="KT467" s="1"/>
      <c r="KU467" s="1"/>
      <c r="KV467" s="1"/>
      <c r="KW467" s="1"/>
      <c r="KX467" s="1"/>
      <c r="KY467" s="1"/>
      <c r="KZ467" s="1"/>
      <c r="LA467" s="1"/>
      <c r="LB467" s="1"/>
      <c r="LC467" s="1"/>
      <c r="LD467" s="1"/>
      <c r="LE467" s="1"/>
      <c r="LF467" s="1"/>
      <c r="LG467" s="1"/>
      <c r="LH467" s="1"/>
      <c r="LI467" s="1"/>
      <c r="LJ467" s="1"/>
      <c r="LK467" s="1"/>
      <c r="LL467" s="1"/>
      <c r="LM467" s="1"/>
      <c r="LN467" s="1"/>
      <c r="LO467" s="1"/>
      <c r="LP467" s="1"/>
      <c r="LQ467" s="1"/>
      <c r="LR467" s="1"/>
      <c r="LS467" s="1"/>
      <c r="LT467" s="1"/>
      <c r="LU467" s="1"/>
      <c r="LV467" s="1"/>
      <c r="LW467" s="1"/>
      <c r="LX467" s="1"/>
      <c r="LY467" s="1"/>
      <c r="LZ467" s="1"/>
      <c r="MA467" s="1"/>
      <c r="MB467" s="1"/>
      <c r="MC467" s="1"/>
      <c r="MD467" s="1"/>
      <c r="ME467" s="1"/>
      <c r="MF467" s="1"/>
      <c r="MG467" s="1"/>
      <c r="MH467" s="1"/>
      <c r="MI467" s="1"/>
      <c r="MJ467" s="1"/>
      <c r="MK467" s="1"/>
      <c r="ML467" s="1"/>
      <c r="MM467" s="1"/>
      <c r="MN467" s="1"/>
      <c r="MO467" s="1"/>
      <c r="MP467" s="1"/>
      <c r="MQ467" s="1"/>
      <c r="MR467" s="1"/>
      <c r="MS467" s="1"/>
      <c r="MT467" s="1"/>
      <c r="MU467" s="1"/>
      <c r="MV467" s="1"/>
      <c r="MW467" s="1"/>
      <c r="MX467" s="1"/>
      <c r="MY467" s="1"/>
      <c r="MZ467" s="1"/>
      <c r="NA467" s="1"/>
      <c r="NB467" s="1"/>
      <c r="NC467" s="1"/>
      <c r="ND467" s="1"/>
      <c r="NE467" s="1"/>
      <c r="NF467" s="1"/>
      <c r="NG467" s="1"/>
      <c r="NH467" s="1"/>
      <c r="NI467" s="1"/>
      <c r="NJ467" s="1"/>
      <c r="NK467" s="1"/>
      <c r="NL467" s="1"/>
      <c r="NM467" s="1"/>
      <c r="NN467" s="1"/>
      <c r="NO467" s="1"/>
      <c r="NP467" s="1"/>
      <c r="NQ467" s="1"/>
      <c r="NR467" s="1"/>
      <c r="NS467" s="1"/>
      <c r="NT467" s="1"/>
      <c r="NU467" s="1"/>
      <c r="NV467" s="1"/>
      <c r="NW467" s="1"/>
      <c r="NX467" s="1"/>
      <c r="NY467" s="1"/>
      <c r="NZ467" s="1"/>
      <c r="OA467" s="1"/>
      <c r="OB467" s="1"/>
      <c r="OC467" s="1"/>
      <c r="OD467" s="1"/>
      <c r="OE467" s="1"/>
      <c r="OF467" s="1"/>
      <c r="OG467" s="1"/>
      <c r="OH467" s="1"/>
      <c r="OI467" s="1"/>
      <c r="OJ467" s="1"/>
      <c r="OK467" s="1"/>
      <c r="OL467" s="1"/>
      <c r="OM467" s="1"/>
      <c r="ON467" s="1"/>
      <c r="OO467" s="1"/>
      <c r="OP467" s="1"/>
      <c r="OQ467" s="1"/>
      <c r="OR467" s="1"/>
      <c r="OS467" s="1"/>
      <c r="OT467" s="1"/>
      <c r="OU467" s="1"/>
      <c r="OV467" s="1"/>
      <c r="OW467" s="1"/>
      <c r="OX467" s="1"/>
      <c r="OY467" s="1"/>
      <c r="OZ467" s="1"/>
      <c r="PA467" s="1"/>
      <c r="PB467" s="1"/>
      <c r="PC467" s="1"/>
      <c r="PD467" s="1"/>
      <c r="PE467" s="1"/>
      <c r="PF467" s="1"/>
      <c r="PG467" s="1"/>
      <c r="PH467" s="1"/>
      <c r="PI467" s="1"/>
      <c r="PJ467" s="1"/>
      <c r="PK467" s="1"/>
    </row>
    <row r="468" spans="1:427" s="7" customFormat="1" ht="51" hidden="1" customHeight="1" x14ac:dyDescent="0.3">
      <c r="A468" s="65">
        <v>457</v>
      </c>
      <c r="B468" s="117" t="s">
        <v>1018</v>
      </c>
      <c r="C468" s="196" t="s">
        <v>99</v>
      </c>
      <c r="D468" s="66" t="s">
        <v>100</v>
      </c>
      <c r="E468" s="502" t="s">
        <v>2039</v>
      </c>
      <c r="F468" s="66" t="s">
        <v>1018</v>
      </c>
      <c r="G468" s="244" t="s">
        <v>99</v>
      </c>
      <c r="H468" s="67" t="s">
        <v>100</v>
      </c>
      <c r="I468" s="67" t="s">
        <v>1019</v>
      </c>
      <c r="J468" s="503"/>
      <c r="K468" s="482"/>
      <c r="L468" s="67" t="s">
        <v>855</v>
      </c>
      <c r="M468" s="482" t="s">
        <v>77</v>
      </c>
      <c r="N468" s="484" t="s">
        <v>3565</v>
      </c>
      <c r="O468" s="492" t="s">
        <v>3138</v>
      </c>
      <c r="P468" s="493" t="s">
        <v>3519</v>
      </c>
      <c r="Q468" s="493">
        <v>2021</v>
      </c>
      <c r="R468" s="491" t="s">
        <v>3566</v>
      </c>
      <c r="S468" s="494" t="s">
        <v>3567</v>
      </c>
      <c r="T468" s="503" t="s">
        <v>3568</v>
      </c>
      <c r="U468" s="285">
        <v>1</v>
      </c>
      <c r="V468" s="504" t="s">
        <v>3531</v>
      </c>
      <c r="W468" s="504" t="s">
        <v>3532</v>
      </c>
      <c r="X468" s="505">
        <v>1</v>
      </c>
      <c r="Y468" s="503" t="s">
        <v>3533</v>
      </c>
      <c r="Z468" s="496">
        <v>44603</v>
      </c>
      <c r="AA468" s="498">
        <v>44804</v>
      </c>
      <c r="AB468" s="497"/>
      <c r="AC468" s="482" t="s">
        <v>84</v>
      </c>
      <c r="AD468" s="483" t="s">
        <v>84</v>
      </c>
      <c r="AE468" s="490">
        <f t="shared" si="36"/>
        <v>93</v>
      </c>
      <c r="AF468" s="447" t="s">
        <v>3461</v>
      </c>
      <c r="AG468" s="110"/>
      <c r="AH468" s="110"/>
      <c r="AI468" s="110"/>
      <c r="AJ468" s="87"/>
      <c r="AK468" s="67"/>
      <c r="AL468" s="78"/>
      <c r="AM468" s="431"/>
      <c r="AN468" s="74"/>
      <c r="AO468" s="124"/>
      <c r="AP468" s="79"/>
      <c r="AQ468" s="87"/>
      <c r="AR468" s="87"/>
      <c r="AS468" s="432"/>
      <c r="AT468" s="82"/>
      <c r="AU468" s="83" t="s">
        <v>91</v>
      </c>
      <c r="AV468" s="110" t="s">
        <v>2931</v>
      </c>
      <c r="AW468" s="130">
        <v>44620</v>
      </c>
      <c r="AX468" s="110" t="s">
        <v>971</v>
      </c>
      <c r="AY468" s="349" t="s">
        <v>2049</v>
      </c>
      <c r="AZ468" s="87">
        <v>0</v>
      </c>
      <c r="BA468" s="67" t="s">
        <v>9</v>
      </c>
      <c r="BB468" s="78">
        <v>-44620</v>
      </c>
      <c r="BC468" s="79" t="s">
        <v>6</v>
      </c>
      <c r="BD468" s="84"/>
      <c r="BE468" s="84"/>
      <c r="BF468" s="84"/>
      <c r="BG468" s="84"/>
      <c r="BH468" s="79"/>
      <c r="BI468" s="84"/>
      <c r="BJ468" s="88" t="s">
        <v>19</v>
      </c>
      <c r="BK468" s="89" t="s">
        <v>3534</v>
      </c>
      <c r="BL468" s="90">
        <v>44712</v>
      </c>
      <c r="BM468" s="91" t="s">
        <v>3535</v>
      </c>
      <c r="BN468" s="92">
        <v>0</v>
      </c>
      <c r="BO468" s="77" t="str">
        <f t="shared" si="40"/>
        <v>SIN AVANCE</v>
      </c>
      <c r="BP468" s="78">
        <f t="shared" si="37"/>
        <v>93</v>
      </c>
      <c r="BQ468" s="79" t="str">
        <f t="shared" si="38"/>
        <v>CON TIEMPO</v>
      </c>
      <c r="BR468" s="93"/>
      <c r="BS468" s="93"/>
      <c r="BT468" s="93"/>
      <c r="BU468" s="93"/>
      <c r="BV468" s="94"/>
      <c r="BW468" s="93"/>
      <c r="BX468" s="93"/>
      <c r="BY468" s="1">
        <f t="shared" si="39"/>
        <v>457</v>
      </c>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c r="KF468" s="1"/>
      <c r="KG468" s="1"/>
      <c r="KH468" s="1"/>
      <c r="KI468" s="1"/>
      <c r="KJ468" s="1"/>
      <c r="KK468" s="1"/>
      <c r="KL468" s="1"/>
      <c r="KM468" s="1"/>
      <c r="KN468" s="1"/>
      <c r="KO468" s="1"/>
      <c r="KP468" s="1"/>
      <c r="KQ468" s="1"/>
      <c r="KR468" s="1"/>
      <c r="KS468" s="1"/>
      <c r="KT468" s="1"/>
      <c r="KU468" s="1"/>
      <c r="KV468" s="1"/>
      <c r="KW468" s="1"/>
      <c r="KX468" s="1"/>
      <c r="KY468" s="1"/>
      <c r="KZ468" s="1"/>
      <c r="LA468" s="1"/>
      <c r="LB468" s="1"/>
      <c r="LC468" s="1"/>
      <c r="LD468" s="1"/>
      <c r="LE468" s="1"/>
      <c r="LF468" s="1"/>
      <c r="LG468" s="1"/>
      <c r="LH468" s="1"/>
      <c r="LI468" s="1"/>
      <c r="LJ468" s="1"/>
      <c r="LK468" s="1"/>
      <c r="LL468" s="1"/>
      <c r="LM468" s="1"/>
      <c r="LN468" s="1"/>
      <c r="LO468" s="1"/>
      <c r="LP468" s="1"/>
      <c r="LQ468" s="1"/>
      <c r="LR468" s="1"/>
      <c r="LS468" s="1"/>
      <c r="LT468" s="1"/>
      <c r="LU468" s="1"/>
      <c r="LV468" s="1"/>
      <c r="LW468" s="1"/>
      <c r="LX468" s="1"/>
      <c r="LY468" s="1"/>
      <c r="LZ468" s="1"/>
      <c r="MA468" s="1"/>
      <c r="MB468" s="1"/>
      <c r="MC468" s="1"/>
      <c r="MD468" s="1"/>
      <c r="ME468" s="1"/>
      <c r="MF468" s="1"/>
      <c r="MG468" s="1"/>
      <c r="MH468" s="1"/>
      <c r="MI468" s="1"/>
      <c r="MJ468" s="1"/>
      <c r="MK468" s="1"/>
      <c r="ML468" s="1"/>
      <c r="MM468" s="1"/>
      <c r="MN468" s="1"/>
      <c r="MO468" s="1"/>
      <c r="MP468" s="1"/>
      <c r="MQ468" s="1"/>
      <c r="MR468" s="1"/>
      <c r="MS468" s="1"/>
      <c r="MT468" s="1"/>
      <c r="MU468" s="1"/>
      <c r="MV468" s="1"/>
      <c r="MW468" s="1"/>
      <c r="MX468" s="1"/>
      <c r="MY468" s="1"/>
      <c r="MZ468" s="1"/>
      <c r="NA468" s="1"/>
      <c r="NB468" s="1"/>
      <c r="NC468" s="1"/>
      <c r="ND468" s="1"/>
      <c r="NE468" s="1"/>
      <c r="NF468" s="1"/>
      <c r="NG468" s="1"/>
      <c r="NH468" s="1"/>
      <c r="NI468" s="1"/>
      <c r="NJ468" s="1"/>
      <c r="NK468" s="1"/>
      <c r="NL468" s="1"/>
      <c r="NM468" s="1"/>
      <c r="NN468" s="1"/>
      <c r="NO468" s="1"/>
      <c r="NP468" s="1"/>
      <c r="NQ468" s="1"/>
      <c r="NR468" s="1"/>
      <c r="NS468" s="1"/>
      <c r="NT468" s="1"/>
      <c r="NU468" s="1"/>
      <c r="NV468" s="1"/>
      <c r="NW468" s="1"/>
      <c r="NX468" s="1"/>
      <c r="NY468" s="1"/>
      <c r="NZ468" s="1"/>
      <c r="OA468" s="1"/>
      <c r="OB468" s="1"/>
      <c r="OC468" s="1"/>
      <c r="OD468" s="1"/>
      <c r="OE468" s="1"/>
      <c r="OF468" s="1"/>
      <c r="OG468" s="1"/>
      <c r="OH468" s="1"/>
      <c r="OI468" s="1"/>
      <c r="OJ468" s="1"/>
      <c r="OK468" s="1"/>
      <c r="OL468" s="1"/>
      <c r="OM468" s="1"/>
      <c r="ON468" s="1"/>
      <c r="OO468" s="1"/>
      <c r="OP468" s="1"/>
      <c r="OQ468" s="1"/>
      <c r="OR468" s="1"/>
      <c r="OS468" s="1"/>
      <c r="OT468" s="1"/>
      <c r="OU468" s="1"/>
      <c r="OV468" s="1"/>
      <c r="OW468" s="1"/>
      <c r="OX468" s="1"/>
      <c r="OY468" s="1"/>
      <c r="OZ468" s="1"/>
      <c r="PA468" s="1"/>
      <c r="PB468" s="1"/>
      <c r="PC468" s="1"/>
      <c r="PD468" s="1"/>
      <c r="PE468" s="1"/>
      <c r="PF468" s="1"/>
      <c r="PG468" s="1"/>
      <c r="PH468" s="1"/>
      <c r="PI468" s="1"/>
      <c r="PJ468" s="1"/>
      <c r="PK468" s="1"/>
    </row>
    <row r="469" spans="1:427" s="7" customFormat="1" ht="63.75" hidden="1" customHeight="1" x14ac:dyDescent="0.3">
      <c r="A469" s="65">
        <v>458</v>
      </c>
      <c r="B469" s="117" t="s">
        <v>1018</v>
      </c>
      <c r="C469" s="196" t="s">
        <v>99</v>
      </c>
      <c r="D469" s="66" t="s">
        <v>100</v>
      </c>
      <c r="E469" s="483" t="s">
        <v>2039</v>
      </c>
      <c r="F469" s="66" t="s">
        <v>1018</v>
      </c>
      <c r="G469" s="244" t="s">
        <v>99</v>
      </c>
      <c r="H469" s="67" t="s">
        <v>100</v>
      </c>
      <c r="I469" s="67" t="s">
        <v>1019</v>
      </c>
      <c r="J469" s="491"/>
      <c r="K469" s="482"/>
      <c r="L469" s="67" t="s">
        <v>855</v>
      </c>
      <c r="M469" s="482" t="s">
        <v>77</v>
      </c>
      <c r="N469" s="484" t="s">
        <v>3569</v>
      </c>
      <c r="O469" s="492" t="s">
        <v>3146</v>
      </c>
      <c r="P469" s="493" t="s">
        <v>3519</v>
      </c>
      <c r="Q469" s="493">
        <v>2021</v>
      </c>
      <c r="R469" s="491" t="s">
        <v>3570</v>
      </c>
      <c r="S469" s="494" t="s">
        <v>3571</v>
      </c>
      <c r="T469" s="491" t="s">
        <v>3572</v>
      </c>
      <c r="U469" s="285">
        <v>1</v>
      </c>
      <c r="V469" s="504" t="s">
        <v>3573</v>
      </c>
      <c r="W469" s="504" t="s">
        <v>3574</v>
      </c>
      <c r="X469" s="506">
        <v>1</v>
      </c>
      <c r="Y469" s="503" t="s">
        <v>3575</v>
      </c>
      <c r="Z469" s="496">
        <v>44603</v>
      </c>
      <c r="AA469" s="498">
        <v>44804</v>
      </c>
      <c r="AB469" s="497"/>
      <c r="AC469" s="482" t="s">
        <v>84</v>
      </c>
      <c r="AD469" s="483" t="s">
        <v>84</v>
      </c>
      <c r="AE469" s="490">
        <f t="shared" si="36"/>
        <v>93</v>
      </c>
      <c r="AF469" s="447" t="s">
        <v>3461</v>
      </c>
      <c r="AG469" s="110"/>
      <c r="AH469" s="110"/>
      <c r="AI469" s="110"/>
      <c r="AJ469" s="87"/>
      <c r="AK469" s="67"/>
      <c r="AL469" s="78"/>
      <c r="AM469" s="431"/>
      <c r="AN469" s="74"/>
      <c r="AO469" s="124"/>
      <c r="AP469" s="79"/>
      <c r="AQ469" s="87"/>
      <c r="AR469" s="87"/>
      <c r="AS469" s="432"/>
      <c r="AT469" s="82"/>
      <c r="AU469" s="83" t="s">
        <v>91</v>
      </c>
      <c r="AV469" s="110" t="s">
        <v>2931</v>
      </c>
      <c r="AW469" s="130">
        <v>44620</v>
      </c>
      <c r="AX469" s="110" t="s">
        <v>971</v>
      </c>
      <c r="AY469" s="349" t="s">
        <v>2049</v>
      </c>
      <c r="AZ469" s="87">
        <v>0</v>
      </c>
      <c r="BA469" s="67" t="s">
        <v>9</v>
      </c>
      <c r="BB469" s="78">
        <v>-44620</v>
      </c>
      <c r="BC469" s="79" t="s">
        <v>6</v>
      </c>
      <c r="BD469" s="84"/>
      <c r="BE469" s="84"/>
      <c r="BF469" s="84"/>
      <c r="BG469" s="84"/>
      <c r="BH469" s="79"/>
      <c r="BI469" s="84"/>
      <c r="BJ469" s="88" t="s">
        <v>19</v>
      </c>
      <c r="BK469" s="89" t="s">
        <v>3576</v>
      </c>
      <c r="BL469" s="90">
        <v>44712</v>
      </c>
      <c r="BM469" s="91" t="s">
        <v>3577</v>
      </c>
      <c r="BN469" s="92">
        <v>0</v>
      </c>
      <c r="BO469" s="77" t="str">
        <f t="shared" si="40"/>
        <v>SIN AVANCE</v>
      </c>
      <c r="BP469" s="78">
        <f t="shared" si="37"/>
        <v>93</v>
      </c>
      <c r="BQ469" s="79" t="str">
        <f t="shared" si="38"/>
        <v>CON TIEMPO</v>
      </c>
      <c r="BR469" s="93"/>
      <c r="BS469" s="93"/>
      <c r="BT469" s="93"/>
      <c r="BU469" s="93"/>
      <c r="BV469" s="94"/>
      <c r="BW469" s="93"/>
      <c r="BX469" s="93"/>
      <c r="BY469" s="1">
        <f t="shared" si="39"/>
        <v>458</v>
      </c>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c r="KF469" s="1"/>
      <c r="KG469" s="1"/>
      <c r="KH469" s="1"/>
      <c r="KI469" s="1"/>
      <c r="KJ469" s="1"/>
      <c r="KK469" s="1"/>
      <c r="KL469" s="1"/>
      <c r="KM469" s="1"/>
      <c r="KN469" s="1"/>
      <c r="KO469" s="1"/>
      <c r="KP469" s="1"/>
      <c r="KQ469" s="1"/>
      <c r="KR469" s="1"/>
      <c r="KS469" s="1"/>
      <c r="KT469" s="1"/>
      <c r="KU469" s="1"/>
      <c r="KV469" s="1"/>
      <c r="KW469" s="1"/>
      <c r="KX469" s="1"/>
      <c r="KY469" s="1"/>
      <c r="KZ469" s="1"/>
      <c r="LA469" s="1"/>
      <c r="LB469" s="1"/>
      <c r="LC469" s="1"/>
      <c r="LD469" s="1"/>
      <c r="LE469" s="1"/>
      <c r="LF469" s="1"/>
      <c r="LG469" s="1"/>
      <c r="LH469" s="1"/>
      <c r="LI469" s="1"/>
      <c r="LJ469" s="1"/>
      <c r="LK469" s="1"/>
      <c r="LL469" s="1"/>
      <c r="LM469" s="1"/>
      <c r="LN469" s="1"/>
      <c r="LO469" s="1"/>
      <c r="LP469" s="1"/>
      <c r="LQ469" s="1"/>
      <c r="LR469" s="1"/>
      <c r="LS469" s="1"/>
      <c r="LT469" s="1"/>
      <c r="LU469" s="1"/>
      <c r="LV469" s="1"/>
      <c r="LW469" s="1"/>
      <c r="LX469" s="1"/>
      <c r="LY469" s="1"/>
      <c r="LZ469" s="1"/>
      <c r="MA469" s="1"/>
      <c r="MB469" s="1"/>
      <c r="MC469" s="1"/>
      <c r="MD469" s="1"/>
      <c r="ME469" s="1"/>
      <c r="MF469" s="1"/>
      <c r="MG469" s="1"/>
      <c r="MH469" s="1"/>
      <c r="MI469" s="1"/>
      <c r="MJ469" s="1"/>
      <c r="MK469" s="1"/>
      <c r="ML469" s="1"/>
      <c r="MM469" s="1"/>
      <c r="MN469" s="1"/>
      <c r="MO469" s="1"/>
      <c r="MP469" s="1"/>
      <c r="MQ469" s="1"/>
      <c r="MR469" s="1"/>
      <c r="MS469" s="1"/>
      <c r="MT469" s="1"/>
      <c r="MU469" s="1"/>
      <c r="MV469" s="1"/>
      <c r="MW469" s="1"/>
      <c r="MX469" s="1"/>
      <c r="MY469" s="1"/>
      <c r="MZ469" s="1"/>
      <c r="NA469" s="1"/>
      <c r="NB469" s="1"/>
      <c r="NC469" s="1"/>
      <c r="ND469" s="1"/>
      <c r="NE469" s="1"/>
      <c r="NF469" s="1"/>
      <c r="NG469" s="1"/>
      <c r="NH469" s="1"/>
      <c r="NI469" s="1"/>
      <c r="NJ469" s="1"/>
      <c r="NK469" s="1"/>
      <c r="NL469" s="1"/>
      <c r="NM469" s="1"/>
      <c r="NN469" s="1"/>
      <c r="NO469" s="1"/>
      <c r="NP469" s="1"/>
      <c r="NQ469" s="1"/>
      <c r="NR469" s="1"/>
      <c r="NS469" s="1"/>
      <c r="NT469" s="1"/>
      <c r="NU469" s="1"/>
      <c r="NV469" s="1"/>
      <c r="NW469" s="1"/>
      <c r="NX469" s="1"/>
      <c r="NY469" s="1"/>
      <c r="NZ469" s="1"/>
      <c r="OA469" s="1"/>
      <c r="OB469" s="1"/>
      <c r="OC469" s="1"/>
      <c r="OD469" s="1"/>
      <c r="OE469" s="1"/>
      <c r="OF469" s="1"/>
      <c r="OG469" s="1"/>
      <c r="OH469" s="1"/>
      <c r="OI469" s="1"/>
      <c r="OJ469" s="1"/>
      <c r="OK469" s="1"/>
      <c r="OL469" s="1"/>
      <c r="OM469" s="1"/>
      <c r="ON469" s="1"/>
      <c r="OO469" s="1"/>
      <c r="OP469" s="1"/>
      <c r="OQ469" s="1"/>
      <c r="OR469" s="1"/>
      <c r="OS469" s="1"/>
      <c r="OT469" s="1"/>
      <c r="OU469" s="1"/>
      <c r="OV469" s="1"/>
      <c r="OW469" s="1"/>
      <c r="OX469" s="1"/>
      <c r="OY469" s="1"/>
      <c r="OZ469" s="1"/>
      <c r="PA469" s="1"/>
      <c r="PB469" s="1"/>
      <c r="PC469" s="1"/>
      <c r="PD469" s="1"/>
      <c r="PE469" s="1"/>
      <c r="PF469" s="1"/>
      <c r="PG469" s="1"/>
      <c r="PH469" s="1"/>
      <c r="PI469" s="1"/>
      <c r="PJ469" s="1"/>
      <c r="PK469" s="1"/>
    </row>
    <row r="470" spans="1:427" s="7" customFormat="1" ht="76.5" hidden="1" customHeight="1" x14ac:dyDescent="0.3">
      <c r="A470" s="65">
        <v>459</v>
      </c>
      <c r="B470" s="117" t="s">
        <v>1018</v>
      </c>
      <c r="C470" s="196" t="s">
        <v>99</v>
      </c>
      <c r="D470" s="66" t="s">
        <v>100</v>
      </c>
      <c r="E470" s="483" t="s">
        <v>2039</v>
      </c>
      <c r="F470" s="66" t="s">
        <v>1018</v>
      </c>
      <c r="G470" s="244" t="s">
        <v>99</v>
      </c>
      <c r="H470" s="67" t="s">
        <v>100</v>
      </c>
      <c r="I470" s="67" t="s">
        <v>1019</v>
      </c>
      <c r="J470" s="491"/>
      <c r="K470" s="482"/>
      <c r="L470" s="67" t="s">
        <v>855</v>
      </c>
      <c r="M470" s="482" t="s">
        <v>77</v>
      </c>
      <c r="N470" s="484" t="s">
        <v>3578</v>
      </c>
      <c r="O470" s="492" t="s">
        <v>3075</v>
      </c>
      <c r="P470" s="493" t="s">
        <v>3519</v>
      </c>
      <c r="Q470" s="493">
        <v>2021</v>
      </c>
      <c r="R470" s="491" t="s">
        <v>3579</v>
      </c>
      <c r="S470" s="494" t="s">
        <v>3580</v>
      </c>
      <c r="T470" s="491" t="s">
        <v>3581</v>
      </c>
      <c r="U470" s="507">
        <v>1</v>
      </c>
      <c r="V470" s="493" t="s">
        <v>3582</v>
      </c>
      <c r="W470" s="493" t="s">
        <v>3583</v>
      </c>
      <c r="X470" s="495">
        <v>5</v>
      </c>
      <c r="Y470" s="491" t="s">
        <v>3584</v>
      </c>
      <c r="Z470" s="498">
        <v>44603</v>
      </c>
      <c r="AA470" s="498">
        <v>44895</v>
      </c>
      <c r="AB470" s="497"/>
      <c r="AC470" s="482" t="s">
        <v>84</v>
      </c>
      <c r="AD470" s="483" t="s">
        <v>84</v>
      </c>
      <c r="AE470" s="490">
        <f t="shared" si="36"/>
        <v>184</v>
      </c>
      <c r="AF470" s="447" t="s">
        <v>3461</v>
      </c>
      <c r="AG470" s="110"/>
      <c r="AH470" s="110"/>
      <c r="AI470" s="110"/>
      <c r="AJ470" s="87"/>
      <c r="AK470" s="67"/>
      <c r="AL470" s="78"/>
      <c r="AM470" s="431"/>
      <c r="AN470" s="74"/>
      <c r="AO470" s="124"/>
      <c r="AP470" s="79"/>
      <c r="AQ470" s="87"/>
      <c r="AR470" s="87"/>
      <c r="AS470" s="432"/>
      <c r="AT470" s="82"/>
      <c r="AU470" s="83" t="s">
        <v>91</v>
      </c>
      <c r="AV470" s="110" t="s">
        <v>2931</v>
      </c>
      <c r="AW470" s="130">
        <v>44620</v>
      </c>
      <c r="AX470" s="110" t="s">
        <v>971</v>
      </c>
      <c r="AY470" s="349" t="s">
        <v>2049</v>
      </c>
      <c r="AZ470" s="87">
        <v>0</v>
      </c>
      <c r="BA470" s="67" t="s">
        <v>9</v>
      </c>
      <c r="BB470" s="78">
        <v>-44620</v>
      </c>
      <c r="BC470" s="79" t="s">
        <v>6</v>
      </c>
      <c r="BD470" s="84"/>
      <c r="BE470" s="84"/>
      <c r="BF470" s="84"/>
      <c r="BG470" s="84"/>
      <c r="BH470" s="79"/>
      <c r="BI470" s="84"/>
      <c r="BJ470" s="88" t="s">
        <v>19</v>
      </c>
      <c r="BK470" s="89" t="s">
        <v>3585</v>
      </c>
      <c r="BL470" s="90">
        <v>44712</v>
      </c>
      <c r="BM470" s="91" t="s">
        <v>3586</v>
      </c>
      <c r="BN470" s="92">
        <v>0.4</v>
      </c>
      <c r="BO470" s="77" t="str">
        <f t="shared" si="40"/>
        <v>AVANCE PARCIAL</v>
      </c>
      <c r="BP470" s="78">
        <f t="shared" si="37"/>
        <v>184</v>
      </c>
      <c r="BQ470" s="79" t="str">
        <f t="shared" si="38"/>
        <v>CON TIEMPO</v>
      </c>
      <c r="BR470" s="93"/>
      <c r="BS470" s="93"/>
      <c r="BT470" s="93"/>
      <c r="BU470" s="93"/>
      <c r="BV470" s="94"/>
      <c r="BW470" s="93"/>
      <c r="BX470" s="93"/>
      <c r="BY470" s="1">
        <f t="shared" si="39"/>
        <v>459</v>
      </c>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c r="KF470" s="1"/>
      <c r="KG470" s="1"/>
      <c r="KH470" s="1"/>
      <c r="KI470" s="1"/>
      <c r="KJ470" s="1"/>
      <c r="KK470" s="1"/>
      <c r="KL470" s="1"/>
      <c r="KM470" s="1"/>
      <c r="KN470" s="1"/>
      <c r="KO470" s="1"/>
      <c r="KP470" s="1"/>
      <c r="KQ470" s="1"/>
      <c r="KR470" s="1"/>
      <c r="KS470" s="1"/>
      <c r="KT470" s="1"/>
      <c r="KU470" s="1"/>
      <c r="KV470" s="1"/>
      <c r="KW470" s="1"/>
      <c r="KX470" s="1"/>
      <c r="KY470" s="1"/>
      <c r="KZ470" s="1"/>
      <c r="LA470" s="1"/>
      <c r="LB470" s="1"/>
      <c r="LC470" s="1"/>
      <c r="LD470" s="1"/>
      <c r="LE470" s="1"/>
      <c r="LF470" s="1"/>
      <c r="LG470" s="1"/>
      <c r="LH470" s="1"/>
      <c r="LI470" s="1"/>
      <c r="LJ470" s="1"/>
      <c r="LK470" s="1"/>
      <c r="LL470" s="1"/>
      <c r="LM470" s="1"/>
      <c r="LN470" s="1"/>
      <c r="LO470" s="1"/>
      <c r="LP470" s="1"/>
      <c r="LQ470" s="1"/>
      <c r="LR470" s="1"/>
      <c r="LS470" s="1"/>
      <c r="LT470" s="1"/>
      <c r="LU470" s="1"/>
      <c r="LV470" s="1"/>
      <c r="LW470" s="1"/>
      <c r="LX470" s="1"/>
      <c r="LY470" s="1"/>
      <c r="LZ470" s="1"/>
      <c r="MA470" s="1"/>
      <c r="MB470" s="1"/>
      <c r="MC470" s="1"/>
      <c r="MD470" s="1"/>
      <c r="ME470" s="1"/>
      <c r="MF470" s="1"/>
      <c r="MG470" s="1"/>
      <c r="MH470" s="1"/>
      <c r="MI470" s="1"/>
      <c r="MJ470" s="1"/>
      <c r="MK470" s="1"/>
      <c r="ML470" s="1"/>
      <c r="MM470" s="1"/>
      <c r="MN470" s="1"/>
      <c r="MO470" s="1"/>
      <c r="MP470" s="1"/>
      <c r="MQ470" s="1"/>
      <c r="MR470" s="1"/>
      <c r="MS470" s="1"/>
      <c r="MT470" s="1"/>
      <c r="MU470" s="1"/>
      <c r="MV470" s="1"/>
      <c r="MW470" s="1"/>
      <c r="MX470" s="1"/>
      <c r="MY470" s="1"/>
      <c r="MZ470" s="1"/>
      <c r="NA470" s="1"/>
      <c r="NB470" s="1"/>
      <c r="NC470" s="1"/>
      <c r="ND470" s="1"/>
      <c r="NE470" s="1"/>
      <c r="NF470" s="1"/>
      <c r="NG470" s="1"/>
      <c r="NH470" s="1"/>
      <c r="NI470" s="1"/>
      <c r="NJ470" s="1"/>
      <c r="NK470" s="1"/>
      <c r="NL470" s="1"/>
      <c r="NM470" s="1"/>
      <c r="NN470" s="1"/>
      <c r="NO470" s="1"/>
      <c r="NP470" s="1"/>
      <c r="NQ470" s="1"/>
      <c r="NR470" s="1"/>
      <c r="NS470" s="1"/>
      <c r="NT470" s="1"/>
      <c r="NU470" s="1"/>
      <c r="NV470" s="1"/>
      <c r="NW470" s="1"/>
      <c r="NX470" s="1"/>
      <c r="NY470" s="1"/>
      <c r="NZ470" s="1"/>
      <c r="OA470" s="1"/>
      <c r="OB470" s="1"/>
      <c r="OC470" s="1"/>
      <c r="OD470" s="1"/>
      <c r="OE470" s="1"/>
      <c r="OF470" s="1"/>
      <c r="OG470" s="1"/>
      <c r="OH470" s="1"/>
      <c r="OI470" s="1"/>
      <c r="OJ470" s="1"/>
      <c r="OK470" s="1"/>
      <c r="OL470" s="1"/>
      <c r="OM470" s="1"/>
      <c r="ON470" s="1"/>
      <c r="OO470" s="1"/>
      <c r="OP470" s="1"/>
      <c r="OQ470" s="1"/>
      <c r="OR470" s="1"/>
      <c r="OS470" s="1"/>
      <c r="OT470" s="1"/>
      <c r="OU470" s="1"/>
      <c r="OV470" s="1"/>
      <c r="OW470" s="1"/>
      <c r="OX470" s="1"/>
      <c r="OY470" s="1"/>
      <c r="OZ470" s="1"/>
      <c r="PA470" s="1"/>
      <c r="PB470" s="1"/>
      <c r="PC470" s="1"/>
      <c r="PD470" s="1"/>
      <c r="PE470" s="1"/>
      <c r="PF470" s="1"/>
      <c r="PG470" s="1"/>
      <c r="PH470" s="1"/>
      <c r="PI470" s="1"/>
      <c r="PJ470" s="1"/>
      <c r="PK470" s="1"/>
    </row>
    <row r="471" spans="1:427" s="7" customFormat="1" ht="375.75" hidden="1" thickBot="1" x14ac:dyDescent="0.3">
      <c r="A471" s="65">
        <v>460</v>
      </c>
      <c r="B471" s="117" t="s">
        <v>1018</v>
      </c>
      <c r="C471" s="196" t="s">
        <v>99</v>
      </c>
      <c r="D471" s="66" t="s">
        <v>100</v>
      </c>
      <c r="E471" s="483" t="s">
        <v>2039</v>
      </c>
      <c r="F471" s="66" t="s">
        <v>1018</v>
      </c>
      <c r="G471" s="244" t="s">
        <v>99</v>
      </c>
      <c r="H471" s="67" t="s">
        <v>100</v>
      </c>
      <c r="I471" s="67" t="s">
        <v>1019</v>
      </c>
      <c r="J471" s="491"/>
      <c r="K471" s="482"/>
      <c r="L471" s="67" t="s">
        <v>855</v>
      </c>
      <c r="M471" s="482" t="s">
        <v>77</v>
      </c>
      <c r="N471" s="484" t="s">
        <v>3587</v>
      </c>
      <c r="O471" s="492" t="s">
        <v>3084</v>
      </c>
      <c r="P471" s="493" t="s">
        <v>3519</v>
      </c>
      <c r="Q471" s="493">
        <v>2021</v>
      </c>
      <c r="R471" s="491" t="s">
        <v>3588</v>
      </c>
      <c r="S471" s="494" t="s">
        <v>3589</v>
      </c>
      <c r="T471" s="491" t="s">
        <v>3590</v>
      </c>
      <c r="U471" s="299">
        <v>1</v>
      </c>
      <c r="V471" s="493" t="s">
        <v>3591</v>
      </c>
      <c r="W471" s="493" t="s">
        <v>3592</v>
      </c>
      <c r="X471" s="505">
        <v>1</v>
      </c>
      <c r="Y471" s="491" t="s">
        <v>3593</v>
      </c>
      <c r="Z471" s="496">
        <v>44602</v>
      </c>
      <c r="AA471" s="498">
        <v>44804</v>
      </c>
      <c r="AB471" s="497"/>
      <c r="AC471" s="482" t="s">
        <v>84</v>
      </c>
      <c r="AD471" s="483" t="s">
        <v>84</v>
      </c>
      <c r="AE471" s="490">
        <f t="shared" si="36"/>
        <v>93</v>
      </c>
      <c r="AF471" s="447" t="s">
        <v>3461</v>
      </c>
      <c r="AG471" s="110"/>
      <c r="AH471" s="110"/>
      <c r="AI471" s="110"/>
      <c r="AJ471" s="87"/>
      <c r="AK471" s="67"/>
      <c r="AL471" s="78"/>
      <c r="AM471" s="431"/>
      <c r="AN471" s="74"/>
      <c r="AO471" s="124"/>
      <c r="AP471" s="79"/>
      <c r="AQ471" s="87"/>
      <c r="AR471" s="87"/>
      <c r="AS471" s="432"/>
      <c r="AT471" s="82"/>
      <c r="AU471" s="83" t="s">
        <v>91</v>
      </c>
      <c r="AV471" s="110" t="s">
        <v>2931</v>
      </c>
      <c r="AW471" s="130">
        <v>44620</v>
      </c>
      <c r="AX471" s="110" t="s">
        <v>971</v>
      </c>
      <c r="AY471" s="349" t="s">
        <v>2049</v>
      </c>
      <c r="AZ471" s="87">
        <v>0</v>
      </c>
      <c r="BA471" s="67" t="s">
        <v>9</v>
      </c>
      <c r="BB471" s="78">
        <v>-44620</v>
      </c>
      <c r="BC471" s="79" t="s">
        <v>6</v>
      </c>
      <c r="BD471" s="84"/>
      <c r="BE471" s="84"/>
      <c r="BF471" s="84"/>
      <c r="BG471" s="84"/>
      <c r="BH471" s="79"/>
      <c r="BI471" s="84"/>
      <c r="BJ471" s="88" t="s">
        <v>19</v>
      </c>
      <c r="BK471" s="89" t="s">
        <v>3534</v>
      </c>
      <c r="BL471" s="90">
        <v>44712</v>
      </c>
      <c r="BM471" s="91" t="s">
        <v>3590</v>
      </c>
      <c r="BN471" s="92">
        <v>0</v>
      </c>
      <c r="BO471" s="77" t="str">
        <f t="shared" si="40"/>
        <v>SIN AVANCE</v>
      </c>
      <c r="BP471" s="78">
        <f t="shared" si="37"/>
        <v>93</v>
      </c>
      <c r="BQ471" s="79" t="str">
        <f t="shared" si="38"/>
        <v>CON TIEMPO</v>
      </c>
      <c r="BR471" s="93"/>
      <c r="BS471" s="93"/>
      <c r="BT471" s="93"/>
      <c r="BU471" s="93"/>
      <c r="BV471" s="94"/>
      <c r="BW471" s="93"/>
      <c r="BX471" s="93"/>
      <c r="BY471" s="1">
        <f t="shared" si="39"/>
        <v>460</v>
      </c>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c r="KF471" s="1"/>
      <c r="KG471" s="1"/>
      <c r="KH471" s="1"/>
      <c r="KI471" s="1"/>
      <c r="KJ471" s="1"/>
      <c r="KK471" s="1"/>
      <c r="KL471" s="1"/>
      <c r="KM471" s="1"/>
      <c r="KN471" s="1"/>
      <c r="KO471" s="1"/>
      <c r="KP471" s="1"/>
      <c r="KQ471" s="1"/>
      <c r="KR471" s="1"/>
      <c r="KS471" s="1"/>
      <c r="KT471" s="1"/>
      <c r="KU471" s="1"/>
      <c r="KV471" s="1"/>
      <c r="KW471" s="1"/>
      <c r="KX471" s="1"/>
      <c r="KY471" s="1"/>
      <c r="KZ471" s="1"/>
      <c r="LA471" s="1"/>
      <c r="LB471" s="1"/>
      <c r="LC471" s="1"/>
      <c r="LD471" s="1"/>
      <c r="LE471" s="1"/>
      <c r="LF471" s="1"/>
      <c r="LG471" s="1"/>
      <c r="LH471" s="1"/>
      <c r="LI471" s="1"/>
      <c r="LJ471" s="1"/>
      <c r="LK471" s="1"/>
      <c r="LL471" s="1"/>
      <c r="LM471" s="1"/>
      <c r="LN471" s="1"/>
      <c r="LO471" s="1"/>
      <c r="LP471" s="1"/>
      <c r="LQ471" s="1"/>
      <c r="LR471" s="1"/>
      <c r="LS471" s="1"/>
      <c r="LT471" s="1"/>
      <c r="LU471" s="1"/>
      <c r="LV471" s="1"/>
      <c r="LW471" s="1"/>
      <c r="LX471" s="1"/>
      <c r="LY471" s="1"/>
      <c r="LZ471" s="1"/>
      <c r="MA471" s="1"/>
      <c r="MB471" s="1"/>
      <c r="MC471" s="1"/>
      <c r="MD471" s="1"/>
      <c r="ME471" s="1"/>
      <c r="MF471" s="1"/>
      <c r="MG471" s="1"/>
      <c r="MH471" s="1"/>
      <c r="MI471" s="1"/>
      <c r="MJ471" s="1"/>
      <c r="MK471" s="1"/>
      <c r="ML471" s="1"/>
      <c r="MM471" s="1"/>
      <c r="MN471" s="1"/>
      <c r="MO471" s="1"/>
      <c r="MP471" s="1"/>
      <c r="MQ471" s="1"/>
      <c r="MR471" s="1"/>
      <c r="MS471" s="1"/>
      <c r="MT471" s="1"/>
      <c r="MU471" s="1"/>
      <c r="MV471" s="1"/>
      <c r="MW471" s="1"/>
      <c r="MX471" s="1"/>
      <c r="MY471" s="1"/>
      <c r="MZ471" s="1"/>
      <c r="NA471" s="1"/>
      <c r="NB471" s="1"/>
      <c r="NC471" s="1"/>
      <c r="ND471" s="1"/>
      <c r="NE471" s="1"/>
      <c r="NF471" s="1"/>
      <c r="NG471" s="1"/>
      <c r="NH471" s="1"/>
      <c r="NI471" s="1"/>
      <c r="NJ471" s="1"/>
      <c r="NK471" s="1"/>
      <c r="NL471" s="1"/>
      <c r="NM471" s="1"/>
      <c r="NN471" s="1"/>
      <c r="NO471" s="1"/>
      <c r="NP471" s="1"/>
      <c r="NQ471" s="1"/>
      <c r="NR471" s="1"/>
      <c r="NS471" s="1"/>
      <c r="NT471" s="1"/>
      <c r="NU471" s="1"/>
      <c r="NV471" s="1"/>
      <c r="NW471" s="1"/>
      <c r="NX471" s="1"/>
      <c r="NY471" s="1"/>
      <c r="NZ471" s="1"/>
      <c r="OA471" s="1"/>
      <c r="OB471" s="1"/>
      <c r="OC471" s="1"/>
      <c r="OD471" s="1"/>
      <c r="OE471" s="1"/>
      <c r="OF471" s="1"/>
      <c r="OG471" s="1"/>
      <c r="OH471" s="1"/>
      <c r="OI471" s="1"/>
      <c r="OJ471" s="1"/>
      <c r="OK471" s="1"/>
      <c r="OL471" s="1"/>
      <c r="OM471" s="1"/>
      <c r="ON471" s="1"/>
      <c r="OO471" s="1"/>
      <c r="OP471" s="1"/>
      <c r="OQ471" s="1"/>
      <c r="OR471" s="1"/>
      <c r="OS471" s="1"/>
      <c r="OT471" s="1"/>
      <c r="OU471" s="1"/>
      <c r="OV471" s="1"/>
      <c r="OW471" s="1"/>
      <c r="OX471" s="1"/>
      <c r="OY471" s="1"/>
      <c r="OZ471" s="1"/>
      <c r="PA471" s="1"/>
      <c r="PB471" s="1"/>
      <c r="PC471" s="1"/>
      <c r="PD471" s="1"/>
      <c r="PE471" s="1"/>
      <c r="PF471" s="1"/>
      <c r="PG471" s="1"/>
      <c r="PH471" s="1"/>
      <c r="PI471" s="1"/>
      <c r="PJ471" s="1"/>
      <c r="PK471" s="1"/>
    </row>
    <row r="472" spans="1:427" s="7" customFormat="1" ht="63.75" hidden="1" customHeight="1" x14ac:dyDescent="0.3">
      <c r="A472" s="65">
        <v>461</v>
      </c>
      <c r="B472" s="117" t="s">
        <v>1018</v>
      </c>
      <c r="C472" s="196" t="s">
        <v>99</v>
      </c>
      <c r="D472" s="66" t="s">
        <v>100</v>
      </c>
      <c r="E472" s="502" t="s">
        <v>2039</v>
      </c>
      <c r="F472" s="66" t="s">
        <v>1018</v>
      </c>
      <c r="G472" s="244" t="s">
        <v>99</v>
      </c>
      <c r="H472" s="67" t="s">
        <v>100</v>
      </c>
      <c r="I472" s="67" t="s">
        <v>1019</v>
      </c>
      <c r="J472" s="503"/>
      <c r="K472" s="482"/>
      <c r="L472" s="67" t="s">
        <v>855</v>
      </c>
      <c r="M472" s="482" t="s">
        <v>77</v>
      </c>
      <c r="N472" s="484" t="s">
        <v>3594</v>
      </c>
      <c r="O472" s="492" t="s">
        <v>3093</v>
      </c>
      <c r="P472" s="493" t="s">
        <v>3519</v>
      </c>
      <c r="Q472" s="493">
        <v>2021</v>
      </c>
      <c r="R472" s="491" t="s">
        <v>3595</v>
      </c>
      <c r="S472" s="494" t="s">
        <v>3596</v>
      </c>
      <c r="T472" s="503" t="s">
        <v>3597</v>
      </c>
      <c r="U472" s="299">
        <v>1</v>
      </c>
      <c r="V472" s="504" t="s">
        <v>3591</v>
      </c>
      <c r="W472" s="504" t="s">
        <v>3598</v>
      </c>
      <c r="X472" s="506">
        <v>1</v>
      </c>
      <c r="Y472" s="503" t="s">
        <v>2886</v>
      </c>
      <c r="Z472" s="496">
        <v>44743</v>
      </c>
      <c r="AA472" s="496">
        <v>44803</v>
      </c>
      <c r="AB472" s="497"/>
      <c r="AC472" s="482" t="s">
        <v>84</v>
      </c>
      <c r="AD472" s="483" t="s">
        <v>84</v>
      </c>
      <c r="AE472" s="490">
        <f t="shared" si="36"/>
        <v>92</v>
      </c>
      <c r="AF472" s="447" t="s">
        <v>3461</v>
      </c>
      <c r="AG472" s="110"/>
      <c r="AH472" s="110"/>
      <c r="AI472" s="110"/>
      <c r="AJ472" s="87"/>
      <c r="AK472" s="67"/>
      <c r="AL472" s="78"/>
      <c r="AM472" s="431"/>
      <c r="AN472" s="74"/>
      <c r="AO472" s="124"/>
      <c r="AP472" s="79"/>
      <c r="AQ472" s="87"/>
      <c r="AR472" s="87"/>
      <c r="AS472" s="432"/>
      <c r="AT472" s="82"/>
      <c r="AU472" s="83" t="s">
        <v>91</v>
      </c>
      <c r="AV472" s="110" t="s">
        <v>2931</v>
      </c>
      <c r="AW472" s="130">
        <v>44620</v>
      </c>
      <c r="AX472" s="110" t="s">
        <v>971</v>
      </c>
      <c r="AY472" s="349" t="s">
        <v>2049</v>
      </c>
      <c r="AZ472" s="87">
        <v>0</v>
      </c>
      <c r="BA472" s="67" t="s">
        <v>9</v>
      </c>
      <c r="BB472" s="78">
        <v>-44620</v>
      </c>
      <c r="BC472" s="79" t="s">
        <v>6</v>
      </c>
      <c r="BD472" s="84"/>
      <c r="BE472" s="84"/>
      <c r="BF472" s="84"/>
      <c r="BG472" s="84"/>
      <c r="BH472" s="79"/>
      <c r="BI472" s="84"/>
      <c r="BJ472" s="88" t="s">
        <v>19</v>
      </c>
      <c r="BK472" s="89" t="s">
        <v>2058</v>
      </c>
      <c r="BL472" s="90">
        <v>44712</v>
      </c>
      <c r="BM472" s="91" t="s">
        <v>3599</v>
      </c>
      <c r="BN472" s="92">
        <v>0</v>
      </c>
      <c r="BO472" s="77" t="str">
        <f t="shared" si="40"/>
        <v>SIN AVANCE</v>
      </c>
      <c r="BP472" s="78">
        <f t="shared" si="37"/>
        <v>92</v>
      </c>
      <c r="BQ472" s="79" t="str">
        <f t="shared" si="38"/>
        <v>CON TIEMPO</v>
      </c>
      <c r="BR472" s="93"/>
      <c r="BS472" s="93"/>
      <c r="BT472" s="93"/>
      <c r="BU472" s="93"/>
      <c r="BV472" s="94"/>
      <c r="BW472" s="93"/>
      <c r="BX472" s="93"/>
      <c r="BY472" s="1">
        <f t="shared" si="39"/>
        <v>461</v>
      </c>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c r="KF472" s="1"/>
      <c r="KG472" s="1"/>
      <c r="KH472" s="1"/>
      <c r="KI472" s="1"/>
      <c r="KJ472" s="1"/>
      <c r="KK472" s="1"/>
      <c r="KL472" s="1"/>
      <c r="KM472" s="1"/>
      <c r="KN472" s="1"/>
      <c r="KO472" s="1"/>
      <c r="KP472" s="1"/>
      <c r="KQ472" s="1"/>
      <c r="KR472" s="1"/>
      <c r="KS472" s="1"/>
      <c r="KT472" s="1"/>
      <c r="KU472" s="1"/>
      <c r="KV472" s="1"/>
      <c r="KW472" s="1"/>
      <c r="KX472" s="1"/>
      <c r="KY472" s="1"/>
      <c r="KZ472" s="1"/>
      <c r="LA472" s="1"/>
      <c r="LB472" s="1"/>
      <c r="LC472" s="1"/>
      <c r="LD472" s="1"/>
      <c r="LE472" s="1"/>
      <c r="LF472" s="1"/>
      <c r="LG472" s="1"/>
      <c r="LH472" s="1"/>
      <c r="LI472" s="1"/>
      <c r="LJ472" s="1"/>
      <c r="LK472" s="1"/>
      <c r="LL472" s="1"/>
      <c r="LM472" s="1"/>
      <c r="LN472" s="1"/>
      <c r="LO472" s="1"/>
      <c r="LP472" s="1"/>
      <c r="LQ472" s="1"/>
      <c r="LR472" s="1"/>
      <c r="LS472" s="1"/>
      <c r="LT472" s="1"/>
      <c r="LU472" s="1"/>
      <c r="LV472" s="1"/>
      <c r="LW472" s="1"/>
      <c r="LX472" s="1"/>
      <c r="LY472" s="1"/>
      <c r="LZ472" s="1"/>
      <c r="MA472" s="1"/>
      <c r="MB472" s="1"/>
      <c r="MC472" s="1"/>
      <c r="MD472" s="1"/>
      <c r="ME472" s="1"/>
      <c r="MF472" s="1"/>
      <c r="MG472" s="1"/>
      <c r="MH472" s="1"/>
      <c r="MI472" s="1"/>
      <c r="MJ472" s="1"/>
      <c r="MK472" s="1"/>
      <c r="ML472" s="1"/>
      <c r="MM472" s="1"/>
      <c r="MN472" s="1"/>
      <c r="MO472" s="1"/>
      <c r="MP472" s="1"/>
      <c r="MQ472" s="1"/>
      <c r="MR472" s="1"/>
      <c r="MS472" s="1"/>
      <c r="MT472" s="1"/>
      <c r="MU472" s="1"/>
      <c r="MV472" s="1"/>
      <c r="MW472" s="1"/>
      <c r="MX472" s="1"/>
      <c r="MY472" s="1"/>
      <c r="MZ472" s="1"/>
      <c r="NA472" s="1"/>
      <c r="NB472" s="1"/>
      <c r="NC472" s="1"/>
      <c r="ND472" s="1"/>
      <c r="NE472" s="1"/>
      <c r="NF472" s="1"/>
      <c r="NG472" s="1"/>
      <c r="NH472" s="1"/>
      <c r="NI472" s="1"/>
      <c r="NJ472" s="1"/>
      <c r="NK472" s="1"/>
      <c r="NL472" s="1"/>
      <c r="NM472" s="1"/>
      <c r="NN472" s="1"/>
      <c r="NO472" s="1"/>
      <c r="NP472" s="1"/>
      <c r="NQ472" s="1"/>
      <c r="NR472" s="1"/>
      <c r="NS472" s="1"/>
      <c r="NT472" s="1"/>
      <c r="NU472" s="1"/>
      <c r="NV472" s="1"/>
      <c r="NW472" s="1"/>
      <c r="NX472" s="1"/>
      <c r="NY472" s="1"/>
      <c r="NZ472" s="1"/>
      <c r="OA472" s="1"/>
      <c r="OB472" s="1"/>
      <c r="OC472" s="1"/>
      <c r="OD472" s="1"/>
      <c r="OE472" s="1"/>
      <c r="OF472" s="1"/>
      <c r="OG472" s="1"/>
      <c r="OH472" s="1"/>
      <c r="OI472" s="1"/>
      <c r="OJ472" s="1"/>
      <c r="OK472" s="1"/>
      <c r="OL472" s="1"/>
      <c r="OM472" s="1"/>
      <c r="ON472" s="1"/>
      <c r="OO472" s="1"/>
      <c r="OP472" s="1"/>
      <c r="OQ472" s="1"/>
      <c r="OR472" s="1"/>
      <c r="OS472" s="1"/>
      <c r="OT472" s="1"/>
      <c r="OU472" s="1"/>
      <c r="OV472" s="1"/>
      <c r="OW472" s="1"/>
      <c r="OX472" s="1"/>
      <c r="OY472" s="1"/>
      <c r="OZ472" s="1"/>
      <c r="PA472" s="1"/>
      <c r="PB472" s="1"/>
      <c r="PC472" s="1"/>
      <c r="PD472" s="1"/>
      <c r="PE472" s="1"/>
      <c r="PF472" s="1"/>
      <c r="PG472" s="1"/>
      <c r="PH472" s="1"/>
      <c r="PI472" s="1"/>
      <c r="PJ472" s="1"/>
      <c r="PK472" s="1"/>
    </row>
    <row r="473" spans="1:427" s="7" customFormat="1" ht="63.75" hidden="1" customHeight="1" x14ac:dyDescent="0.3">
      <c r="A473" s="65">
        <v>462</v>
      </c>
      <c r="B473" s="117" t="s">
        <v>1018</v>
      </c>
      <c r="C473" s="196" t="s">
        <v>99</v>
      </c>
      <c r="D473" s="66" t="s">
        <v>100</v>
      </c>
      <c r="E473" s="483" t="s">
        <v>3600</v>
      </c>
      <c r="F473" s="105" t="s">
        <v>70</v>
      </c>
      <c r="G473" s="135" t="s">
        <v>71</v>
      </c>
      <c r="H473" s="67" t="s">
        <v>72</v>
      </c>
      <c r="I473" s="500" t="s">
        <v>3600</v>
      </c>
      <c r="J473" s="491"/>
      <c r="K473" s="482"/>
      <c r="L473" s="67" t="s">
        <v>855</v>
      </c>
      <c r="M473" s="482" t="s">
        <v>77</v>
      </c>
      <c r="N473" s="484" t="s">
        <v>3601</v>
      </c>
      <c r="O473" s="492" t="s">
        <v>3093</v>
      </c>
      <c r="P473" s="493" t="s">
        <v>3519</v>
      </c>
      <c r="Q473" s="493">
        <v>2021</v>
      </c>
      <c r="R473" s="491" t="s">
        <v>3595</v>
      </c>
      <c r="S473" s="494" t="s">
        <v>3602</v>
      </c>
      <c r="T473" s="491" t="s">
        <v>3603</v>
      </c>
      <c r="U473" s="462">
        <v>2</v>
      </c>
      <c r="V473" s="493" t="s">
        <v>3604</v>
      </c>
      <c r="W473" s="493" t="s">
        <v>3605</v>
      </c>
      <c r="X473" s="499">
        <v>1</v>
      </c>
      <c r="Y473" s="491" t="s">
        <v>2886</v>
      </c>
      <c r="Z473" s="498">
        <v>44602</v>
      </c>
      <c r="AA473" s="498">
        <v>44895</v>
      </c>
      <c r="AB473" s="497"/>
      <c r="AC473" s="482" t="s">
        <v>84</v>
      </c>
      <c r="AD473" s="483" t="s">
        <v>84</v>
      </c>
      <c r="AE473" s="490">
        <f t="shared" si="36"/>
        <v>184</v>
      </c>
      <c r="AF473" s="447" t="s">
        <v>3461</v>
      </c>
      <c r="AG473" s="110"/>
      <c r="AH473" s="110"/>
      <c r="AI473" s="110"/>
      <c r="AJ473" s="87"/>
      <c r="AK473" s="67"/>
      <c r="AL473" s="78"/>
      <c r="AM473" s="431"/>
      <c r="AN473" s="74"/>
      <c r="AO473" s="124"/>
      <c r="AP473" s="79"/>
      <c r="AQ473" s="87"/>
      <c r="AR473" s="87"/>
      <c r="AS473" s="432"/>
      <c r="AT473" s="82"/>
      <c r="AU473" s="83" t="s">
        <v>91</v>
      </c>
      <c r="AV473" s="97" t="s">
        <v>641</v>
      </c>
      <c r="AW473" s="98">
        <v>44620</v>
      </c>
      <c r="AX473" s="99" t="s">
        <v>119</v>
      </c>
      <c r="AY473" s="100" t="s">
        <v>93</v>
      </c>
      <c r="AZ473" s="101">
        <v>0</v>
      </c>
      <c r="BA473" s="67" t="s">
        <v>9</v>
      </c>
      <c r="BB473" s="78">
        <v>-44620</v>
      </c>
      <c r="BC473" s="79" t="s">
        <v>6</v>
      </c>
      <c r="BD473" s="84"/>
      <c r="BE473" s="84"/>
      <c r="BF473" s="84"/>
      <c r="BG473" s="84"/>
      <c r="BH473" s="79"/>
      <c r="BI473" s="84"/>
      <c r="BJ473" s="88" t="s">
        <v>19</v>
      </c>
      <c r="BK473" s="89" t="s">
        <v>1514</v>
      </c>
      <c r="BL473" s="90">
        <v>44712</v>
      </c>
      <c r="BM473" s="91" t="s">
        <v>3135</v>
      </c>
      <c r="BN473" s="92">
        <v>0</v>
      </c>
      <c r="BO473" s="77" t="str">
        <f t="shared" si="40"/>
        <v>SIN AVANCE</v>
      </c>
      <c r="BP473" s="78">
        <f t="shared" si="37"/>
        <v>184</v>
      </c>
      <c r="BQ473" s="79" t="str">
        <f t="shared" si="38"/>
        <v>CON TIEMPO</v>
      </c>
      <c r="BR473" s="93"/>
      <c r="BS473" s="93"/>
      <c r="BT473" s="93"/>
      <c r="BU473" s="93"/>
      <c r="BV473" s="94"/>
      <c r="BW473" s="93"/>
      <c r="BX473" s="93"/>
      <c r="BY473" s="1">
        <f t="shared" si="39"/>
        <v>462</v>
      </c>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c r="KF473" s="1"/>
      <c r="KG473" s="1"/>
      <c r="KH473" s="1"/>
      <c r="KI473" s="1"/>
      <c r="KJ473" s="1"/>
      <c r="KK473" s="1"/>
      <c r="KL473" s="1"/>
      <c r="KM473" s="1"/>
      <c r="KN473" s="1"/>
      <c r="KO473" s="1"/>
      <c r="KP473" s="1"/>
      <c r="KQ473" s="1"/>
      <c r="KR473" s="1"/>
      <c r="KS473" s="1"/>
      <c r="KT473" s="1"/>
      <c r="KU473" s="1"/>
      <c r="KV473" s="1"/>
      <c r="KW473" s="1"/>
      <c r="KX473" s="1"/>
      <c r="KY473" s="1"/>
      <c r="KZ473" s="1"/>
      <c r="LA473" s="1"/>
      <c r="LB473" s="1"/>
      <c r="LC473" s="1"/>
      <c r="LD473" s="1"/>
      <c r="LE473" s="1"/>
      <c r="LF473" s="1"/>
      <c r="LG473" s="1"/>
      <c r="LH473" s="1"/>
      <c r="LI473" s="1"/>
      <c r="LJ473" s="1"/>
      <c r="LK473" s="1"/>
      <c r="LL473" s="1"/>
      <c r="LM473" s="1"/>
      <c r="LN473" s="1"/>
      <c r="LO473" s="1"/>
      <c r="LP473" s="1"/>
      <c r="LQ473" s="1"/>
      <c r="LR473" s="1"/>
      <c r="LS473" s="1"/>
      <c r="LT473" s="1"/>
      <c r="LU473" s="1"/>
      <c r="LV473" s="1"/>
      <c r="LW473" s="1"/>
      <c r="LX473" s="1"/>
      <c r="LY473" s="1"/>
      <c r="LZ473" s="1"/>
      <c r="MA473" s="1"/>
      <c r="MB473" s="1"/>
      <c r="MC473" s="1"/>
      <c r="MD473" s="1"/>
      <c r="ME473" s="1"/>
      <c r="MF473" s="1"/>
      <c r="MG473" s="1"/>
      <c r="MH473" s="1"/>
      <c r="MI473" s="1"/>
      <c r="MJ473" s="1"/>
      <c r="MK473" s="1"/>
      <c r="ML473" s="1"/>
      <c r="MM473" s="1"/>
      <c r="MN473" s="1"/>
      <c r="MO473" s="1"/>
      <c r="MP473" s="1"/>
      <c r="MQ473" s="1"/>
      <c r="MR473" s="1"/>
      <c r="MS473" s="1"/>
      <c r="MT473" s="1"/>
      <c r="MU473" s="1"/>
      <c r="MV473" s="1"/>
      <c r="MW473" s="1"/>
      <c r="MX473" s="1"/>
      <c r="MY473" s="1"/>
      <c r="MZ473" s="1"/>
      <c r="NA473" s="1"/>
      <c r="NB473" s="1"/>
      <c r="NC473" s="1"/>
      <c r="ND473" s="1"/>
      <c r="NE473" s="1"/>
      <c r="NF473" s="1"/>
      <c r="NG473" s="1"/>
      <c r="NH473" s="1"/>
      <c r="NI473" s="1"/>
      <c r="NJ473" s="1"/>
      <c r="NK473" s="1"/>
      <c r="NL473" s="1"/>
      <c r="NM473" s="1"/>
      <c r="NN473" s="1"/>
      <c r="NO473" s="1"/>
      <c r="NP473" s="1"/>
      <c r="NQ473" s="1"/>
      <c r="NR473" s="1"/>
      <c r="NS473" s="1"/>
      <c r="NT473" s="1"/>
      <c r="NU473" s="1"/>
      <c r="NV473" s="1"/>
      <c r="NW473" s="1"/>
      <c r="NX473" s="1"/>
      <c r="NY473" s="1"/>
      <c r="NZ473" s="1"/>
      <c r="OA473" s="1"/>
      <c r="OB473" s="1"/>
      <c r="OC473" s="1"/>
      <c r="OD473" s="1"/>
      <c r="OE473" s="1"/>
      <c r="OF473" s="1"/>
      <c r="OG473" s="1"/>
      <c r="OH473" s="1"/>
      <c r="OI473" s="1"/>
      <c r="OJ473" s="1"/>
      <c r="OK473" s="1"/>
      <c r="OL473" s="1"/>
      <c r="OM473" s="1"/>
      <c r="ON473" s="1"/>
      <c r="OO473" s="1"/>
      <c r="OP473" s="1"/>
      <c r="OQ473" s="1"/>
      <c r="OR473" s="1"/>
      <c r="OS473" s="1"/>
      <c r="OT473" s="1"/>
      <c r="OU473" s="1"/>
      <c r="OV473" s="1"/>
      <c r="OW473" s="1"/>
      <c r="OX473" s="1"/>
      <c r="OY473" s="1"/>
      <c r="OZ473" s="1"/>
      <c r="PA473" s="1"/>
      <c r="PB473" s="1"/>
      <c r="PC473" s="1"/>
      <c r="PD473" s="1"/>
      <c r="PE473" s="1"/>
      <c r="PF473" s="1"/>
      <c r="PG473" s="1"/>
      <c r="PH473" s="1"/>
      <c r="PI473" s="1"/>
      <c r="PJ473" s="1"/>
      <c r="PK473" s="1"/>
    </row>
    <row r="474" spans="1:427" ht="76.5" hidden="1" customHeight="1" x14ac:dyDescent="0.3">
      <c r="A474" s="65">
        <v>463</v>
      </c>
      <c r="B474" s="117" t="s">
        <v>1018</v>
      </c>
      <c r="C474" s="196" t="s">
        <v>99</v>
      </c>
      <c r="D474" s="66" t="s">
        <v>100</v>
      </c>
      <c r="E474" s="502" t="s">
        <v>2039</v>
      </c>
      <c r="F474" s="66" t="s">
        <v>1018</v>
      </c>
      <c r="G474" s="244" t="s">
        <v>99</v>
      </c>
      <c r="H474" s="67" t="s">
        <v>100</v>
      </c>
      <c r="I474" s="67" t="s">
        <v>1019</v>
      </c>
      <c r="J474" s="502"/>
      <c r="K474" s="482"/>
      <c r="L474" s="67" t="s">
        <v>855</v>
      </c>
      <c r="M474" s="482" t="s">
        <v>77</v>
      </c>
      <c r="N474" s="484" t="s">
        <v>3606</v>
      </c>
      <c r="O474" s="484" t="s">
        <v>3102</v>
      </c>
      <c r="P474" s="482" t="s">
        <v>3519</v>
      </c>
      <c r="Q474" s="482">
        <v>2021</v>
      </c>
      <c r="R474" s="483" t="s">
        <v>3607</v>
      </c>
      <c r="S474" s="485" t="s">
        <v>3608</v>
      </c>
      <c r="T474" s="502" t="s">
        <v>3609</v>
      </c>
      <c r="U474" s="472">
        <v>1</v>
      </c>
      <c r="V474" s="500" t="s">
        <v>3610</v>
      </c>
      <c r="W474" s="500" t="s">
        <v>3611</v>
      </c>
      <c r="X474" s="508">
        <v>1</v>
      </c>
      <c r="Y474" s="502" t="s">
        <v>3612</v>
      </c>
      <c r="Z474" s="509">
        <v>44602</v>
      </c>
      <c r="AA474" s="488">
        <v>44804</v>
      </c>
      <c r="AB474" s="497"/>
      <c r="AC474" s="482" t="s">
        <v>84</v>
      </c>
      <c r="AD474" s="483" t="s">
        <v>84</v>
      </c>
      <c r="AE474" s="490">
        <f t="shared" si="36"/>
        <v>93</v>
      </c>
      <c r="AF474" s="447" t="s">
        <v>3461</v>
      </c>
      <c r="AG474" s="110"/>
      <c r="AH474" s="110"/>
      <c r="AI474" s="110"/>
      <c r="AJ474" s="87"/>
      <c r="AK474" s="67"/>
      <c r="AL474" s="78"/>
      <c r="AM474" s="431"/>
      <c r="AN474" s="74"/>
      <c r="AO474" s="124"/>
      <c r="AP474" s="79"/>
      <c r="AQ474" s="87"/>
      <c r="AR474" s="87"/>
      <c r="AS474" s="432"/>
      <c r="AT474" s="82"/>
      <c r="AU474" s="83" t="s">
        <v>91</v>
      </c>
      <c r="AV474" s="110" t="s">
        <v>2931</v>
      </c>
      <c r="AW474" s="130">
        <v>44620</v>
      </c>
      <c r="AX474" s="110" t="s">
        <v>971</v>
      </c>
      <c r="AY474" s="349" t="s">
        <v>2049</v>
      </c>
      <c r="AZ474" s="87">
        <v>0</v>
      </c>
      <c r="BA474" s="67" t="s">
        <v>9</v>
      </c>
      <c r="BB474" s="78">
        <v>-44620</v>
      </c>
      <c r="BC474" s="79" t="s">
        <v>6</v>
      </c>
      <c r="BD474" s="84"/>
      <c r="BE474" s="84"/>
      <c r="BF474" s="84"/>
      <c r="BG474" s="84"/>
      <c r="BH474" s="79"/>
      <c r="BI474" s="84"/>
      <c r="BJ474" s="88" t="s">
        <v>19</v>
      </c>
      <c r="BK474" s="89" t="s">
        <v>3534</v>
      </c>
      <c r="BL474" s="90">
        <v>44712</v>
      </c>
      <c r="BM474" s="91" t="s">
        <v>3613</v>
      </c>
      <c r="BN474" s="92">
        <v>0</v>
      </c>
      <c r="BO474" s="77" t="str">
        <f t="shared" si="40"/>
        <v>SIN AVANCE</v>
      </c>
      <c r="BP474" s="78">
        <f t="shared" si="37"/>
        <v>93</v>
      </c>
      <c r="BQ474" s="79" t="str">
        <f t="shared" si="38"/>
        <v>CON TIEMPO</v>
      </c>
      <c r="BR474" s="93"/>
      <c r="BS474" s="93"/>
      <c r="BT474" s="93"/>
      <c r="BU474" s="93"/>
      <c r="BV474" s="94"/>
      <c r="BW474" s="93"/>
      <c r="BX474" s="93"/>
      <c r="BY474" s="1">
        <f t="shared" si="39"/>
        <v>463</v>
      </c>
    </row>
    <row r="475" spans="1:427" s="7" customFormat="1" ht="76.5" hidden="1" customHeight="1" x14ac:dyDescent="0.3">
      <c r="A475" s="65">
        <v>464</v>
      </c>
      <c r="B475" s="117" t="s">
        <v>348</v>
      </c>
      <c r="C475" s="119" t="s">
        <v>349</v>
      </c>
      <c r="D475" s="66" t="s">
        <v>350</v>
      </c>
      <c r="E475" s="483" t="s">
        <v>3614</v>
      </c>
      <c r="F475" s="66" t="s">
        <v>181</v>
      </c>
      <c r="G475" s="65" t="s">
        <v>99</v>
      </c>
      <c r="H475" s="67" t="s">
        <v>100</v>
      </c>
      <c r="I475" s="67" t="s">
        <v>182</v>
      </c>
      <c r="J475" s="491"/>
      <c r="K475" s="482"/>
      <c r="L475" s="67" t="s">
        <v>185</v>
      </c>
      <c r="M475" s="482" t="s">
        <v>77</v>
      </c>
      <c r="N475" s="482" t="s">
        <v>3615</v>
      </c>
      <c r="O475" s="493" t="s">
        <v>2924</v>
      </c>
      <c r="P475" s="493" t="s">
        <v>3616</v>
      </c>
      <c r="Q475" s="493" t="s">
        <v>3617</v>
      </c>
      <c r="R475" s="491" t="s">
        <v>3618</v>
      </c>
      <c r="S475" s="494" t="s">
        <v>3619</v>
      </c>
      <c r="T475" s="491" t="s">
        <v>3620</v>
      </c>
      <c r="U475" s="510">
        <v>1</v>
      </c>
      <c r="V475" s="493" t="s">
        <v>3621</v>
      </c>
      <c r="W475" s="493" t="s">
        <v>3622</v>
      </c>
      <c r="X475" s="511">
        <v>1</v>
      </c>
      <c r="Y475" s="491" t="s">
        <v>3623</v>
      </c>
      <c r="Z475" s="512">
        <v>44607</v>
      </c>
      <c r="AA475" s="512">
        <v>44881</v>
      </c>
      <c r="AB475" s="497"/>
      <c r="AC475" s="482" t="s">
        <v>84</v>
      </c>
      <c r="AD475" s="483" t="s">
        <v>84</v>
      </c>
      <c r="AE475" s="490">
        <f t="shared" si="36"/>
        <v>170</v>
      </c>
      <c r="AF475" s="447" t="s">
        <v>3461</v>
      </c>
      <c r="AG475" s="110"/>
      <c r="AH475" s="110"/>
      <c r="AI475" s="110"/>
      <c r="AJ475" s="87"/>
      <c r="AK475" s="67"/>
      <c r="AL475" s="78"/>
      <c r="AM475" s="431"/>
      <c r="AN475" s="74"/>
      <c r="AO475" s="124"/>
      <c r="AP475" s="79"/>
      <c r="AQ475" s="87"/>
      <c r="AR475" s="87"/>
      <c r="AS475" s="432"/>
      <c r="AT475" s="82"/>
      <c r="AU475" s="83" t="s">
        <v>91</v>
      </c>
      <c r="AV475" s="121" t="s">
        <v>641</v>
      </c>
      <c r="AW475" s="85">
        <v>44620</v>
      </c>
      <c r="AX475" s="84" t="s">
        <v>119</v>
      </c>
      <c r="AY475" s="86" t="s">
        <v>93</v>
      </c>
      <c r="AZ475" s="122">
        <v>0</v>
      </c>
      <c r="BA475" s="67" t="s">
        <v>9</v>
      </c>
      <c r="BB475" s="78">
        <v>-44620</v>
      </c>
      <c r="BC475" s="79" t="s">
        <v>6</v>
      </c>
      <c r="BD475" s="84"/>
      <c r="BE475" s="84"/>
      <c r="BF475" s="84"/>
      <c r="BG475" s="84"/>
      <c r="BH475" s="79"/>
      <c r="BI475" s="84"/>
      <c r="BJ475" s="88" t="s">
        <v>19</v>
      </c>
      <c r="BK475" s="89" t="s">
        <v>3624</v>
      </c>
      <c r="BL475" s="90">
        <v>44712</v>
      </c>
      <c r="BM475" s="91" t="s">
        <v>3625</v>
      </c>
      <c r="BN475" s="92">
        <v>0.111</v>
      </c>
      <c r="BO475" s="77" t="str">
        <f t="shared" si="40"/>
        <v>AVANCE MINIMO</v>
      </c>
      <c r="BP475" s="78">
        <f t="shared" si="37"/>
        <v>170</v>
      </c>
      <c r="BQ475" s="79" t="str">
        <f t="shared" si="38"/>
        <v>CON TIEMPO</v>
      </c>
      <c r="BR475" s="93"/>
      <c r="BS475" s="93"/>
      <c r="BT475" s="93"/>
      <c r="BU475" s="93"/>
      <c r="BV475" s="94"/>
      <c r="BW475" s="93"/>
      <c r="BX475" s="93"/>
      <c r="BY475" s="1">
        <f t="shared" si="39"/>
        <v>464</v>
      </c>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c r="KH475" s="1"/>
      <c r="KI475" s="1"/>
      <c r="KJ475" s="1"/>
      <c r="KK475" s="1"/>
      <c r="KL475" s="1"/>
      <c r="KM475" s="1"/>
      <c r="KN475" s="1"/>
      <c r="KO475" s="1"/>
      <c r="KP475" s="1"/>
      <c r="KQ475" s="1"/>
      <c r="KR475" s="1"/>
      <c r="KS475" s="1"/>
      <c r="KT475" s="1"/>
      <c r="KU475" s="1"/>
      <c r="KV475" s="1"/>
      <c r="KW475" s="1"/>
      <c r="KX475" s="1"/>
      <c r="KY475" s="1"/>
      <c r="KZ475" s="1"/>
      <c r="LA475" s="1"/>
      <c r="LB475" s="1"/>
      <c r="LC475" s="1"/>
      <c r="LD475" s="1"/>
      <c r="LE475" s="1"/>
      <c r="LF475" s="1"/>
      <c r="LG475" s="1"/>
      <c r="LH475" s="1"/>
      <c r="LI475" s="1"/>
      <c r="LJ475" s="1"/>
      <c r="LK475" s="1"/>
      <c r="LL475" s="1"/>
      <c r="LM475" s="1"/>
      <c r="LN475" s="1"/>
      <c r="LO475" s="1"/>
      <c r="LP475" s="1"/>
      <c r="LQ475" s="1"/>
      <c r="LR475" s="1"/>
      <c r="LS475" s="1"/>
      <c r="LT475" s="1"/>
      <c r="LU475" s="1"/>
      <c r="LV475" s="1"/>
      <c r="LW475" s="1"/>
      <c r="LX475" s="1"/>
      <c r="LY475" s="1"/>
      <c r="LZ475" s="1"/>
      <c r="MA475" s="1"/>
      <c r="MB475" s="1"/>
      <c r="MC475" s="1"/>
      <c r="MD475" s="1"/>
      <c r="ME475" s="1"/>
      <c r="MF475" s="1"/>
      <c r="MG475" s="1"/>
      <c r="MH475" s="1"/>
      <c r="MI475" s="1"/>
      <c r="MJ475" s="1"/>
      <c r="MK475" s="1"/>
      <c r="ML475" s="1"/>
      <c r="MM475" s="1"/>
      <c r="MN475" s="1"/>
      <c r="MO475" s="1"/>
      <c r="MP475" s="1"/>
      <c r="MQ475" s="1"/>
      <c r="MR475" s="1"/>
      <c r="MS475" s="1"/>
      <c r="MT475" s="1"/>
      <c r="MU475" s="1"/>
      <c r="MV475" s="1"/>
      <c r="MW475" s="1"/>
      <c r="MX475" s="1"/>
      <c r="MY475" s="1"/>
      <c r="MZ475" s="1"/>
      <c r="NA475" s="1"/>
      <c r="NB475" s="1"/>
      <c r="NC475" s="1"/>
      <c r="ND475" s="1"/>
      <c r="NE475" s="1"/>
      <c r="NF475" s="1"/>
      <c r="NG475" s="1"/>
      <c r="NH475" s="1"/>
      <c r="NI475" s="1"/>
      <c r="NJ475" s="1"/>
      <c r="NK475" s="1"/>
      <c r="NL475" s="1"/>
      <c r="NM475" s="1"/>
      <c r="NN475" s="1"/>
      <c r="NO475" s="1"/>
      <c r="NP475" s="1"/>
      <c r="NQ475" s="1"/>
      <c r="NR475" s="1"/>
      <c r="NS475" s="1"/>
      <c r="NT475" s="1"/>
      <c r="NU475" s="1"/>
      <c r="NV475" s="1"/>
      <c r="NW475" s="1"/>
      <c r="NX475" s="1"/>
      <c r="NY475" s="1"/>
      <c r="NZ475" s="1"/>
      <c r="OA475" s="1"/>
      <c r="OB475" s="1"/>
      <c r="OC475" s="1"/>
      <c r="OD475" s="1"/>
      <c r="OE475" s="1"/>
      <c r="OF475" s="1"/>
      <c r="OG475" s="1"/>
      <c r="OH475" s="1"/>
      <c r="OI475" s="1"/>
      <c r="OJ475" s="1"/>
      <c r="OK475" s="1"/>
      <c r="OL475" s="1"/>
      <c r="OM475" s="1"/>
      <c r="ON475" s="1"/>
      <c r="OO475" s="1"/>
      <c r="OP475" s="1"/>
      <c r="OQ475" s="1"/>
      <c r="OR475" s="1"/>
      <c r="OS475" s="1"/>
      <c r="OT475" s="1"/>
      <c r="OU475" s="1"/>
      <c r="OV475" s="1"/>
      <c r="OW475" s="1"/>
      <c r="OX475" s="1"/>
      <c r="OY475" s="1"/>
      <c r="OZ475" s="1"/>
      <c r="PA475" s="1"/>
      <c r="PB475" s="1"/>
      <c r="PC475" s="1"/>
      <c r="PD475" s="1"/>
      <c r="PE475" s="1"/>
      <c r="PF475" s="1"/>
      <c r="PG475" s="1"/>
      <c r="PH475" s="1"/>
      <c r="PI475" s="1"/>
      <c r="PJ475" s="1"/>
      <c r="PK475" s="1"/>
    </row>
    <row r="476" spans="1:427" s="7" customFormat="1" ht="38.25" hidden="1" customHeight="1" x14ac:dyDescent="0.3">
      <c r="A476" s="65">
        <v>465</v>
      </c>
      <c r="B476" s="117" t="s">
        <v>348</v>
      </c>
      <c r="C476" s="119" t="s">
        <v>349</v>
      </c>
      <c r="D476" s="66" t="s">
        <v>350</v>
      </c>
      <c r="E476" s="483" t="s">
        <v>2091</v>
      </c>
      <c r="F476" s="145" t="s">
        <v>348</v>
      </c>
      <c r="G476" s="146" t="s">
        <v>349</v>
      </c>
      <c r="H476" s="146" t="s">
        <v>350</v>
      </c>
      <c r="I476" s="147" t="s">
        <v>392</v>
      </c>
      <c r="J476" s="491"/>
      <c r="K476" s="482"/>
      <c r="L476" s="67" t="s">
        <v>353</v>
      </c>
      <c r="M476" s="482" t="s">
        <v>77</v>
      </c>
      <c r="N476" s="482" t="s">
        <v>3626</v>
      </c>
      <c r="O476" s="493" t="s">
        <v>2933</v>
      </c>
      <c r="P476" s="493" t="s">
        <v>3616</v>
      </c>
      <c r="Q476" s="493" t="s">
        <v>3617</v>
      </c>
      <c r="R476" s="491" t="s">
        <v>3627</v>
      </c>
      <c r="S476" s="494" t="s">
        <v>3628</v>
      </c>
      <c r="T476" s="491" t="s">
        <v>3629</v>
      </c>
      <c r="U476" s="510">
        <v>1</v>
      </c>
      <c r="V476" s="493" t="s">
        <v>3630</v>
      </c>
      <c r="W476" s="493" t="s">
        <v>3631</v>
      </c>
      <c r="X476" s="511">
        <v>1</v>
      </c>
      <c r="Y476" s="491" t="s">
        <v>3632</v>
      </c>
      <c r="Z476" s="512">
        <v>44607</v>
      </c>
      <c r="AA476" s="512">
        <v>44728</v>
      </c>
      <c r="AB476" s="497"/>
      <c r="AC476" s="482" t="s">
        <v>84</v>
      </c>
      <c r="AD476" s="483" t="s">
        <v>84</v>
      </c>
      <c r="AE476" s="490">
        <f t="shared" si="36"/>
        <v>17</v>
      </c>
      <c r="AF476" s="447" t="s">
        <v>3461</v>
      </c>
      <c r="AG476" s="110"/>
      <c r="AH476" s="110"/>
      <c r="AI476" s="110"/>
      <c r="AJ476" s="87"/>
      <c r="AK476" s="67"/>
      <c r="AL476" s="78"/>
      <c r="AM476" s="431"/>
      <c r="AN476" s="74"/>
      <c r="AO476" s="124"/>
      <c r="AP476" s="79"/>
      <c r="AQ476" s="87"/>
      <c r="AR476" s="87"/>
      <c r="AS476" s="432"/>
      <c r="AT476" s="82"/>
      <c r="AU476" s="83" t="s">
        <v>91</v>
      </c>
      <c r="AV476" s="154" t="s">
        <v>641</v>
      </c>
      <c r="AW476" s="155">
        <v>44620</v>
      </c>
      <c r="AX476" s="156" t="s">
        <v>389</v>
      </c>
      <c r="AY476" s="100" t="s">
        <v>93</v>
      </c>
      <c r="AZ476" s="157">
        <v>0</v>
      </c>
      <c r="BA476" s="67" t="s">
        <v>9</v>
      </c>
      <c r="BB476" s="78">
        <v>-44620</v>
      </c>
      <c r="BC476" s="79" t="s">
        <v>6</v>
      </c>
      <c r="BD476" s="84"/>
      <c r="BE476" s="84"/>
      <c r="BF476" s="84"/>
      <c r="BG476" s="84"/>
      <c r="BH476" s="79"/>
      <c r="BI476" s="84"/>
      <c r="BJ476" s="88" t="s">
        <v>19</v>
      </c>
      <c r="BK476" s="89" t="s">
        <v>1377</v>
      </c>
      <c r="BL476" s="90">
        <v>44712</v>
      </c>
      <c r="BM476" s="91" t="s">
        <v>2332</v>
      </c>
      <c r="BN476" s="92">
        <v>0</v>
      </c>
      <c r="BO476" s="77" t="str">
        <f t="shared" si="40"/>
        <v>SIN AVANCE</v>
      </c>
      <c r="BP476" s="78">
        <f t="shared" si="37"/>
        <v>17</v>
      </c>
      <c r="BQ476" s="79" t="str">
        <f t="shared" si="38"/>
        <v>CON TIEMPO</v>
      </c>
      <c r="BR476" s="93"/>
      <c r="BS476" s="93"/>
      <c r="BT476" s="93"/>
      <c r="BU476" s="93"/>
      <c r="BV476" s="94"/>
      <c r="BW476" s="93"/>
      <c r="BX476" s="93"/>
      <c r="BY476" s="1">
        <f t="shared" si="39"/>
        <v>465</v>
      </c>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c r="KF476" s="1"/>
      <c r="KG476" s="1"/>
      <c r="KH476" s="1"/>
      <c r="KI476" s="1"/>
      <c r="KJ476" s="1"/>
      <c r="KK476" s="1"/>
      <c r="KL476" s="1"/>
      <c r="KM476" s="1"/>
      <c r="KN476" s="1"/>
      <c r="KO476" s="1"/>
      <c r="KP476" s="1"/>
      <c r="KQ476" s="1"/>
      <c r="KR476" s="1"/>
      <c r="KS476" s="1"/>
      <c r="KT476" s="1"/>
      <c r="KU476" s="1"/>
      <c r="KV476" s="1"/>
      <c r="KW476" s="1"/>
      <c r="KX476" s="1"/>
      <c r="KY476" s="1"/>
      <c r="KZ476" s="1"/>
      <c r="LA476" s="1"/>
      <c r="LB476" s="1"/>
      <c r="LC476" s="1"/>
      <c r="LD476" s="1"/>
      <c r="LE476" s="1"/>
      <c r="LF476" s="1"/>
      <c r="LG476" s="1"/>
      <c r="LH476" s="1"/>
      <c r="LI476" s="1"/>
      <c r="LJ476" s="1"/>
      <c r="LK476" s="1"/>
      <c r="LL476" s="1"/>
      <c r="LM476" s="1"/>
      <c r="LN476" s="1"/>
      <c r="LO476" s="1"/>
      <c r="LP476" s="1"/>
      <c r="LQ476" s="1"/>
      <c r="LR476" s="1"/>
      <c r="LS476" s="1"/>
      <c r="LT476" s="1"/>
      <c r="LU476" s="1"/>
      <c r="LV476" s="1"/>
      <c r="LW476" s="1"/>
      <c r="LX476" s="1"/>
      <c r="LY476" s="1"/>
      <c r="LZ476" s="1"/>
      <c r="MA476" s="1"/>
      <c r="MB476" s="1"/>
      <c r="MC476" s="1"/>
      <c r="MD476" s="1"/>
      <c r="ME476" s="1"/>
      <c r="MF476" s="1"/>
      <c r="MG476" s="1"/>
      <c r="MH476" s="1"/>
      <c r="MI476" s="1"/>
      <c r="MJ476" s="1"/>
      <c r="MK476" s="1"/>
      <c r="ML476" s="1"/>
      <c r="MM476" s="1"/>
      <c r="MN476" s="1"/>
      <c r="MO476" s="1"/>
      <c r="MP476" s="1"/>
      <c r="MQ476" s="1"/>
      <c r="MR476" s="1"/>
      <c r="MS476" s="1"/>
      <c r="MT476" s="1"/>
      <c r="MU476" s="1"/>
      <c r="MV476" s="1"/>
      <c r="MW476" s="1"/>
      <c r="MX476" s="1"/>
      <c r="MY476" s="1"/>
      <c r="MZ476" s="1"/>
      <c r="NA476" s="1"/>
      <c r="NB476" s="1"/>
      <c r="NC476" s="1"/>
      <c r="ND476" s="1"/>
      <c r="NE476" s="1"/>
      <c r="NF476" s="1"/>
      <c r="NG476" s="1"/>
      <c r="NH476" s="1"/>
      <c r="NI476" s="1"/>
      <c r="NJ476" s="1"/>
      <c r="NK476" s="1"/>
      <c r="NL476" s="1"/>
      <c r="NM476" s="1"/>
      <c r="NN476" s="1"/>
      <c r="NO476" s="1"/>
      <c r="NP476" s="1"/>
      <c r="NQ476" s="1"/>
      <c r="NR476" s="1"/>
      <c r="NS476" s="1"/>
      <c r="NT476" s="1"/>
      <c r="NU476" s="1"/>
      <c r="NV476" s="1"/>
      <c r="NW476" s="1"/>
      <c r="NX476" s="1"/>
      <c r="NY476" s="1"/>
      <c r="NZ476" s="1"/>
      <c r="OA476" s="1"/>
      <c r="OB476" s="1"/>
      <c r="OC476" s="1"/>
      <c r="OD476" s="1"/>
      <c r="OE476" s="1"/>
      <c r="OF476" s="1"/>
      <c r="OG476" s="1"/>
      <c r="OH476" s="1"/>
      <c r="OI476" s="1"/>
      <c r="OJ476" s="1"/>
      <c r="OK476" s="1"/>
      <c r="OL476" s="1"/>
      <c r="OM476" s="1"/>
      <c r="ON476" s="1"/>
      <c r="OO476" s="1"/>
      <c r="OP476" s="1"/>
      <c r="OQ476" s="1"/>
      <c r="OR476" s="1"/>
      <c r="OS476" s="1"/>
      <c r="OT476" s="1"/>
      <c r="OU476" s="1"/>
      <c r="OV476" s="1"/>
      <c r="OW476" s="1"/>
      <c r="OX476" s="1"/>
      <c r="OY476" s="1"/>
      <c r="OZ476" s="1"/>
      <c r="PA476" s="1"/>
      <c r="PB476" s="1"/>
      <c r="PC476" s="1"/>
      <c r="PD476" s="1"/>
      <c r="PE476" s="1"/>
      <c r="PF476" s="1"/>
      <c r="PG476" s="1"/>
      <c r="PH476" s="1"/>
      <c r="PI476" s="1"/>
      <c r="PJ476" s="1"/>
      <c r="PK476" s="1"/>
    </row>
    <row r="477" spans="1:427" s="7" customFormat="1" ht="48" hidden="1" customHeight="1" x14ac:dyDescent="0.3">
      <c r="A477" s="65">
        <v>466</v>
      </c>
      <c r="B477" s="117" t="s">
        <v>348</v>
      </c>
      <c r="C477" s="119" t="s">
        <v>349</v>
      </c>
      <c r="D477" s="66" t="s">
        <v>350</v>
      </c>
      <c r="E477" s="483" t="s">
        <v>2091</v>
      </c>
      <c r="F477" s="150" t="s">
        <v>348</v>
      </c>
      <c r="G477" s="151" t="s">
        <v>349</v>
      </c>
      <c r="H477" s="151" t="s">
        <v>350</v>
      </c>
      <c r="I477" s="152" t="s">
        <v>1010</v>
      </c>
      <c r="J477" s="491"/>
      <c r="K477" s="482"/>
      <c r="L477" s="67" t="s">
        <v>353</v>
      </c>
      <c r="M477" s="482" t="s">
        <v>77</v>
      </c>
      <c r="N477" s="482" t="s">
        <v>3633</v>
      </c>
      <c r="O477" s="493" t="s">
        <v>3065</v>
      </c>
      <c r="P477" s="493" t="s">
        <v>3616</v>
      </c>
      <c r="Q477" s="493" t="s">
        <v>3617</v>
      </c>
      <c r="R477" s="491" t="s">
        <v>3634</v>
      </c>
      <c r="S477" s="494" t="s">
        <v>3635</v>
      </c>
      <c r="T477" s="491" t="s">
        <v>3636</v>
      </c>
      <c r="U477" s="510">
        <v>1</v>
      </c>
      <c r="V477" s="493" t="s">
        <v>3637</v>
      </c>
      <c r="W477" s="493" t="s">
        <v>3638</v>
      </c>
      <c r="X477" s="511">
        <v>1</v>
      </c>
      <c r="Y477" s="491" t="s">
        <v>3639</v>
      </c>
      <c r="Z477" s="512">
        <v>44607</v>
      </c>
      <c r="AA477" s="512">
        <v>44728</v>
      </c>
      <c r="AB477" s="497"/>
      <c r="AC477" s="482" t="s">
        <v>84</v>
      </c>
      <c r="AD477" s="483" t="s">
        <v>84</v>
      </c>
      <c r="AE477" s="490">
        <f t="shared" si="36"/>
        <v>17</v>
      </c>
      <c r="AF477" s="447" t="s">
        <v>3461</v>
      </c>
      <c r="AG477" s="110"/>
      <c r="AH477" s="110"/>
      <c r="AI477" s="110"/>
      <c r="AJ477" s="87"/>
      <c r="AK477" s="67"/>
      <c r="AL477" s="78"/>
      <c r="AM477" s="431"/>
      <c r="AN477" s="74"/>
      <c r="AO477" s="124"/>
      <c r="AP477" s="79"/>
      <c r="AQ477" s="87"/>
      <c r="AR477" s="87"/>
      <c r="AS477" s="432"/>
      <c r="AT477" s="82"/>
      <c r="AU477" s="83" t="s">
        <v>91</v>
      </c>
      <c r="AV477" s="154" t="s">
        <v>641</v>
      </c>
      <c r="AW477" s="155">
        <v>44620</v>
      </c>
      <c r="AX477" s="156" t="s">
        <v>389</v>
      </c>
      <c r="AY477" s="100" t="s">
        <v>93</v>
      </c>
      <c r="AZ477" s="157">
        <v>0</v>
      </c>
      <c r="BA477" s="67" t="s">
        <v>9</v>
      </c>
      <c r="BB477" s="78">
        <v>-44620</v>
      </c>
      <c r="BC477" s="79" t="s">
        <v>6</v>
      </c>
      <c r="BD477" s="84"/>
      <c r="BE477" s="84"/>
      <c r="BF477" s="84"/>
      <c r="BG477" s="84"/>
      <c r="BH477" s="79"/>
      <c r="BI477" s="84"/>
      <c r="BJ477" s="88" t="s">
        <v>19</v>
      </c>
      <c r="BK477" s="89" t="s">
        <v>1377</v>
      </c>
      <c r="BL477" s="90">
        <v>44712</v>
      </c>
      <c r="BM477" s="91" t="s">
        <v>2332</v>
      </c>
      <c r="BN477" s="92">
        <v>0</v>
      </c>
      <c r="BO477" s="77" t="str">
        <f t="shared" si="40"/>
        <v>SIN AVANCE</v>
      </c>
      <c r="BP477" s="78">
        <f t="shared" si="37"/>
        <v>17</v>
      </c>
      <c r="BQ477" s="79" t="str">
        <f t="shared" si="38"/>
        <v>CON TIEMPO</v>
      </c>
      <c r="BR477" s="93"/>
      <c r="BS477" s="93"/>
      <c r="BT477" s="93"/>
      <c r="BU477" s="93"/>
      <c r="BV477" s="94"/>
      <c r="BW477" s="93"/>
      <c r="BX477" s="93"/>
      <c r="BY477" s="1">
        <f t="shared" si="39"/>
        <v>466</v>
      </c>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c r="KH477" s="1"/>
      <c r="KI477" s="1"/>
      <c r="KJ477" s="1"/>
      <c r="KK477" s="1"/>
      <c r="KL477" s="1"/>
      <c r="KM477" s="1"/>
      <c r="KN477" s="1"/>
      <c r="KO477" s="1"/>
      <c r="KP477" s="1"/>
      <c r="KQ477" s="1"/>
      <c r="KR477" s="1"/>
      <c r="KS477" s="1"/>
      <c r="KT477" s="1"/>
      <c r="KU477" s="1"/>
      <c r="KV477" s="1"/>
      <c r="KW477" s="1"/>
      <c r="KX477" s="1"/>
      <c r="KY477" s="1"/>
      <c r="KZ477" s="1"/>
      <c r="LA477" s="1"/>
      <c r="LB477" s="1"/>
      <c r="LC477" s="1"/>
      <c r="LD477" s="1"/>
      <c r="LE477" s="1"/>
      <c r="LF477" s="1"/>
      <c r="LG477" s="1"/>
      <c r="LH477" s="1"/>
      <c r="LI477" s="1"/>
      <c r="LJ477" s="1"/>
      <c r="LK477" s="1"/>
      <c r="LL477" s="1"/>
      <c r="LM477" s="1"/>
      <c r="LN477" s="1"/>
      <c r="LO477" s="1"/>
      <c r="LP477" s="1"/>
      <c r="LQ477" s="1"/>
      <c r="LR477" s="1"/>
      <c r="LS477" s="1"/>
      <c r="LT477" s="1"/>
      <c r="LU477" s="1"/>
      <c r="LV477" s="1"/>
      <c r="LW477" s="1"/>
      <c r="LX477" s="1"/>
      <c r="LY477" s="1"/>
      <c r="LZ477" s="1"/>
      <c r="MA477" s="1"/>
      <c r="MB477" s="1"/>
      <c r="MC477" s="1"/>
      <c r="MD477" s="1"/>
      <c r="ME477" s="1"/>
      <c r="MF477" s="1"/>
      <c r="MG477" s="1"/>
      <c r="MH477" s="1"/>
      <c r="MI477" s="1"/>
      <c r="MJ477" s="1"/>
      <c r="MK477" s="1"/>
      <c r="ML477" s="1"/>
      <c r="MM477" s="1"/>
      <c r="MN477" s="1"/>
      <c r="MO477" s="1"/>
      <c r="MP477" s="1"/>
      <c r="MQ477" s="1"/>
      <c r="MR477" s="1"/>
      <c r="MS477" s="1"/>
      <c r="MT477" s="1"/>
      <c r="MU477" s="1"/>
      <c r="MV477" s="1"/>
      <c r="MW477" s="1"/>
      <c r="MX477" s="1"/>
      <c r="MY477" s="1"/>
      <c r="MZ477" s="1"/>
      <c r="NA477" s="1"/>
      <c r="NB477" s="1"/>
      <c r="NC477" s="1"/>
      <c r="ND477" s="1"/>
      <c r="NE477" s="1"/>
      <c r="NF477" s="1"/>
      <c r="NG477" s="1"/>
      <c r="NH477" s="1"/>
      <c r="NI477" s="1"/>
      <c r="NJ477" s="1"/>
      <c r="NK477" s="1"/>
      <c r="NL477" s="1"/>
      <c r="NM477" s="1"/>
      <c r="NN477" s="1"/>
      <c r="NO477" s="1"/>
      <c r="NP477" s="1"/>
      <c r="NQ477" s="1"/>
      <c r="NR477" s="1"/>
      <c r="NS477" s="1"/>
      <c r="NT477" s="1"/>
      <c r="NU477" s="1"/>
      <c r="NV477" s="1"/>
      <c r="NW477" s="1"/>
      <c r="NX477" s="1"/>
      <c r="NY477" s="1"/>
      <c r="NZ477" s="1"/>
      <c r="OA477" s="1"/>
      <c r="OB477" s="1"/>
      <c r="OC477" s="1"/>
      <c r="OD477" s="1"/>
      <c r="OE477" s="1"/>
      <c r="OF477" s="1"/>
      <c r="OG477" s="1"/>
      <c r="OH477" s="1"/>
      <c r="OI477" s="1"/>
      <c r="OJ477" s="1"/>
      <c r="OK477" s="1"/>
      <c r="OL477" s="1"/>
      <c r="OM477" s="1"/>
      <c r="ON477" s="1"/>
      <c r="OO477" s="1"/>
      <c r="OP477" s="1"/>
      <c r="OQ477" s="1"/>
      <c r="OR477" s="1"/>
      <c r="OS477" s="1"/>
      <c r="OT477" s="1"/>
      <c r="OU477" s="1"/>
      <c r="OV477" s="1"/>
      <c r="OW477" s="1"/>
      <c r="OX477" s="1"/>
      <c r="OY477" s="1"/>
      <c r="OZ477" s="1"/>
      <c r="PA477" s="1"/>
      <c r="PB477" s="1"/>
      <c r="PC477" s="1"/>
      <c r="PD477" s="1"/>
      <c r="PE477" s="1"/>
      <c r="PF477" s="1"/>
      <c r="PG477" s="1"/>
      <c r="PH477" s="1"/>
      <c r="PI477" s="1"/>
      <c r="PJ477" s="1"/>
      <c r="PK477" s="1"/>
    </row>
    <row r="478" spans="1:427" s="7" customFormat="1" ht="51" hidden="1" customHeight="1" x14ac:dyDescent="0.3">
      <c r="A478" s="65">
        <v>467</v>
      </c>
      <c r="B478" s="117" t="s">
        <v>348</v>
      </c>
      <c r="C478" s="119" t="s">
        <v>349</v>
      </c>
      <c r="D478" s="66" t="s">
        <v>350</v>
      </c>
      <c r="E478" s="483" t="s">
        <v>2091</v>
      </c>
      <c r="F478" s="150" t="s">
        <v>348</v>
      </c>
      <c r="G478" s="151" t="s">
        <v>349</v>
      </c>
      <c r="H478" s="151" t="s">
        <v>350</v>
      </c>
      <c r="I478" s="152" t="s">
        <v>1010</v>
      </c>
      <c r="J478" s="491"/>
      <c r="K478" s="482"/>
      <c r="L478" s="67" t="s">
        <v>353</v>
      </c>
      <c r="M478" s="482" t="s">
        <v>77</v>
      </c>
      <c r="N478" s="482" t="s">
        <v>3640</v>
      </c>
      <c r="O478" s="493" t="s">
        <v>3138</v>
      </c>
      <c r="P478" s="493" t="s">
        <v>3616</v>
      </c>
      <c r="Q478" s="493" t="s">
        <v>3617</v>
      </c>
      <c r="R478" s="491" t="s">
        <v>3641</v>
      </c>
      <c r="S478" s="494" t="s">
        <v>3642</v>
      </c>
      <c r="T478" s="491" t="s">
        <v>3643</v>
      </c>
      <c r="U478" s="510">
        <v>1</v>
      </c>
      <c r="V478" s="493" t="s">
        <v>3644</v>
      </c>
      <c r="W478" s="493" t="s">
        <v>3645</v>
      </c>
      <c r="X478" s="511">
        <v>1</v>
      </c>
      <c r="Y478" s="491" t="s">
        <v>3646</v>
      </c>
      <c r="Z478" s="512">
        <v>44545</v>
      </c>
      <c r="AA478" s="512">
        <v>44620</v>
      </c>
      <c r="AB478" s="497"/>
      <c r="AC478" s="482" t="s">
        <v>84</v>
      </c>
      <c r="AD478" s="483" t="s">
        <v>84</v>
      </c>
      <c r="AE478" s="490">
        <f t="shared" si="36"/>
        <v>-91</v>
      </c>
      <c r="AF478" s="447" t="s">
        <v>3461</v>
      </c>
      <c r="AG478" s="110"/>
      <c r="AH478" s="110"/>
      <c r="AI478" s="110"/>
      <c r="AJ478" s="87"/>
      <c r="AK478" s="67"/>
      <c r="AL478" s="78"/>
      <c r="AM478" s="431"/>
      <c r="AN478" s="74"/>
      <c r="AO478" s="124"/>
      <c r="AP478" s="79"/>
      <c r="AQ478" s="87"/>
      <c r="AR478" s="87"/>
      <c r="AS478" s="432"/>
      <c r="AT478" s="82"/>
      <c r="AU478" s="83" t="s">
        <v>91</v>
      </c>
      <c r="AV478" s="154" t="s">
        <v>388</v>
      </c>
      <c r="AW478" s="155">
        <v>44620</v>
      </c>
      <c r="AX478" s="156" t="s">
        <v>389</v>
      </c>
      <c r="AY478" s="100" t="s">
        <v>93</v>
      </c>
      <c r="AZ478" s="157">
        <v>0</v>
      </c>
      <c r="BA478" s="67" t="s">
        <v>9</v>
      </c>
      <c r="BB478" s="78">
        <v>-44620</v>
      </c>
      <c r="BC478" s="79" t="s">
        <v>4</v>
      </c>
      <c r="BD478" s="84"/>
      <c r="BE478" s="84"/>
      <c r="BF478" s="84"/>
      <c r="BG478" s="84"/>
      <c r="BH478" s="79"/>
      <c r="BI478" s="84"/>
      <c r="BJ478" s="88" t="s">
        <v>19</v>
      </c>
      <c r="BK478" s="89" t="s">
        <v>3647</v>
      </c>
      <c r="BL478" s="90">
        <v>44712</v>
      </c>
      <c r="BM478" s="91" t="s">
        <v>480</v>
      </c>
      <c r="BN478" s="92">
        <v>1</v>
      </c>
      <c r="BO478" s="77" t="str">
        <f t="shared" si="40"/>
        <v>CUMPLIMIENTO TOTAL</v>
      </c>
      <c r="BP478" s="78">
        <f t="shared" si="37"/>
        <v>-91</v>
      </c>
      <c r="BQ478" s="79" t="str">
        <f t="shared" si="38"/>
        <v>VENCIDO</v>
      </c>
      <c r="BR478" s="93"/>
      <c r="BS478" s="93"/>
      <c r="BT478" s="93"/>
      <c r="BU478" s="93"/>
      <c r="BV478" s="94"/>
      <c r="BW478" s="93"/>
      <c r="BX478" s="93"/>
      <c r="BY478" s="1">
        <f t="shared" si="39"/>
        <v>467</v>
      </c>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c r="KF478" s="1"/>
      <c r="KG478" s="1"/>
      <c r="KH478" s="1"/>
      <c r="KI478" s="1"/>
      <c r="KJ478" s="1"/>
      <c r="KK478" s="1"/>
      <c r="KL478" s="1"/>
      <c r="KM478" s="1"/>
      <c r="KN478" s="1"/>
      <c r="KO478" s="1"/>
      <c r="KP478" s="1"/>
      <c r="KQ478" s="1"/>
      <c r="KR478" s="1"/>
      <c r="KS478" s="1"/>
      <c r="KT478" s="1"/>
      <c r="KU478" s="1"/>
      <c r="KV478" s="1"/>
      <c r="KW478" s="1"/>
      <c r="KX478" s="1"/>
      <c r="KY478" s="1"/>
      <c r="KZ478" s="1"/>
      <c r="LA478" s="1"/>
      <c r="LB478" s="1"/>
      <c r="LC478" s="1"/>
      <c r="LD478" s="1"/>
      <c r="LE478" s="1"/>
      <c r="LF478" s="1"/>
      <c r="LG478" s="1"/>
      <c r="LH478" s="1"/>
      <c r="LI478" s="1"/>
      <c r="LJ478" s="1"/>
      <c r="LK478" s="1"/>
      <c r="LL478" s="1"/>
      <c r="LM478" s="1"/>
      <c r="LN478" s="1"/>
      <c r="LO478" s="1"/>
      <c r="LP478" s="1"/>
      <c r="LQ478" s="1"/>
      <c r="LR478" s="1"/>
      <c r="LS478" s="1"/>
      <c r="LT478" s="1"/>
      <c r="LU478" s="1"/>
      <c r="LV478" s="1"/>
      <c r="LW478" s="1"/>
      <c r="LX478" s="1"/>
      <c r="LY478" s="1"/>
      <c r="LZ478" s="1"/>
      <c r="MA478" s="1"/>
      <c r="MB478" s="1"/>
      <c r="MC478" s="1"/>
      <c r="MD478" s="1"/>
      <c r="ME478" s="1"/>
      <c r="MF478" s="1"/>
      <c r="MG478" s="1"/>
      <c r="MH478" s="1"/>
      <c r="MI478" s="1"/>
      <c r="MJ478" s="1"/>
      <c r="MK478" s="1"/>
      <c r="ML478" s="1"/>
      <c r="MM478" s="1"/>
      <c r="MN478" s="1"/>
      <c r="MO478" s="1"/>
      <c r="MP478" s="1"/>
      <c r="MQ478" s="1"/>
      <c r="MR478" s="1"/>
      <c r="MS478" s="1"/>
      <c r="MT478" s="1"/>
      <c r="MU478" s="1"/>
      <c r="MV478" s="1"/>
      <c r="MW478" s="1"/>
      <c r="MX478" s="1"/>
      <c r="MY478" s="1"/>
      <c r="MZ478" s="1"/>
      <c r="NA478" s="1"/>
      <c r="NB478" s="1"/>
      <c r="NC478" s="1"/>
      <c r="ND478" s="1"/>
      <c r="NE478" s="1"/>
      <c r="NF478" s="1"/>
      <c r="NG478" s="1"/>
      <c r="NH478" s="1"/>
      <c r="NI478" s="1"/>
      <c r="NJ478" s="1"/>
      <c r="NK478" s="1"/>
      <c r="NL478" s="1"/>
      <c r="NM478" s="1"/>
      <c r="NN478" s="1"/>
      <c r="NO478" s="1"/>
      <c r="NP478" s="1"/>
      <c r="NQ478" s="1"/>
      <c r="NR478" s="1"/>
      <c r="NS478" s="1"/>
      <c r="NT478" s="1"/>
      <c r="NU478" s="1"/>
      <c r="NV478" s="1"/>
      <c r="NW478" s="1"/>
      <c r="NX478" s="1"/>
      <c r="NY478" s="1"/>
      <c r="NZ478" s="1"/>
      <c r="OA478" s="1"/>
      <c r="OB478" s="1"/>
      <c r="OC478" s="1"/>
      <c r="OD478" s="1"/>
      <c r="OE478" s="1"/>
      <c r="OF478" s="1"/>
      <c r="OG478" s="1"/>
      <c r="OH478" s="1"/>
      <c r="OI478" s="1"/>
      <c r="OJ478" s="1"/>
      <c r="OK478" s="1"/>
      <c r="OL478" s="1"/>
      <c r="OM478" s="1"/>
      <c r="ON478" s="1"/>
      <c r="OO478" s="1"/>
      <c r="OP478" s="1"/>
      <c r="OQ478" s="1"/>
      <c r="OR478" s="1"/>
      <c r="OS478" s="1"/>
      <c r="OT478" s="1"/>
      <c r="OU478" s="1"/>
      <c r="OV478" s="1"/>
      <c r="OW478" s="1"/>
      <c r="OX478" s="1"/>
      <c r="OY478" s="1"/>
      <c r="OZ478" s="1"/>
      <c r="PA478" s="1"/>
      <c r="PB478" s="1"/>
      <c r="PC478" s="1"/>
      <c r="PD478" s="1"/>
      <c r="PE478" s="1"/>
      <c r="PF478" s="1"/>
      <c r="PG478" s="1"/>
      <c r="PH478" s="1"/>
      <c r="PI478" s="1"/>
      <c r="PJ478" s="1"/>
      <c r="PK478" s="1"/>
    </row>
    <row r="479" spans="1:427" s="7" customFormat="1" ht="168.75" hidden="1" thickBot="1" x14ac:dyDescent="0.3">
      <c r="A479" s="65">
        <v>468</v>
      </c>
      <c r="B479" s="117" t="s">
        <v>348</v>
      </c>
      <c r="C479" s="119" t="s">
        <v>349</v>
      </c>
      <c r="D479" s="66" t="s">
        <v>350</v>
      </c>
      <c r="E479" s="483" t="s">
        <v>2091</v>
      </c>
      <c r="F479" s="150" t="s">
        <v>348</v>
      </c>
      <c r="G479" s="151" t="s">
        <v>349</v>
      </c>
      <c r="H479" s="151" t="s">
        <v>350</v>
      </c>
      <c r="I479" s="152" t="s">
        <v>351</v>
      </c>
      <c r="J479" s="491"/>
      <c r="K479" s="482"/>
      <c r="L479" s="67" t="s">
        <v>353</v>
      </c>
      <c r="M479" s="482" t="s">
        <v>77</v>
      </c>
      <c r="N479" s="482" t="s">
        <v>3648</v>
      </c>
      <c r="O479" s="493" t="s">
        <v>3146</v>
      </c>
      <c r="P479" s="493" t="s">
        <v>3616</v>
      </c>
      <c r="Q479" s="493" t="s">
        <v>3617</v>
      </c>
      <c r="R479" s="491" t="s">
        <v>3649</v>
      </c>
      <c r="S479" s="494" t="s">
        <v>3650</v>
      </c>
      <c r="T479" s="491" t="s">
        <v>3651</v>
      </c>
      <c r="U479" s="510">
        <v>1</v>
      </c>
      <c r="V479" s="493" t="s">
        <v>3652</v>
      </c>
      <c r="W479" s="493" t="s">
        <v>3653</v>
      </c>
      <c r="X479" s="511">
        <v>1</v>
      </c>
      <c r="Y479" s="491" t="s">
        <v>3654</v>
      </c>
      <c r="Z479" s="512">
        <v>44607</v>
      </c>
      <c r="AA479" s="512">
        <v>44925</v>
      </c>
      <c r="AB479" s="497"/>
      <c r="AC479" s="482" t="s">
        <v>84</v>
      </c>
      <c r="AD479" s="483" t="s">
        <v>84</v>
      </c>
      <c r="AE479" s="490">
        <f t="shared" si="36"/>
        <v>214</v>
      </c>
      <c r="AF479" s="447" t="s">
        <v>3461</v>
      </c>
      <c r="AG479" s="110"/>
      <c r="AH479" s="110"/>
      <c r="AI479" s="110"/>
      <c r="AJ479" s="87"/>
      <c r="AK479" s="67"/>
      <c r="AL479" s="78"/>
      <c r="AM479" s="431"/>
      <c r="AN479" s="74"/>
      <c r="AO479" s="124"/>
      <c r="AP479" s="79"/>
      <c r="AQ479" s="87"/>
      <c r="AR479" s="87"/>
      <c r="AS479" s="432"/>
      <c r="AT479" s="82"/>
      <c r="AU479" s="83" t="s">
        <v>91</v>
      </c>
      <c r="AV479" s="154" t="s">
        <v>641</v>
      </c>
      <c r="AW479" s="155">
        <v>44620</v>
      </c>
      <c r="AX479" s="156" t="s">
        <v>389</v>
      </c>
      <c r="AY479" s="100" t="s">
        <v>93</v>
      </c>
      <c r="AZ479" s="157">
        <v>0</v>
      </c>
      <c r="BA479" s="67" t="s">
        <v>9</v>
      </c>
      <c r="BB479" s="78">
        <v>-44620</v>
      </c>
      <c r="BC479" s="79" t="s">
        <v>6</v>
      </c>
      <c r="BD479" s="84"/>
      <c r="BE479" s="84"/>
      <c r="BF479" s="84"/>
      <c r="BG479" s="84"/>
      <c r="BH479" s="79"/>
      <c r="BI479" s="84"/>
      <c r="BJ479" s="88" t="s">
        <v>19</v>
      </c>
      <c r="BK479" s="89" t="s">
        <v>1377</v>
      </c>
      <c r="BL479" s="90">
        <v>44712</v>
      </c>
      <c r="BM479" s="91" t="s">
        <v>2332</v>
      </c>
      <c r="BN479" s="92">
        <v>0</v>
      </c>
      <c r="BO479" s="77" t="str">
        <f t="shared" si="40"/>
        <v>SIN AVANCE</v>
      </c>
      <c r="BP479" s="78">
        <f t="shared" si="37"/>
        <v>214</v>
      </c>
      <c r="BQ479" s="79" t="str">
        <f t="shared" si="38"/>
        <v>CON TIEMPO</v>
      </c>
      <c r="BR479" s="93"/>
      <c r="BS479" s="93"/>
      <c r="BT479" s="93"/>
      <c r="BU479" s="93"/>
      <c r="BV479" s="94"/>
      <c r="BW479" s="93"/>
      <c r="BX479" s="93"/>
      <c r="BY479" s="1">
        <f t="shared" si="39"/>
        <v>468</v>
      </c>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c r="KF479" s="1"/>
      <c r="KG479" s="1"/>
      <c r="KH479" s="1"/>
      <c r="KI479" s="1"/>
      <c r="KJ479" s="1"/>
      <c r="KK479" s="1"/>
      <c r="KL479" s="1"/>
      <c r="KM479" s="1"/>
      <c r="KN479" s="1"/>
      <c r="KO479" s="1"/>
      <c r="KP479" s="1"/>
      <c r="KQ479" s="1"/>
      <c r="KR479" s="1"/>
      <c r="KS479" s="1"/>
      <c r="KT479" s="1"/>
      <c r="KU479" s="1"/>
      <c r="KV479" s="1"/>
      <c r="KW479" s="1"/>
      <c r="KX479" s="1"/>
      <c r="KY479" s="1"/>
      <c r="KZ479" s="1"/>
      <c r="LA479" s="1"/>
      <c r="LB479" s="1"/>
      <c r="LC479" s="1"/>
      <c r="LD479" s="1"/>
      <c r="LE479" s="1"/>
      <c r="LF479" s="1"/>
      <c r="LG479" s="1"/>
      <c r="LH479" s="1"/>
      <c r="LI479" s="1"/>
      <c r="LJ479" s="1"/>
      <c r="LK479" s="1"/>
      <c r="LL479" s="1"/>
      <c r="LM479" s="1"/>
      <c r="LN479" s="1"/>
      <c r="LO479" s="1"/>
      <c r="LP479" s="1"/>
      <c r="LQ479" s="1"/>
      <c r="LR479" s="1"/>
      <c r="LS479" s="1"/>
      <c r="LT479" s="1"/>
      <c r="LU479" s="1"/>
      <c r="LV479" s="1"/>
      <c r="LW479" s="1"/>
      <c r="LX479" s="1"/>
      <c r="LY479" s="1"/>
      <c r="LZ479" s="1"/>
      <c r="MA479" s="1"/>
      <c r="MB479" s="1"/>
      <c r="MC479" s="1"/>
      <c r="MD479" s="1"/>
      <c r="ME479" s="1"/>
      <c r="MF479" s="1"/>
      <c r="MG479" s="1"/>
      <c r="MH479" s="1"/>
      <c r="MI479" s="1"/>
      <c r="MJ479" s="1"/>
      <c r="MK479" s="1"/>
      <c r="ML479" s="1"/>
      <c r="MM479" s="1"/>
      <c r="MN479" s="1"/>
      <c r="MO479" s="1"/>
      <c r="MP479" s="1"/>
      <c r="MQ479" s="1"/>
      <c r="MR479" s="1"/>
      <c r="MS479" s="1"/>
      <c r="MT479" s="1"/>
      <c r="MU479" s="1"/>
      <c r="MV479" s="1"/>
      <c r="MW479" s="1"/>
      <c r="MX479" s="1"/>
      <c r="MY479" s="1"/>
      <c r="MZ479" s="1"/>
      <c r="NA479" s="1"/>
      <c r="NB479" s="1"/>
      <c r="NC479" s="1"/>
      <c r="ND479" s="1"/>
      <c r="NE479" s="1"/>
      <c r="NF479" s="1"/>
      <c r="NG479" s="1"/>
      <c r="NH479" s="1"/>
      <c r="NI479" s="1"/>
      <c r="NJ479" s="1"/>
      <c r="NK479" s="1"/>
      <c r="NL479" s="1"/>
      <c r="NM479" s="1"/>
      <c r="NN479" s="1"/>
      <c r="NO479" s="1"/>
      <c r="NP479" s="1"/>
      <c r="NQ479" s="1"/>
      <c r="NR479" s="1"/>
      <c r="NS479" s="1"/>
      <c r="NT479" s="1"/>
      <c r="NU479" s="1"/>
      <c r="NV479" s="1"/>
      <c r="NW479" s="1"/>
      <c r="NX479" s="1"/>
      <c r="NY479" s="1"/>
      <c r="NZ479" s="1"/>
      <c r="OA479" s="1"/>
      <c r="OB479" s="1"/>
      <c r="OC479" s="1"/>
      <c r="OD479" s="1"/>
      <c r="OE479" s="1"/>
      <c r="OF479" s="1"/>
      <c r="OG479" s="1"/>
      <c r="OH479" s="1"/>
      <c r="OI479" s="1"/>
      <c r="OJ479" s="1"/>
      <c r="OK479" s="1"/>
      <c r="OL479" s="1"/>
      <c r="OM479" s="1"/>
      <c r="ON479" s="1"/>
      <c r="OO479" s="1"/>
      <c r="OP479" s="1"/>
      <c r="OQ479" s="1"/>
      <c r="OR479" s="1"/>
      <c r="OS479" s="1"/>
      <c r="OT479" s="1"/>
      <c r="OU479" s="1"/>
      <c r="OV479" s="1"/>
      <c r="OW479" s="1"/>
      <c r="OX479" s="1"/>
      <c r="OY479" s="1"/>
      <c r="OZ479" s="1"/>
      <c r="PA479" s="1"/>
      <c r="PB479" s="1"/>
      <c r="PC479" s="1"/>
      <c r="PD479" s="1"/>
      <c r="PE479" s="1"/>
      <c r="PF479" s="1"/>
      <c r="PG479" s="1"/>
      <c r="PH479" s="1"/>
      <c r="PI479" s="1"/>
      <c r="PJ479" s="1"/>
      <c r="PK479" s="1"/>
    </row>
    <row r="480" spans="1:427" s="7" customFormat="1" ht="216.75" hidden="1" thickBot="1" x14ac:dyDescent="0.3">
      <c r="A480" s="65">
        <v>469</v>
      </c>
      <c r="B480" s="117" t="s">
        <v>348</v>
      </c>
      <c r="C480" s="119" t="s">
        <v>349</v>
      </c>
      <c r="D480" s="66" t="s">
        <v>350</v>
      </c>
      <c r="E480" s="483" t="s">
        <v>2091</v>
      </c>
      <c r="F480" s="150" t="s">
        <v>348</v>
      </c>
      <c r="G480" s="151" t="s">
        <v>349</v>
      </c>
      <c r="H480" s="151" t="s">
        <v>350</v>
      </c>
      <c r="I480" s="152" t="s">
        <v>1010</v>
      </c>
      <c r="J480" s="491"/>
      <c r="K480" s="482"/>
      <c r="L480" s="67" t="s">
        <v>353</v>
      </c>
      <c r="M480" s="482" t="s">
        <v>77</v>
      </c>
      <c r="N480" s="482" t="s">
        <v>3655</v>
      </c>
      <c r="O480" s="493" t="s">
        <v>3154</v>
      </c>
      <c r="P480" s="493" t="s">
        <v>3616</v>
      </c>
      <c r="Q480" s="493" t="s">
        <v>3617</v>
      </c>
      <c r="R480" s="491" t="s">
        <v>3656</v>
      </c>
      <c r="S480" s="494" t="s">
        <v>3657</v>
      </c>
      <c r="T480" s="491" t="s">
        <v>3658</v>
      </c>
      <c r="U480" s="510">
        <v>1</v>
      </c>
      <c r="V480" s="493" t="s">
        <v>3659</v>
      </c>
      <c r="W480" s="493" t="s">
        <v>3659</v>
      </c>
      <c r="X480" s="511">
        <v>1</v>
      </c>
      <c r="Y480" s="491" t="s">
        <v>3659</v>
      </c>
      <c r="Z480" s="512">
        <v>44607</v>
      </c>
      <c r="AA480" s="512">
        <v>44742</v>
      </c>
      <c r="AB480" s="497"/>
      <c r="AC480" s="482" t="s">
        <v>84</v>
      </c>
      <c r="AD480" s="483" t="s">
        <v>84</v>
      </c>
      <c r="AE480" s="490">
        <f t="shared" si="36"/>
        <v>31</v>
      </c>
      <c r="AF480" s="447" t="s">
        <v>3461</v>
      </c>
      <c r="AG480" s="110"/>
      <c r="AH480" s="110"/>
      <c r="AI480" s="110"/>
      <c r="AJ480" s="87"/>
      <c r="AK480" s="67"/>
      <c r="AL480" s="78"/>
      <c r="AM480" s="431"/>
      <c r="AN480" s="74"/>
      <c r="AO480" s="124"/>
      <c r="AP480" s="79"/>
      <c r="AQ480" s="87"/>
      <c r="AR480" s="87"/>
      <c r="AS480" s="432"/>
      <c r="AT480" s="82"/>
      <c r="AU480" s="83" t="s">
        <v>91</v>
      </c>
      <c r="AV480" s="154" t="s">
        <v>641</v>
      </c>
      <c r="AW480" s="155">
        <v>44620</v>
      </c>
      <c r="AX480" s="156" t="s">
        <v>389</v>
      </c>
      <c r="AY480" s="100" t="s">
        <v>93</v>
      </c>
      <c r="AZ480" s="157">
        <v>0</v>
      </c>
      <c r="BA480" s="67" t="s">
        <v>9</v>
      </c>
      <c r="BB480" s="78">
        <v>-44620</v>
      </c>
      <c r="BC480" s="79" t="s">
        <v>6</v>
      </c>
      <c r="BD480" s="84"/>
      <c r="BE480" s="84"/>
      <c r="BF480" s="84"/>
      <c r="BG480" s="84"/>
      <c r="BH480" s="79"/>
      <c r="BI480" s="84"/>
      <c r="BJ480" s="88" t="s">
        <v>19</v>
      </c>
      <c r="BK480" s="89" t="s">
        <v>1377</v>
      </c>
      <c r="BL480" s="90">
        <v>44712</v>
      </c>
      <c r="BM480" s="91" t="s">
        <v>2332</v>
      </c>
      <c r="BN480" s="92">
        <v>0</v>
      </c>
      <c r="BO480" s="77" t="str">
        <f t="shared" si="40"/>
        <v>SIN AVANCE</v>
      </c>
      <c r="BP480" s="78">
        <f t="shared" si="37"/>
        <v>31</v>
      </c>
      <c r="BQ480" s="79" t="str">
        <f t="shared" si="38"/>
        <v>CON TIEMPO</v>
      </c>
      <c r="BR480" s="93"/>
      <c r="BS480" s="93"/>
      <c r="BT480" s="93"/>
      <c r="BU480" s="93"/>
      <c r="BV480" s="94"/>
      <c r="BW480" s="93"/>
      <c r="BX480" s="93"/>
      <c r="BY480" s="1">
        <f t="shared" si="39"/>
        <v>469</v>
      </c>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c r="KH480" s="1"/>
      <c r="KI480" s="1"/>
      <c r="KJ480" s="1"/>
      <c r="KK480" s="1"/>
      <c r="KL480" s="1"/>
      <c r="KM480" s="1"/>
      <c r="KN480" s="1"/>
      <c r="KO480" s="1"/>
      <c r="KP480" s="1"/>
      <c r="KQ480" s="1"/>
      <c r="KR480" s="1"/>
      <c r="KS480" s="1"/>
      <c r="KT480" s="1"/>
      <c r="KU480" s="1"/>
      <c r="KV480" s="1"/>
      <c r="KW480" s="1"/>
      <c r="KX480" s="1"/>
      <c r="KY480" s="1"/>
      <c r="KZ480" s="1"/>
      <c r="LA480" s="1"/>
      <c r="LB480" s="1"/>
      <c r="LC480" s="1"/>
      <c r="LD480" s="1"/>
      <c r="LE480" s="1"/>
      <c r="LF480" s="1"/>
      <c r="LG480" s="1"/>
      <c r="LH480" s="1"/>
      <c r="LI480" s="1"/>
      <c r="LJ480" s="1"/>
      <c r="LK480" s="1"/>
      <c r="LL480" s="1"/>
      <c r="LM480" s="1"/>
      <c r="LN480" s="1"/>
      <c r="LO480" s="1"/>
      <c r="LP480" s="1"/>
      <c r="LQ480" s="1"/>
      <c r="LR480" s="1"/>
      <c r="LS480" s="1"/>
      <c r="LT480" s="1"/>
      <c r="LU480" s="1"/>
      <c r="LV480" s="1"/>
      <c r="LW480" s="1"/>
      <c r="LX480" s="1"/>
      <c r="LY480" s="1"/>
      <c r="LZ480" s="1"/>
      <c r="MA480" s="1"/>
      <c r="MB480" s="1"/>
      <c r="MC480" s="1"/>
      <c r="MD480" s="1"/>
      <c r="ME480" s="1"/>
      <c r="MF480" s="1"/>
      <c r="MG480" s="1"/>
      <c r="MH480" s="1"/>
      <c r="MI480" s="1"/>
      <c r="MJ480" s="1"/>
      <c r="MK480" s="1"/>
      <c r="ML480" s="1"/>
      <c r="MM480" s="1"/>
      <c r="MN480" s="1"/>
      <c r="MO480" s="1"/>
      <c r="MP480" s="1"/>
      <c r="MQ480" s="1"/>
      <c r="MR480" s="1"/>
      <c r="MS480" s="1"/>
      <c r="MT480" s="1"/>
      <c r="MU480" s="1"/>
      <c r="MV480" s="1"/>
      <c r="MW480" s="1"/>
      <c r="MX480" s="1"/>
      <c r="MY480" s="1"/>
      <c r="MZ480" s="1"/>
      <c r="NA480" s="1"/>
      <c r="NB480" s="1"/>
      <c r="NC480" s="1"/>
      <c r="ND480" s="1"/>
      <c r="NE480" s="1"/>
      <c r="NF480" s="1"/>
      <c r="NG480" s="1"/>
      <c r="NH480" s="1"/>
      <c r="NI480" s="1"/>
      <c r="NJ480" s="1"/>
      <c r="NK480" s="1"/>
      <c r="NL480" s="1"/>
      <c r="NM480" s="1"/>
      <c r="NN480" s="1"/>
      <c r="NO480" s="1"/>
      <c r="NP480" s="1"/>
      <c r="NQ480" s="1"/>
      <c r="NR480" s="1"/>
      <c r="NS480" s="1"/>
      <c r="NT480" s="1"/>
      <c r="NU480" s="1"/>
      <c r="NV480" s="1"/>
      <c r="NW480" s="1"/>
      <c r="NX480" s="1"/>
      <c r="NY480" s="1"/>
      <c r="NZ480" s="1"/>
      <c r="OA480" s="1"/>
      <c r="OB480" s="1"/>
      <c r="OC480" s="1"/>
      <c r="OD480" s="1"/>
      <c r="OE480" s="1"/>
      <c r="OF480" s="1"/>
      <c r="OG480" s="1"/>
      <c r="OH480" s="1"/>
      <c r="OI480" s="1"/>
      <c r="OJ480" s="1"/>
      <c r="OK480" s="1"/>
      <c r="OL480" s="1"/>
      <c r="OM480" s="1"/>
      <c r="ON480" s="1"/>
      <c r="OO480" s="1"/>
      <c r="OP480" s="1"/>
      <c r="OQ480" s="1"/>
      <c r="OR480" s="1"/>
      <c r="OS480" s="1"/>
      <c r="OT480" s="1"/>
      <c r="OU480" s="1"/>
      <c r="OV480" s="1"/>
      <c r="OW480" s="1"/>
      <c r="OX480" s="1"/>
      <c r="OY480" s="1"/>
      <c r="OZ480" s="1"/>
      <c r="PA480" s="1"/>
      <c r="PB480" s="1"/>
      <c r="PC480" s="1"/>
      <c r="PD480" s="1"/>
      <c r="PE480" s="1"/>
      <c r="PF480" s="1"/>
      <c r="PG480" s="1"/>
      <c r="PH480" s="1"/>
      <c r="PI480" s="1"/>
      <c r="PJ480" s="1"/>
      <c r="PK480" s="1"/>
    </row>
    <row r="481" spans="1:427" s="7" customFormat="1" ht="86.25" hidden="1" customHeight="1" x14ac:dyDescent="0.3">
      <c r="A481" s="65">
        <v>470</v>
      </c>
      <c r="B481" s="117" t="s">
        <v>348</v>
      </c>
      <c r="C481" s="119" t="s">
        <v>349</v>
      </c>
      <c r="D481" s="66" t="s">
        <v>350</v>
      </c>
      <c r="E481" s="483" t="s">
        <v>3660</v>
      </c>
      <c r="F481" s="67" t="s">
        <v>750</v>
      </c>
      <c r="G481" s="65" t="s">
        <v>99</v>
      </c>
      <c r="H481" s="67" t="s">
        <v>100</v>
      </c>
      <c r="I481" s="67" t="s">
        <v>776</v>
      </c>
      <c r="J481" s="491"/>
      <c r="K481" s="482"/>
      <c r="L481" s="67" t="s">
        <v>353</v>
      </c>
      <c r="M481" s="482" t="s">
        <v>77</v>
      </c>
      <c r="N481" s="482" t="s">
        <v>3661</v>
      </c>
      <c r="O481" s="493" t="s">
        <v>3160</v>
      </c>
      <c r="P481" s="493" t="s">
        <v>3616</v>
      </c>
      <c r="Q481" s="493" t="s">
        <v>3617</v>
      </c>
      <c r="R481" s="491" t="s">
        <v>3662</v>
      </c>
      <c r="S481" s="494" t="s">
        <v>3663</v>
      </c>
      <c r="T481" s="491" t="s">
        <v>3664</v>
      </c>
      <c r="U481" s="510">
        <v>1</v>
      </c>
      <c r="V481" s="493" t="s">
        <v>3665</v>
      </c>
      <c r="W481" s="493" t="s">
        <v>3666</v>
      </c>
      <c r="X481" s="511">
        <v>1</v>
      </c>
      <c r="Y481" s="491" t="s">
        <v>3667</v>
      </c>
      <c r="Z481" s="512">
        <v>44607</v>
      </c>
      <c r="AA481" s="512">
        <v>44681</v>
      </c>
      <c r="AB481" s="497"/>
      <c r="AC481" s="482" t="s">
        <v>84</v>
      </c>
      <c r="AD481" s="483" t="s">
        <v>84</v>
      </c>
      <c r="AE481" s="490">
        <f t="shared" si="36"/>
        <v>-30</v>
      </c>
      <c r="AF481" s="447" t="s">
        <v>3461</v>
      </c>
      <c r="AG481" s="110"/>
      <c r="AH481" s="110"/>
      <c r="AI481" s="110"/>
      <c r="AJ481" s="87"/>
      <c r="AK481" s="67"/>
      <c r="AL481" s="78"/>
      <c r="AM481" s="431"/>
      <c r="AN481" s="74"/>
      <c r="AO481" s="124"/>
      <c r="AP481" s="79"/>
      <c r="AQ481" s="87"/>
      <c r="AR481" s="87"/>
      <c r="AS481" s="432"/>
      <c r="AT481" s="82"/>
      <c r="AU481" s="83" t="s">
        <v>91</v>
      </c>
      <c r="AV481" s="97" t="s">
        <v>641</v>
      </c>
      <c r="AW481" s="98">
        <v>44620</v>
      </c>
      <c r="AX481" s="99" t="s">
        <v>119</v>
      </c>
      <c r="AY481" s="100" t="s">
        <v>93</v>
      </c>
      <c r="AZ481" s="101">
        <v>0</v>
      </c>
      <c r="BA481" s="67" t="s">
        <v>9</v>
      </c>
      <c r="BB481" s="78">
        <v>-44620</v>
      </c>
      <c r="BC481" s="79" t="s">
        <v>6</v>
      </c>
      <c r="BD481" s="84"/>
      <c r="BE481" s="84"/>
      <c r="BF481" s="84"/>
      <c r="BG481" s="84"/>
      <c r="BH481" s="79"/>
      <c r="BI481" s="84"/>
      <c r="BJ481" s="88" t="s">
        <v>19</v>
      </c>
      <c r="BK481" s="89" t="s">
        <v>3668</v>
      </c>
      <c r="BL481" s="90">
        <v>44712</v>
      </c>
      <c r="BM481" s="91" t="s">
        <v>480</v>
      </c>
      <c r="BN481" s="92">
        <v>1</v>
      </c>
      <c r="BO481" s="77" t="str">
        <f t="shared" si="40"/>
        <v>CUMPLIMIENTO TOTAL</v>
      </c>
      <c r="BP481" s="78">
        <f t="shared" si="37"/>
        <v>-30</v>
      </c>
      <c r="BQ481" s="79" t="str">
        <f t="shared" si="38"/>
        <v>VENCIDO</v>
      </c>
      <c r="BR481" s="93"/>
      <c r="BS481" s="93"/>
      <c r="BT481" s="93"/>
      <c r="BU481" s="93"/>
      <c r="BV481" s="94"/>
      <c r="BW481" s="93"/>
      <c r="BX481" s="93"/>
      <c r="BY481" s="1">
        <f t="shared" si="39"/>
        <v>470</v>
      </c>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c r="KF481" s="1"/>
      <c r="KG481" s="1"/>
      <c r="KH481" s="1"/>
      <c r="KI481" s="1"/>
      <c r="KJ481" s="1"/>
      <c r="KK481" s="1"/>
      <c r="KL481" s="1"/>
      <c r="KM481" s="1"/>
      <c r="KN481" s="1"/>
      <c r="KO481" s="1"/>
      <c r="KP481" s="1"/>
      <c r="KQ481" s="1"/>
      <c r="KR481" s="1"/>
      <c r="KS481" s="1"/>
      <c r="KT481" s="1"/>
      <c r="KU481" s="1"/>
      <c r="KV481" s="1"/>
      <c r="KW481" s="1"/>
      <c r="KX481" s="1"/>
      <c r="KY481" s="1"/>
      <c r="KZ481" s="1"/>
      <c r="LA481" s="1"/>
      <c r="LB481" s="1"/>
      <c r="LC481" s="1"/>
      <c r="LD481" s="1"/>
      <c r="LE481" s="1"/>
      <c r="LF481" s="1"/>
      <c r="LG481" s="1"/>
      <c r="LH481" s="1"/>
      <c r="LI481" s="1"/>
      <c r="LJ481" s="1"/>
      <c r="LK481" s="1"/>
      <c r="LL481" s="1"/>
      <c r="LM481" s="1"/>
      <c r="LN481" s="1"/>
      <c r="LO481" s="1"/>
      <c r="LP481" s="1"/>
      <c r="LQ481" s="1"/>
      <c r="LR481" s="1"/>
      <c r="LS481" s="1"/>
      <c r="LT481" s="1"/>
      <c r="LU481" s="1"/>
      <c r="LV481" s="1"/>
      <c r="LW481" s="1"/>
      <c r="LX481" s="1"/>
      <c r="LY481" s="1"/>
      <c r="LZ481" s="1"/>
      <c r="MA481" s="1"/>
      <c r="MB481" s="1"/>
      <c r="MC481" s="1"/>
      <c r="MD481" s="1"/>
      <c r="ME481" s="1"/>
      <c r="MF481" s="1"/>
      <c r="MG481" s="1"/>
      <c r="MH481" s="1"/>
      <c r="MI481" s="1"/>
      <c r="MJ481" s="1"/>
      <c r="MK481" s="1"/>
      <c r="ML481" s="1"/>
      <c r="MM481" s="1"/>
      <c r="MN481" s="1"/>
      <c r="MO481" s="1"/>
      <c r="MP481" s="1"/>
      <c r="MQ481" s="1"/>
      <c r="MR481" s="1"/>
      <c r="MS481" s="1"/>
      <c r="MT481" s="1"/>
      <c r="MU481" s="1"/>
      <c r="MV481" s="1"/>
      <c r="MW481" s="1"/>
      <c r="MX481" s="1"/>
      <c r="MY481" s="1"/>
      <c r="MZ481" s="1"/>
      <c r="NA481" s="1"/>
      <c r="NB481" s="1"/>
      <c r="NC481" s="1"/>
      <c r="ND481" s="1"/>
      <c r="NE481" s="1"/>
      <c r="NF481" s="1"/>
      <c r="NG481" s="1"/>
      <c r="NH481" s="1"/>
      <c r="NI481" s="1"/>
      <c r="NJ481" s="1"/>
      <c r="NK481" s="1"/>
      <c r="NL481" s="1"/>
      <c r="NM481" s="1"/>
      <c r="NN481" s="1"/>
      <c r="NO481" s="1"/>
      <c r="NP481" s="1"/>
      <c r="NQ481" s="1"/>
      <c r="NR481" s="1"/>
      <c r="NS481" s="1"/>
      <c r="NT481" s="1"/>
      <c r="NU481" s="1"/>
      <c r="NV481" s="1"/>
      <c r="NW481" s="1"/>
      <c r="NX481" s="1"/>
      <c r="NY481" s="1"/>
      <c r="NZ481" s="1"/>
      <c r="OA481" s="1"/>
      <c r="OB481" s="1"/>
      <c r="OC481" s="1"/>
      <c r="OD481" s="1"/>
      <c r="OE481" s="1"/>
      <c r="OF481" s="1"/>
      <c r="OG481" s="1"/>
      <c r="OH481" s="1"/>
      <c r="OI481" s="1"/>
      <c r="OJ481" s="1"/>
      <c r="OK481" s="1"/>
      <c r="OL481" s="1"/>
      <c r="OM481" s="1"/>
      <c r="ON481" s="1"/>
      <c r="OO481" s="1"/>
      <c r="OP481" s="1"/>
      <c r="OQ481" s="1"/>
      <c r="OR481" s="1"/>
      <c r="OS481" s="1"/>
      <c r="OT481" s="1"/>
      <c r="OU481" s="1"/>
      <c r="OV481" s="1"/>
      <c r="OW481" s="1"/>
      <c r="OX481" s="1"/>
      <c r="OY481" s="1"/>
      <c r="OZ481" s="1"/>
      <c r="PA481" s="1"/>
      <c r="PB481" s="1"/>
      <c r="PC481" s="1"/>
      <c r="PD481" s="1"/>
      <c r="PE481" s="1"/>
      <c r="PF481" s="1"/>
      <c r="PG481" s="1"/>
      <c r="PH481" s="1"/>
      <c r="PI481" s="1"/>
      <c r="PJ481" s="1"/>
      <c r="PK481" s="1"/>
    </row>
    <row r="482" spans="1:427" s="7" customFormat="1" ht="51" hidden="1" customHeight="1" x14ac:dyDescent="0.3">
      <c r="A482" s="65">
        <v>471</v>
      </c>
      <c r="B482" s="117" t="s">
        <v>348</v>
      </c>
      <c r="C482" s="119" t="s">
        <v>349</v>
      </c>
      <c r="D482" s="66" t="s">
        <v>350</v>
      </c>
      <c r="E482" s="483" t="s">
        <v>2091</v>
      </c>
      <c r="F482" s="145" t="s">
        <v>348</v>
      </c>
      <c r="G482" s="146" t="s">
        <v>349</v>
      </c>
      <c r="H482" s="146" t="s">
        <v>350</v>
      </c>
      <c r="I482" s="147" t="s">
        <v>1010</v>
      </c>
      <c r="J482" s="491"/>
      <c r="K482" s="482"/>
      <c r="L482" s="67" t="s">
        <v>353</v>
      </c>
      <c r="M482" s="482" t="s">
        <v>77</v>
      </c>
      <c r="N482" s="482" t="s">
        <v>3669</v>
      </c>
      <c r="O482" s="493" t="s">
        <v>3165</v>
      </c>
      <c r="P482" s="493" t="s">
        <v>3616</v>
      </c>
      <c r="Q482" s="493" t="s">
        <v>3617</v>
      </c>
      <c r="R482" s="491" t="s">
        <v>3670</v>
      </c>
      <c r="S482" s="494" t="s">
        <v>3671</v>
      </c>
      <c r="T482" s="491" t="s">
        <v>3672</v>
      </c>
      <c r="U482" s="510">
        <v>1</v>
      </c>
      <c r="V482" s="493" t="s">
        <v>3673</v>
      </c>
      <c r="W482" s="493" t="s">
        <v>3674</v>
      </c>
      <c r="X482" s="511">
        <v>1</v>
      </c>
      <c r="Y482" s="491" t="s">
        <v>3675</v>
      </c>
      <c r="Z482" s="512">
        <v>44607</v>
      </c>
      <c r="AA482" s="512">
        <v>44681</v>
      </c>
      <c r="AB482" s="497"/>
      <c r="AC482" s="482" t="s">
        <v>84</v>
      </c>
      <c r="AD482" s="483" t="s">
        <v>84</v>
      </c>
      <c r="AE482" s="490">
        <f t="shared" si="36"/>
        <v>-30</v>
      </c>
      <c r="AF482" s="447" t="s">
        <v>3461</v>
      </c>
      <c r="AG482" s="110"/>
      <c r="AH482" s="110"/>
      <c r="AI482" s="110"/>
      <c r="AJ482" s="87"/>
      <c r="AK482" s="67"/>
      <c r="AL482" s="78"/>
      <c r="AM482" s="431"/>
      <c r="AN482" s="74"/>
      <c r="AO482" s="124"/>
      <c r="AP482" s="79"/>
      <c r="AQ482" s="87"/>
      <c r="AR482" s="87"/>
      <c r="AS482" s="432"/>
      <c r="AT482" s="82"/>
      <c r="AU482" s="83" t="s">
        <v>91</v>
      </c>
      <c r="AV482" s="154" t="s">
        <v>641</v>
      </c>
      <c r="AW482" s="155">
        <v>44620</v>
      </c>
      <c r="AX482" s="156" t="s">
        <v>389</v>
      </c>
      <c r="AY482" s="100" t="s">
        <v>93</v>
      </c>
      <c r="AZ482" s="157">
        <v>0</v>
      </c>
      <c r="BA482" s="67" t="s">
        <v>9</v>
      </c>
      <c r="BB482" s="78">
        <v>-44620</v>
      </c>
      <c r="BC482" s="79" t="s">
        <v>6</v>
      </c>
      <c r="BD482" s="84"/>
      <c r="BE482" s="84"/>
      <c r="BF482" s="84"/>
      <c r="BG482" s="84"/>
      <c r="BH482" s="79"/>
      <c r="BI482" s="84"/>
      <c r="BJ482" s="88" t="s">
        <v>19</v>
      </c>
      <c r="BK482" s="89" t="s">
        <v>3676</v>
      </c>
      <c r="BL482" s="90">
        <v>44712</v>
      </c>
      <c r="BM482" s="91" t="s">
        <v>480</v>
      </c>
      <c r="BN482" s="92">
        <v>1</v>
      </c>
      <c r="BO482" s="77" t="str">
        <f t="shared" si="40"/>
        <v>CUMPLIMIENTO TOTAL</v>
      </c>
      <c r="BP482" s="78">
        <f t="shared" si="37"/>
        <v>-30</v>
      </c>
      <c r="BQ482" s="79" t="str">
        <f t="shared" si="38"/>
        <v>VENCIDO</v>
      </c>
      <c r="BR482" s="93"/>
      <c r="BS482" s="93"/>
      <c r="BT482" s="93"/>
      <c r="BU482" s="93"/>
      <c r="BV482" s="94"/>
      <c r="BW482" s="93"/>
      <c r="BX482" s="93"/>
      <c r="BY482" s="1">
        <f t="shared" si="39"/>
        <v>471</v>
      </c>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c r="NF482" s="1"/>
      <c r="NG482" s="1"/>
      <c r="NH482" s="1"/>
      <c r="NI482" s="1"/>
      <c r="NJ482" s="1"/>
      <c r="NK482" s="1"/>
      <c r="NL482" s="1"/>
      <c r="NM482" s="1"/>
      <c r="NN482" s="1"/>
      <c r="NO482" s="1"/>
      <c r="NP482" s="1"/>
      <c r="NQ482" s="1"/>
      <c r="NR482" s="1"/>
      <c r="NS482" s="1"/>
      <c r="NT482" s="1"/>
      <c r="NU482" s="1"/>
      <c r="NV482" s="1"/>
      <c r="NW482" s="1"/>
      <c r="NX482" s="1"/>
      <c r="NY482" s="1"/>
      <c r="NZ482" s="1"/>
      <c r="OA482" s="1"/>
      <c r="OB482" s="1"/>
      <c r="OC482" s="1"/>
      <c r="OD482" s="1"/>
      <c r="OE482" s="1"/>
      <c r="OF482" s="1"/>
      <c r="OG482" s="1"/>
      <c r="OH482" s="1"/>
      <c r="OI482" s="1"/>
      <c r="OJ482" s="1"/>
      <c r="OK482" s="1"/>
      <c r="OL482" s="1"/>
      <c r="OM482" s="1"/>
      <c r="ON482" s="1"/>
      <c r="OO482" s="1"/>
      <c r="OP482" s="1"/>
      <c r="OQ482" s="1"/>
      <c r="OR482" s="1"/>
      <c r="OS482" s="1"/>
      <c r="OT482" s="1"/>
      <c r="OU482" s="1"/>
      <c r="OV482" s="1"/>
      <c r="OW482" s="1"/>
      <c r="OX482" s="1"/>
      <c r="OY482" s="1"/>
      <c r="OZ482" s="1"/>
      <c r="PA482" s="1"/>
      <c r="PB482" s="1"/>
      <c r="PC482" s="1"/>
      <c r="PD482" s="1"/>
      <c r="PE482" s="1"/>
      <c r="PF482" s="1"/>
      <c r="PG482" s="1"/>
      <c r="PH482" s="1"/>
      <c r="PI482" s="1"/>
      <c r="PJ482" s="1"/>
      <c r="PK482" s="1"/>
    </row>
    <row r="483" spans="1:427" s="7" customFormat="1" ht="76.5" hidden="1" customHeight="1" x14ac:dyDescent="0.3">
      <c r="A483" s="65">
        <v>472</v>
      </c>
      <c r="B483" s="117" t="s">
        <v>348</v>
      </c>
      <c r="C483" s="119" t="s">
        <v>349</v>
      </c>
      <c r="D483" s="66" t="s">
        <v>350</v>
      </c>
      <c r="E483" s="483" t="s">
        <v>2091</v>
      </c>
      <c r="F483" s="150" t="s">
        <v>348</v>
      </c>
      <c r="G483" s="151" t="s">
        <v>349</v>
      </c>
      <c r="H483" s="151" t="s">
        <v>350</v>
      </c>
      <c r="I483" s="152" t="s">
        <v>351</v>
      </c>
      <c r="J483" s="491"/>
      <c r="K483" s="482"/>
      <c r="L483" s="67" t="s">
        <v>353</v>
      </c>
      <c r="M483" s="482" t="s">
        <v>77</v>
      </c>
      <c r="N483" s="482" t="s">
        <v>3677</v>
      </c>
      <c r="O483" s="493" t="s">
        <v>3075</v>
      </c>
      <c r="P483" s="493" t="s">
        <v>3616</v>
      </c>
      <c r="Q483" s="493" t="s">
        <v>3617</v>
      </c>
      <c r="R483" s="491" t="s">
        <v>3678</v>
      </c>
      <c r="S483" s="494" t="s">
        <v>3679</v>
      </c>
      <c r="T483" s="491" t="s">
        <v>3680</v>
      </c>
      <c r="U483" s="510">
        <v>1</v>
      </c>
      <c r="V483" s="493" t="s">
        <v>3681</v>
      </c>
      <c r="W483" s="493" t="s">
        <v>3682</v>
      </c>
      <c r="X483" s="511" t="s">
        <v>3683</v>
      </c>
      <c r="Y483" s="491" t="s">
        <v>3684</v>
      </c>
      <c r="Z483" s="512">
        <v>44607</v>
      </c>
      <c r="AA483" s="512">
        <v>44925</v>
      </c>
      <c r="AB483" s="497"/>
      <c r="AC483" s="482" t="s">
        <v>84</v>
      </c>
      <c r="AD483" s="483" t="s">
        <v>84</v>
      </c>
      <c r="AE483" s="490">
        <f t="shared" si="36"/>
        <v>214</v>
      </c>
      <c r="AF483" s="447" t="s">
        <v>3461</v>
      </c>
      <c r="AG483" s="110"/>
      <c r="AH483" s="110"/>
      <c r="AI483" s="110"/>
      <c r="AJ483" s="87"/>
      <c r="AK483" s="67"/>
      <c r="AL483" s="78"/>
      <c r="AM483" s="431"/>
      <c r="AN483" s="74"/>
      <c r="AO483" s="124"/>
      <c r="AP483" s="79"/>
      <c r="AQ483" s="87"/>
      <c r="AR483" s="87"/>
      <c r="AS483" s="432"/>
      <c r="AT483" s="82"/>
      <c r="AU483" s="83" t="s">
        <v>91</v>
      </c>
      <c r="AV483" s="154" t="s">
        <v>641</v>
      </c>
      <c r="AW483" s="155">
        <v>44620</v>
      </c>
      <c r="AX483" s="156" t="s">
        <v>389</v>
      </c>
      <c r="AY483" s="100" t="s">
        <v>93</v>
      </c>
      <c r="AZ483" s="157">
        <v>0</v>
      </c>
      <c r="BA483" s="67" t="s">
        <v>9</v>
      </c>
      <c r="BB483" s="78">
        <v>-44620</v>
      </c>
      <c r="BC483" s="79" t="s">
        <v>6</v>
      </c>
      <c r="BD483" s="84"/>
      <c r="BE483" s="84"/>
      <c r="BF483" s="84"/>
      <c r="BG483" s="84"/>
      <c r="BH483" s="79"/>
      <c r="BI483" s="84"/>
      <c r="BJ483" s="88" t="s">
        <v>19</v>
      </c>
      <c r="BK483" s="89" t="s">
        <v>1377</v>
      </c>
      <c r="BL483" s="90">
        <v>44712</v>
      </c>
      <c r="BM483" s="91" t="s">
        <v>2332</v>
      </c>
      <c r="BN483" s="92">
        <v>0</v>
      </c>
      <c r="BO483" s="77" t="str">
        <f t="shared" si="40"/>
        <v>SIN AVANCE</v>
      </c>
      <c r="BP483" s="78">
        <f t="shared" si="37"/>
        <v>214</v>
      </c>
      <c r="BQ483" s="79" t="str">
        <f t="shared" si="38"/>
        <v>CON TIEMPO</v>
      </c>
      <c r="BR483" s="93"/>
      <c r="BS483" s="93"/>
      <c r="BT483" s="93"/>
      <c r="BU483" s="93"/>
      <c r="BV483" s="94"/>
      <c r="BW483" s="93"/>
      <c r="BX483" s="93"/>
      <c r="BY483" s="1">
        <f t="shared" si="39"/>
        <v>472</v>
      </c>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c r="KF483" s="1"/>
      <c r="KG483" s="1"/>
      <c r="KH483" s="1"/>
      <c r="KI483" s="1"/>
      <c r="KJ483" s="1"/>
      <c r="KK483" s="1"/>
      <c r="KL483" s="1"/>
      <c r="KM483" s="1"/>
      <c r="KN483" s="1"/>
      <c r="KO483" s="1"/>
      <c r="KP483" s="1"/>
      <c r="KQ483" s="1"/>
      <c r="KR483" s="1"/>
      <c r="KS483" s="1"/>
      <c r="KT483" s="1"/>
      <c r="KU483" s="1"/>
      <c r="KV483" s="1"/>
      <c r="KW483" s="1"/>
      <c r="KX483" s="1"/>
      <c r="KY483" s="1"/>
      <c r="KZ483" s="1"/>
      <c r="LA483" s="1"/>
      <c r="LB483" s="1"/>
      <c r="LC483" s="1"/>
      <c r="LD483" s="1"/>
      <c r="LE483" s="1"/>
      <c r="LF483" s="1"/>
      <c r="LG483" s="1"/>
      <c r="LH483" s="1"/>
      <c r="LI483" s="1"/>
      <c r="LJ483" s="1"/>
      <c r="LK483" s="1"/>
      <c r="LL483" s="1"/>
      <c r="LM483" s="1"/>
      <c r="LN483" s="1"/>
      <c r="LO483" s="1"/>
      <c r="LP483" s="1"/>
      <c r="LQ483" s="1"/>
      <c r="LR483" s="1"/>
      <c r="LS483" s="1"/>
      <c r="LT483" s="1"/>
      <c r="LU483" s="1"/>
      <c r="LV483" s="1"/>
      <c r="LW483" s="1"/>
      <c r="LX483" s="1"/>
      <c r="LY483" s="1"/>
      <c r="LZ483" s="1"/>
      <c r="MA483" s="1"/>
      <c r="MB483" s="1"/>
      <c r="MC483" s="1"/>
      <c r="MD483" s="1"/>
      <c r="ME483" s="1"/>
      <c r="MF483" s="1"/>
      <c r="MG483" s="1"/>
      <c r="MH483" s="1"/>
      <c r="MI483" s="1"/>
      <c r="MJ483" s="1"/>
      <c r="MK483" s="1"/>
      <c r="ML483" s="1"/>
      <c r="MM483" s="1"/>
      <c r="MN483" s="1"/>
      <c r="MO483" s="1"/>
      <c r="MP483" s="1"/>
      <c r="MQ483" s="1"/>
      <c r="MR483" s="1"/>
      <c r="MS483" s="1"/>
      <c r="MT483" s="1"/>
      <c r="MU483" s="1"/>
      <c r="MV483" s="1"/>
      <c r="MW483" s="1"/>
      <c r="MX483" s="1"/>
      <c r="MY483" s="1"/>
      <c r="MZ483" s="1"/>
      <c r="NA483" s="1"/>
      <c r="NB483" s="1"/>
      <c r="NC483" s="1"/>
      <c r="ND483" s="1"/>
      <c r="NE483" s="1"/>
      <c r="NF483" s="1"/>
      <c r="NG483" s="1"/>
      <c r="NH483" s="1"/>
      <c r="NI483" s="1"/>
      <c r="NJ483" s="1"/>
      <c r="NK483" s="1"/>
      <c r="NL483" s="1"/>
      <c r="NM483" s="1"/>
      <c r="NN483" s="1"/>
      <c r="NO483" s="1"/>
      <c r="NP483" s="1"/>
      <c r="NQ483" s="1"/>
      <c r="NR483" s="1"/>
      <c r="NS483" s="1"/>
      <c r="NT483" s="1"/>
      <c r="NU483" s="1"/>
      <c r="NV483" s="1"/>
      <c r="NW483" s="1"/>
      <c r="NX483" s="1"/>
      <c r="NY483" s="1"/>
      <c r="NZ483" s="1"/>
      <c r="OA483" s="1"/>
      <c r="OB483" s="1"/>
      <c r="OC483" s="1"/>
      <c r="OD483" s="1"/>
      <c r="OE483" s="1"/>
      <c r="OF483" s="1"/>
      <c r="OG483" s="1"/>
      <c r="OH483" s="1"/>
      <c r="OI483" s="1"/>
      <c r="OJ483" s="1"/>
      <c r="OK483" s="1"/>
      <c r="OL483" s="1"/>
      <c r="OM483" s="1"/>
      <c r="ON483" s="1"/>
      <c r="OO483" s="1"/>
      <c r="OP483" s="1"/>
      <c r="OQ483" s="1"/>
      <c r="OR483" s="1"/>
      <c r="OS483" s="1"/>
      <c r="OT483" s="1"/>
      <c r="OU483" s="1"/>
      <c r="OV483" s="1"/>
      <c r="OW483" s="1"/>
      <c r="OX483" s="1"/>
      <c r="OY483" s="1"/>
      <c r="OZ483" s="1"/>
      <c r="PA483" s="1"/>
      <c r="PB483" s="1"/>
      <c r="PC483" s="1"/>
      <c r="PD483" s="1"/>
      <c r="PE483" s="1"/>
      <c r="PF483" s="1"/>
      <c r="PG483" s="1"/>
      <c r="PH483" s="1"/>
      <c r="PI483" s="1"/>
      <c r="PJ483" s="1"/>
      <c r="PK483" s="1"/>
    </row>
    <row r="484" spans="1:427" s="7" customFormat="1" ht="76.5" hidden="1" customHeight="1" x14ac:dyDescent="0.3">
      <c r="A484" s="65">
        <v>473</v>
      </c>
      <c r="B484" s="117" t="s">
        <v>348</v>
      </c>
      <c r="C484" s="119" t="s">
        <v>349</v>
      </c>
      <c r="D484" s="66" t="s">
        <v>350</v>
      </c>
      <c r="E484" s="483" t="s">
        <v>2091</v>
      </c>
      <c r="F484" s="150" t="s">
        <v>348</v>
      </c>
      <c r="G484" s="151" t="s">
        <v>349</v>
      </c>
      <c r="H484" s="151" t="s">
        <v>350</v>
      </c>
      <c r="I484" s="152" t="s">
        <v>351</v>
      </c>
      <c r="J484" s="491"/>
      <c r="K484" s="482"/>
      <c r="L484" s="67" t="s">
        <v>353</v>
      </c>
      <c r="M484" s="482" t="s">
        <v>77</v>
      </c>
      <c r="N484" s="482" t="s">
        <v>3685</v>
      </c>
      <c r="O484" s="493" t="s">
        <v>3075</v>
      </c>
      <c r="P484" s="493" t="s">
        <v>3616</v>
      </c>
      <c r="Q484" s="493" t="s">
        <v>3617</v>
      </c>
      <c r="R484" s="491" t="s">
        <v>3678</v>
      </c>
      <c r="S484" s="494" t="s">
        <v>3686</v>
      </c>
      <c r="T484" s="491" t="s">
        <v>3687</v>
      </c>
      <c r="U484" s="510">
        <v>2</v>
      </c>
      <c r="V484" s="493" t="s">
        <v>3688</v>
      </c>
      <c r="W484" s="493" t="s">
        <v>3689</v>
      </c>
      <c r="X484" s="511">
        <v>1</v>
      </c>
      <c r="Y484" s="491" t="s">
        <v>3690</v>
      </c>
      <c r="Z484" s="512">
        <v>44607</v>
      </c>
      <c r="AA484" s="512">
        <v>44834</v>
      </c>
      <c r="AB484" s="497"/>
      <c r="AC484" s="482" t="s">
        <v>84</v>
      </c>
      <c r="AD484" s="483" t="s">
        <v>84</v>
      </c>
      <c r="AE484" s="490">
        <f t="shared" si="36"/>
        <v>123</v>
      </c>
      <c r="AF484" s="447" t="s">
        <v>3461</v>
      </c>
      <c r="AG484" s="110"/>
      <c r="AH484" s="110"/>
      <c r="AI484" s="110"/>
      <c r="AJ484" s="87"/>
      <c r="AK484" s="67"/>
      <c r="AL484" s="78"/>
      <c r="AM484" s="431"/>
      <c r="AN484" s="74"/>
      <c r="AO484" s="124"/>
      <c r="AP484" s="79"/>
      <c r="AQ484" s="87"/>
      <c r="AR484" s="87"/>
      <c r="AS484" s="432"/>
      <c r="AT484" s="82"/>
      <c r="AU484" s="83" t="s">
        <v>91</v>
      </c>
      <c r="AV484" s="154" t="s">
        <v>641</v>
      </c>
      <c r="AW484" s="155">
        <v>44620</v>
      </c>
      <c r="AX484" s="156" t="s">
        <v>389</v>
      </c>
      <c r="AY484" s="100" t="s">
        <v>93</v>
      </c>
      <c r="AZ484" s="157">
        <v>0</v>
      </c>
      <c r="BA484" s="67" t="s">
        <v>9</v>
      </c>
      <c r="BB484" s="78">
        <v>-44620</v>
      </c>
      <c r="BC484" s="79" t="s">
        <v>6</v>
      </c>
      <c r="BD484" s="84"/>
      <c r="BE484" s="84"/>
      <c r="BF484" s="84"/>
      <c r="BG484" s="84"/>
      <c r="BH484" s="79"/>
      <c r="BI484" s="84"/>
      <c r="BJ484" s="88" t="s">
        <v>19</v>
      </c>
      <c r="BK484" s="89" t="s">
        <v>1377</v>
      </c>
      <c r="BL484" s="90">
        <v>44712</v>
      </c>
      <c r="BM484" s="91" t="s">
        <v>2332</v>
      </c>
      <c r="BN484" s="92">
        <v>0</v>
      </c>
      <c r="BO484" s="77" t="str">
        <f t="shared" si="40"/>
        <v>SIN AVANCE</v>
      </c>
      <c r="BP484" s="78">
        <f t="shared" si="37"/>
        <v>123</v>
      </c>
      <c r="BQ484" s="79" t="str">
        <f t="shared" si="38"/>
        <v>CON TIEMPO</v>
      </c>
      <c r="BR484" s="93"/>
      <c r="BS484" s="93"/>
      <c r="BT484" s="93"/>
      <c r="BU484" s="93"/>
      <c r="BV484" s="94"/>
      <c r="BW484" s="93"/>
      <c r="BX484" s="93"/>
      <c r="BY484" s="1">
        <f t="shared" si="39"/>
        <v>473</v>
      </c>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c r="NF484" s="1"/>
      <c r="NG484" s="1"/>
      <c r="NH484" s="1"/>
      <c r="NI484" s="1"/>
      <c r="NJ484" s="1"/>
      <c r="NK484" s="1"/>
      <c r="NL484" s="1"/>
      <c r="NM484" s="1"/>
      <c r="NN484" s="1"/>
      <c r="NO484" s="1"/>
      <c r="NP484" s="1"/>
      <c r="NQ484" s="1"/>
      <c r="NR484" s="1"/>
      <c r="NS484" s="1"/>
      <c r="NT484" s="1"/>
      <c r="NU484" s="1"/>
      <c r="NV484" s="1"/>
      <c r="NW484" s="1"/>
      <c r="NX484" s="1"/>
      <c r="NY484" s="1"/>
      <c r="NZ484" s="1"/>
      <c r="OA484" s="1"/>
      <c r="OB484" s="1"/>
      <c r="OC484" s="1"/>
      <c r="OD484" s="1"/>
      <c r="OE484" s="1"/>
      <c r="OF484" s="1"/>
      <c r="OG484" s="1"/>
      <c r="OH484" s="1"/>
      <c r="OI484" s="1"/>
      <c r="OJ484" s="1"/>
      <c r="OK484" s="1"/>
      <c r="OL484" s="1"/>
      <c r="OM484" s="1"/>
      <c r="ON484" s="1"/>
      <c r="OO484" s="1"/>
      <c r="OP484" s="1"/>
      <c r="OQ484" s="1"/>
      <c r="OR484" s="1"/>
      <c r="OS484" s="1"/>
      <c r="OT484" s="1"/>
      <c r="OU484" s="1"/>
      <c r="OV484" s="1"/>
      <c r="OW484" s="1"/>
      <c r="OX484" s="1"/>
      <c r="OY484" s="1"/>
      <c r="OZ484" s="1"/>
      <c r="PA484" s="1"/>
      <c r="PB484" s="1"/>
      <c r="PC484" s="1"/>
      <c r="PD484" s="1"/>
      <c r="PE484" s="1"/>
      <c r="PF484" s="1"/>
      <c r="PG484" s="1"/>
      <c r="PH484" s="1"/>
      <c r="PI484" s="1"/>
      <c r="PJ484" s="1"/>
      <c r="PK484" s="1"/>
    </row>
    <row r="485" spans="1:427" s="7" customFormat="1" ht="63.75" hidden="1" customHeight="1" x14ac:dyDescent="0.3">
      <c r="A485" s="65">
        <v>474</v>
      </c>
      <c r="B485" s="117" t="s">
        <v>348</v>
      </c>
      <c r="C485" s="119" t="s">
        <v>349</v>
      </c>
      <c r="D485" s="66" t="s">
        <v>350</v>
      </c>
      <c r="E485" s="483" t="s">
        <v>2091</v>
      </c>
      <c r="F485" s="150" t="s">
        <v>348</v>
      </c>
      <c r="G485" s="151" t="s">
        <v>349</v>
      </c>
      <c r="H485" s="151" t="s">
        <v>350</v>
      </c>
      <c r="I485" s="152" t="s">
        <v>1010</v>
      </c>
      <c r="J485" s="491"/>
      <c r="K485" s="482"/>
      <c r="L485" s="67" t="s">
        <v>353</v>
      </c>
      <c r="M485" s="482" t="s">
        <v>77</v>
      </c>
      <c r="N485" s="482" t="s">
        <v>3691</v>
      </c>
      <c r="O485" s="493" t="s">
        <v>3084</v>
      </c>
      <c r="P485" s="493" t="s">
        <v>3616</v>
      </c>
      <c r="Q485" s="493" t="s">
        <v>3617</v>
      </c>
      <c r="R485" s="491" t="s">
        <v>3692</v>
      </c>
      <c r="S485" s="494" t="s">
        <v>3693</v>
      </c>
      <c r="T485" s="491" t="s">
        <v>3694</v>
      </c>
      <c r="U485" s="510">
        <v>1</v>
      </c>
      <c r="V485" s="493" t="s">
        <v>3695</v>
      </c>
      <c r="W485" s="493" t="s">
        <v>3696</v>
      </c>
      <c r="X485" s="511">
        <v>1</v>
      </c>
      <c r="Y485" s="491" t="s">
        <v>3697</v>
      </c>
      <c r="Z485" s="512">
        <v>44607</v>
      </c>
      <c r="AA485" s="512">
        <v>44925</v>
      </c>
      <c r="AB485" s="497"/>
      <c r="AC485" s="482" t="s">
        <v>84</v>
      </c>
      <c r="AD485" s="483" t="s">
        <v>84</v>
      </c>
      <c r="AE485" s="490">
        <f t="shared" si="36"/>
        <v>214</v>
      </c>
      <c r="AF485" s="447" t="s">
        <v>3461</v>
      </c>
      <c r="AG485" s="110"/>
      <c r="AH485" s="110"/>
      <c r="AI485" s="110"/>
      <c r="AJ485" s="87"/>
      <c r="AK485" s="67"/>
      <c r="AL485" s="78"/>
      <c r="AM485" s="431"/>
      <c r="AN485" s="74"/>
      <c r="AO485" s="124"/>
      <c r="AP485" s="79"/>
      <c r="AQ485" s="87"/>
      <c r="AR485" s="87"/>
      <c r="AS485" s="432"/>
      <c r="AT485" s="82"/>
      <c r="AU485" s="83" t="s">
        <v>91</v>
      </c>
      <c r="AV485" s="154" t="s">
        <v>641</v>
      </c>
      <c r="AW485" s="155">
        <v>44620</v>
      </c>
      <c r="AX485" s="156" t="s">
        <v>389</v>
      </c>
      <c r="AY485" s="100" t="s">
        <v>93</v>
      </c>
      <c r="AZ485" s="157">
        <v>0</v>
      </c>
      <c r="BA485" s="67" t="s">
        <v>9</v>
      </c>
      <c r="BB485" s="78">
        <v>-44620</v>
      </c>
      <c r="BC485" s="79" t="s">
        <v>6</v>
      </c>
      <c r="BD485" s="84"/>
      <c r="BE485" s="84"/>
      <c r="BF485" s="84"/>
      <c r="BG485" s="84"/>
      <c r="BH485" s="79"/>
      <c r="BI485" s="84"/>
      <c r="BJ485" s="88" t="s">
        <v>19</v>
      </c>
      <c r="BK485" s="89" t="s">
        <v>1377</v>
      </c>
      <c r="BL485" s="90">
        <v>44712</v>
      </c>
      <c r="BM485" s="91" t="s">
        <v>2332</v>
      </c>
      <c r="BN485" s="92">
        <v>0</v>
      </c>
      <c r="BO485" s="77" t="str">
        <f t="shared" si="40"/>
        <v>SIN AVANCE</v>
      </c>
      <c r="BP485" s="78">
        <f t="shared" si="37"/>
        <v>214</v>
      </c>
      <c r="BQ485" s="79" t="str">
        <f t="shared" si="38"/>
        <v>CON TIEMPO</v>
      </c>
      <c r="BR485" s="93"/>
      <c r="BS485" s="93"/>
      <c r="BT485" s="93"/>
      <c r="BU485" s="93"/>
      <c r="BV485" s="94"/>
      <c r="BW485" s="93"/>
      <c r="BX485" s="93"/>
      <c r="BY485" s="1">
        <f t="shared" si="39"/>
        <v>474</v>
      </c>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c r="KF485" s="1"/>
      <c r="KG485" s="1"/>
      <c r="KH485" s="1"/>
      <c r="KI485" s="1"/>
      <c r="KJ485" s="1"/>
      <c r="KK485" s="1"/>
      <c r="KL485" s="1"/>
      <c r="KM485" s="1"/>
      <c r="KN485" s="1"/>
      <c r="KO485" s="1"/>
      <c r="KP485" s="1"/>
      <c r="KQ485" s="1"/>
      <c r="KR485" s="1"/>
      <c r="KS485" s="1"/>
      <c r="KT485" s="1"/>
      <c r="KU485" s="1"/>
      <c r="KV485" s="1"/>
      <c r="KW485" s="1"/>
      <c r="KX485" s="1"/>
      <c r="KY485" s="1"/>
      <c r="KZ485" s="1"/>
      <c r="LA485" s="1"/>
      <c r="LB485" s="1"/>
      <c r="LC485" s="1"/>
      <c r="LD485" s="1"/>
      <c r="LE485" s="1"/>
      <c r="LF485" s="1"/>
      <c r="LG485" s="1"/>
      <c r="LH485" s="1"/>
      <c r="LI485" s="1"/>
      <c r="LJ485" s="1"/>
      <c r="LK485" s="1"/>
      <c r="LL485" s="1"/>
      <c r="LM485" s="1"/>
      <c r="LN485" s="1"/>
      <c r="LO485" s="1"/>
      <c r="LP485" s="1"/>
      <c r="LQ485" s="1"/>
      <c r="LR485" s="1"/>
      <c r="LS485" s="1"/>
      <c r="LT485" s="1"/>
      <c r="LU485" s="1"/>
      <c r="LV485" s="1"/>
      <c r="LW485" s="1"/>
      <c r="LX485" s="1"/>
      <c r="LY485" s="1"/>
      <c r="LZ485" s="1"/>
      <c r="MA485" s="1"/>
      <c r="MB485" s="1"/>
      <c r="MC485" s="1"/>
      <c r="MD485" s="1"/>
      <c r="ME485" s="1"/>
      <c r="MF485" s="1"/>
      <c r="MG485" s="1"/>
      <c r="MH485" s="1"/>
      <c r="MI485" s="1"/>
      <c r="MJ485" s="1"/>
      <c r="MK485" s="1"/>
      <c r="ML485" s="1"/>
      <c r="MM485" s="1"/>
      <c r="MN485" s="1"/>
      <c r="MO485" s="1"/>
      <c r="MP485" s="1"/>
      <c r="MQ485" s="1"/>
      <c r="MR485" s="1"/>
      <c r="MS485" s="1"/>
      <c r="MT485" s="1"/>
      <c r="MU485" s="1"/>
      <c r="MV485" s="1"/>
      <c r="MW485" s="1"/>
      <c r="MX485" s="1"/>
      <c r="MY485" s="1"/>
      <c r="MZ485" s="1"/>
      <c r="NA485" s="1"/>
      <c r="NB485" s="1"/>
      <c r="NC485" s="1"/>
      <c r="ND485" s="1"/>
      <c r="NE485" s="1"/>
      <c r="NF485" s="1"/>
      <c r="NG485" s="1"/>
      <c r="NH485" s="1"/>
      <c r="NI485" s="1"/>
      <c r="NJ485" s="1"/>
      <c r="NK485" s="1"/>
      <c r="NL485" s="1"/>
      <c r="NM485" s="1"/>
      <c r="NN485" s="1"/>
      <c r="NO485" s="1"/>
      <c r="NP485" s="1"/>
      <c r="NQ485" s="1"/>
      <c r="NR485" s="1"/>
      <c r="NS485" s="1"/>
      <c r="NT485" s="1"/>
      <c r="NU485" s="1"/>
      <c r="NV485" s="1"/>
      <c r="NW485" s="1"/>
      <c r="NX485" s="1"/>
      <c r="NY485" s="1"/>
      <c r="NZ485" s="1"/>
      <c r="OA485" s="1"/>
      <c r="OB485" s="1"/>
      <c r="OC485" s="1"/>
      <c r="OD485" s="1"/>
      <c r="OE485" s="1"/>
      <c r="OF485" s="1"/>
      <c r="OG485" s="1"/>
      <c r="OH485" s="1"/>
      <c r="OI485" s="1"/>
      <c r="OJ485" s="1"/>
      <c r="OK485" s="1"/>
      <c r="OL485" s="1"/>
      <c r="OM485" s="1"/>
      <c r="ON485" s="1"/>
      <c r="OO485" s="1"/>
      <c r="OP485" s="1"/>
      <c r="OQ485" s="1"/>
      <c r="OR485" s="1"/>
      <c r="OS485" s="1"/>
      <c r="OT485" s="1"/>
      <c r="OU485" s="1"/>
      <c r="OV485" s="1"/>
      <c r="OW485" s="1"/>
      <c r="OX485" s="1"/>
      <c r="OY485" s="1"/>
      <c r="OZ485" s="1"/>
      <c r="PA485" s="1"/>
      <c r="PB485" s="1"/>
      <c r="PC485" s="1"/>
      <c r="PD485" s="1"/>
      <c r="PE485" s="1"/>
      <c r="PF485" s="1"/>
      <c r="PG485" s="1"/>
      <c r="PH485" s="1"/>
      <c r="PI485" s="1"/>
      <c r="PJ485" s="1"/>
      <c r="PK485" s="1"/>
    </row>
    <row r="486" spans="1:427" s="7" customFormat="1" ht="102" hidden="1" customHeight="1" x14ac:dyDescent="0.3">
      <c r="A486" s="65">
        <v>475</v>
      </c>
      <c r="B486" s="117" t="s">
        <v>749</v>
      </c>
      <c r="C486" s="196" t="s">
        <v>99</v>
      </c>
      <c r="D486" s="66" t="s">
        <v>100</v>
      </c>
      <c r="E486" s="482" t="s">
        <v>3698</v>
      </c>
      <c r="F486" s="67" t="s">
        <v>750</v>
      </c>
      <c r="G486" s="65" t="s">
        <v>99</v>
      </c>
      <c r="H486" s="67" t="s">
        <v>100</v>
      </c>
      <c r="I486" s="67" t="s">
        <v>751</v>
      </c>
      <c r="J486" s="493"/>
      <c r="K486" s="482"/>
      <c r="L486" s="67" t="s">
        <v>353</v>
      </c>
      <c r="M486" s="482" t="s">
        <v>77</v>
      </c>
      <c r="N486" s="482" t="s">
        <v>3699</v>
      </c>
      <c r="O486" s="493" t="s">
        <v>2924</v>
      </c>
      <c r="P486" s="493" t="s">
        <v>3700</v>
      </c>
      <c r="Q486" s="493">
        <v>2021</v>
      </c>
      <c r="R486" s="493" t="s">
        <v>3701</v>
      </c>
      <c r="S486" s="493" t="s">
        <v>3702</v>
      </c>
      <c r="T486" s="493" t="s">
        <v>3703</v>
      </c>
      <c r="U486" s="510">
        <v>1</v>
      </c>
      <c r="V486" s="493" t="s">
        <v>3704</v>
      </c>
      <c r="W486" s="493" t="s">
        <v>3705</v>
      </c>
      <c r="X486" s="513">
        <v>1</v>
      </c>
      <c r="Y486" s="493" t="s">
        <v>3706</v>
      </c>
      <c r="Z486" s="514">
        <v>44564</v>
      </c>
      <c r="AA486" s="514">
        <v>44650</v>
      </c>
      <c r="AB486" s="497"/>
      <c r="AC486" s="482" t="s">
        <v>84</v>
      </c>
      <c r="AD486" s="482" t="s">
        <v>84</v>
      </c>
      <c r="AE486" s="482">
        <f t="shared" si="36"/>
        <v>-61</v>
      </c>
      <c r="AF486" s="447"/>
      <c r="AG486" s="110"/>
      <c r="AH486" s="110"/>
      <c r="AI486" s="110"/>
      <c r="AJ486" s="87"/>
      <c r="AK486" s="67"/>
      <c r="AL486" s="78"/>
      <c r="AM486" s="431"/>
      <c r="AN486" s="74"/>
      <c r="AO486" s="124"/>
      <c r="AP486" s="79"/>
      <c r="AQ486" s="87"/>
      <c r="AR486" s="87"/>
      <c r="AS486" s="432"/>
      <c r="AT486" s="82"/>
      <c r="AU486" s="271"/>
      <c r="AV486" s="84"/>
      <c r="AW486" s="84"/>
      <c r="AX486" s="84"/>
      <c r="AY486" s="84"/>
      <c r="AZ486" s="84"/>
      <c r="BA486" s="67" t="s">
        <v>9</v>
      </c>
      <c r="BB486" s="78">
        <v>-44620</v>
      </c>
      <c r="BC486" s="79" t="s">
        <v>6</v>
      </c>
      <c r="BD486" s="84"/>
      <c r="BE486" s="84"/>
      <c r="BF486" s="84"/>
      <c r="BG486" s="84"/>
      <c r="BH486" s="79"/>
      <c r="BI486" s="84"/>
      <c r="BJ486" s="88" t="s">
        <v>19</v>
      </c>
      <c r="BK486" s="89" t="s">
        <v>2973</v>
      </c>
      <c r="BL486" s="90">
        <v>44712</v>
      </c>
      <c r="BM486" s="91" t="s">
        <v>480</v>
      </c>
      <c r="BN486" s="92">
        <v>1</v>
      </c>
      <c r="BO486" s="77" t="str">
        <f t="shared" si="40"/>
        <v>CUMPLIMIENTO TOTAL</v>
      </c>
      <c r="BP486" s="78">
        <f t="shared" si="37"/>
        <v>-61</v>
      </c>
      <c r="BQ486" s="79" t="str">
        <f t="shared" si="38"/>
        <v>VENCIDO</v>
      </c>
      <c r="BR486" s="93"/>
      <c r="BS486" s="93"/>
      <c r="BT486" s="93"/>
      <c r="BU486" s="93"/>
      <c r="BV486" s="94"/>
      <c r="BW486" s="93"/>
      <c r="BX486" s="93"/>
      <c r="BY486" s="1">
        <f t="shared" si="39"/>
        <v>475</v>
      </c>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c r="KH486" s="1"/>
      <c r="KI486" s="1"/>
      <c r="KJ486" s="1"/>
      <c r="KK486" s="1"/>
      <c r="KL486" s="1"/>
      <c r="KM486" s="1"/>
      <c r="KN486" s="1"/>
      <c r="KO486" s="1"/>
      <c r="KP486" s="1"/>
      <c r="KQ486" s="1"/>
      <c r="KR486" s="1"/>
      <c r="KS486" s="1"/>
      <c r="KT486" s="1"/>
      <c r="KU486" s="1"/>
      <c r="KV486" s="1"/>
      <c r="KW486" s="1"/>
      <c r="KX486" s="1"/>
      <c r="KY486" s="1"/>
      <c r="KZ486" s="1"/>
      <c r="LA486" s="1"/>
      <c r="LB486" s="1"/>
      <c r="LC486" s="1"/>
      <c r="LD486" s="1"/>
      <c r="LE486" s="1"/>
      <c r="LF486" s="1"/>
      <c r="LG486" s="1"/>
      <c r="LH486" s="1"/>
      <c r="LI486" s="1"/>
      <c r="LJ486" s="1"/>
      <c r="LK486" s="1"/>
      <c r="LL486" s="1"/>
      <c r="LM486" s="1"/>
      <c r="LN486" s="1"/>
      <c r="LO486" s="1"/>
      <c r="LP486" s="1"/>
      <c r="LQ486" s="1"/>
      <c r="LR486" s="1"/>
      <c r="LS486" s="1"/>
      <c r="LT486" s="1"/>
      <c r="LU486" s="1"/>
      <c r="LV486" s="1"/>
      <c r="LW486" s="1"/>
      <c r="LX486" s="1"/>
      <c r="LY486" s="1"/>
      <c r="LZ486" s="1"/>
      <c r="MA486" s="1"/>
      <c r="MB486" s="1"/>
      <c r="MC486" s="1"/>
      <c r="MD486" s="1"/>
      <c r="ME486" s="1"/>
      <c r="MF486" s="1"/>
      <c r="MG486" s="1"/>
      <c r="MH486" s="1"/>
      <c r="MI486" s="1"/>
      <c r="MJ486" s="1"/>
      <c r="MK486" s="1"/>
      <c r="ML486" s="1"/>
      <c r="MM486" s="1"/>
      <c r="MN486" s="1"/>
      <c r="MO486" s="1"/>
      <c r="MP486" s="1"/>
      <c r="MQ486" s="1"/>
      <c r="MR486" s="1"/>
      <c r="MS486" s="1"/>
      <c r="MT486" s="1"/>
      <c r="MU486" s="1"/>
      <c r="MV486" s="1"/>
      <c r="MW486" s="1"/>
      <c r="MX486" s="1"/>
      <c r="MY486" s="1"/>
      <c r="MZ486" s="1"/>
      <c r="NA486" s="1"/>
      <c r="NB486" s="1"/>
      <c r="NC486" s="1"/>
      <c r="ND486" s="1"/>
      <c r="NE486" s="1"/>
      <c r="NF486" s="1"/>
      <c r="NG486" s="1"/>
      <c r="NH486" s="1"/>
      <c r="NI486" s="1"/>
      <c r="NJ486" s="1"/>
      <c r="NK486" s="1"/>
      <c r="NL486" s="1"/>
      <c r="NM486" s="1"/>
      <c r="NN486" s="1"/>
      <c r="NO486" s="1"/>
      <c r="NP486" s="1"/>
      <c r="NQ486" s="1"/>
      <c r="NR486" s="1"/>
      <c r="NS486" s="1"/>
      <c r="NT486" s="1"/>
      <c r="NU486" s="1"/>
      <c r="NV486" s="1"/>
      <c r="NW486" s="1"/>
      <c r="NX486" s="1"/>
      <c r="NY486" s="1"/>
      <c r="NZ486" s="1"/>
      <c r="OA486" s="1"/>
      <c r="OB486" s="1"/>
      <c r="OC486" s="1"/>
      <c r="OD486" s="1"/>
      <c r="OE486" s="1"/>
      <c r="OF486" s="1"/>
      <c r="OG486" s="1"/>
      <c r="OH486" s="1"/>
      <c r="OI486" s="1"/>
      <c r="OJ486" s="1"/>
      <c r="OK486" s="1"/>
      <c r="OL486" s="1"/>
      <c r="OM486" s="1"/>
      <c r="ON486" s="1"/>
      <c r="OO486" s="1"/>
      <c r="OP486" s="1"/>
      <c r="OQ486" s="1"/>
      <c r="OR486" s="1"/>
      <c r="OS486" s="1"/>
      <c r="OT486" s="1"/>
      <c r="OU486" s="1"/>
      <c r="OV486" s="1"/>
      <c r="OW486" s="1"/>
      <c r="OX486" s="1"/>
      <c r="OY486" s="1"/>
      <c r="OZ486" s="1"/>
      <c r="PA486" s="1"/>
      <c r="PB486" s="1"/>
      <c r="PC486" s="1"/>
      <c r="PD486" s="1"/>
      <c r="PE486" s="1"/>
      <c r="PF486" s="1"/>
      <c r="PG486" s="1"/>
      <c r="PH486" s="1"/>
      <c r="PI486" s="1"/>
      <c r="PJ486" s="1"/>
      <c r="PK486" s="1"/>
    </row>
    <row r="487" spans="1:427" s="7" customFormat="1" ht="63.75" hidden="1" customHeight="1" x14ac:dyDescent="0.3">
      <c r="A487" s="65">
        <v>476</v>
      </c>
      <c r="B487" s="117" t="s">
        <v>749</v>
      </c>
      <c r="C487" s="196" t="s">
        <v>99</v>
      </c>
      <c r="D487" s="66" t="s">
        <v>100</v>
      </c>
      <c r="E487" s="482" t="s">
        <v>3698</v>
      </c>
      <c r="F487" s="67" t="s">
        <v>750</v>
      </c>
      <c r="G487" s="65" t="s">
        <v>99</v>
      </c>
      <c r="H487" s="67" t="s">
        <v>100</v>
      </c>
      <c r="I487" s="67" t="s">
        <v>751</v>
      </c>
      <c r="J487" s="493"/>
      <c r="K487" s="482"/>
      <c r="L487" s="67" t="s">
        <v>353</v>
      </c>
      <c r="M487" s="482" t="s">
        <v>77</v>
      </c>
      <c r="N487" s="482" t="s">
        <v>3707</v>
      </c>
      <c r="O487" s="493" t="s">
        <v>2933</v>
      </c>
      <c r="P487" s="493" t="s">
        <v>3700</v>
      </c>
      <c r="Q487" s="493">
        <v>2021</v>
      </c>
      <c r="R487" s="493" t="s">
        <v>3708</v>
      </c>
      <c r="S487" s="493" t="s">
        <v>3709</v>
      </c>
      <c r="T487" s="493" t="s">
        <v>3710</v>
      </c>
      <c r="U487" s="510">
        <v>1</v>
      </c>
      <c r="V487" s="493" t="s">
        <v>3704</v>
      </c>
      <c r="W487" s="493" t="s">
        <v>3711</v>
      </c>
      <c r="X487" s="513">
        <v>1</v>
      </c>
      <c r="Y487" s="493" t="s">
        <v>3712</v>
      </c>
      <c r="Z487" s="514">
        <v>44564</v>
      </c>
      <c r="AA487" s="514">
        <v>44650</v>
      </c>
      <c r="AB487" s="497"/>
      <c r="AC487" s="482" t="s">
        <v>84</v>
      </c>
      <c r="AD487" s="482" t="s">
        <v>84</v>
      </c>
      <c r="AE487" s="482">
        <f t="shared" si="36"/>
        <v>-61</v>
      </c>
      <c r="AF487" s="447"/>
      <c r="AG487" s="110"/>
      <c r="AH487" s="110"/>
      <c r="AI487" s="110"/>
      <c r="AJ487" s="87"/>
      <c r="AK487" s="67"/>
      <c r="AL487" s="78"/>
      <c r="AM487" s="431"/>
      <c r="AN487" s="74"/>
      <c r="AO487" s="124"/>
      <c r="AP487" s="79"/>
      <c r="AQ487" s="87"/>
      <c r="AR487" s="87"/>
      <c r="AS487" s="432"/>
      <c r="AT487" s="82"/>
      <c r="AU487" s="271"/>
      <c r="AV487" s="84"/>
      <c r="AW487" s="84"/>
      <c r="AX487" s="84"/>
      <c r="AY487" s="84"/>
      <c r="AZ487" s="84"/>
      <c r="BA487" s="67" t="s">
        <v>9</v>
      </c>
      <c r="BB487" s="78">
        <v>-44620</v>
      </c>
      <c r="BC487" s="79" t="s">
        <v>6</v>
      </c>
      <c r="BD487" s="84"/>
      <c r="BE487" s="84"/>
      <c r="BF487" s="84"/>
      <c r="BG487" s="84"/>
      <c r="BH487" s="79"/>
      <c r="BI487" s="84"/>
      <c r="BJ487" s="88" t="s">
        <v>19</v>
      </c>
      <c r="BK487" s="89" t="s">
        <v>2973</v>
      </c>
      <c r="BL487" s="90">
        <v>44712</v>
      </c>
      <c r="BM487" s="91" t="s">
        <v>480</v>
      </c>
      <c r="BN487" s="92">
        <v>1</v>
      </c>
      <c r="BO487" s="77" t="str">
        <f t="shared" si="40"/>
        <v>CUMPLIMIENTO TOTAL</v>
      </c>
      <c r="BP487" s="78">
        <f t="shared" si="37"/>
        <v>-61</v>
      </c>
      <c r="BQ487" s="79" t="str">
        <f t="shared" si="38"/>
        <v>VENCIDO</v>
      </c>
      <c r="BR487" s="93"/>
      <c r="BS487" s="93"/>
      <c r="BT487" s="93"/>
      <c r="BU487" s="93"/>
      <c r="BV487" s="94"/>
      <c r="BW487" s="93"/>
      <c r="BX487" s="93"/>
      <c r="BY487" s="1">
        <f t="shared" si="39"/>
        <v>476</v>
      </c>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c r="KH487" s="1"/>
      <c r="KI487" s="1"/>
      <c r="KJ487" s="1"/>
      <c r="KK487" s="1"/>
      <c r="KL487" s="1"/>
      <c r="KM487" s="1"/>
      <c r="KN487" s="1"/>
      <c r="KO487" s="1"/>
      <c r="KP487" s="1"/>
      <c r="KQ487" s="1"/>
      <c r="KR487" s="1"/>
      <c r="KS487" s="1"/>
      <c r="KT487" s="1"/>
      <c r="KU487" s="1"/>
      <c r="KV487" s="1"/>
      <c r="KW487" s="1"/>
      <c r="KX487" s="1"/>
      <c r="KY487" s="1"/>
      <c r="KZ487" s="1"/>
      <c r="LA487" s="1"/>
      <c r="LB487" s="1"/>
      <c r="LC487" s="1"/>
      <c r="LD487" s="1"/>
      <c r="LE487" s="1"/>
      <c r="LF487" s="1"/>
      <c r="LG487" s="1"/>
      <c r="LH487" s="1"/>
      <c r="LI487" s="1"/>
      <c r="LJ487" s="1"/>
      <c r="LK487" s="1"/>
      <c r="LL487" s="1"/>
      <c r="LM487" s="1"/>
      <c r="LN487" s="1"/>
      <c r="LO487" s="1"/>
      <c r="LP487" s="1"/>
      <c r="LQ487" s="1"/>
      <c r="LR487" s="1"/>
      <c r="LS487" s="1"/>
      <c r="LT487" s="1"/>
      <c r="LU487" s="1"/>
      <c r="LV487" s="1"/>
      <c r="LW487" s="1"/>
      <c r="LX487" s="1"/>
      <c r="LY487" s="1"/>
      <c r="LZ487" s="1"/>
      <c r="MA487" s="1"/>
      <c r="MB487" s="1"/>
      <c r="MC487" s="1"/>
      <c r="MD487" s="1"/>
      <c r="ME487" s="1"/>
      <c r="MF487" s="1"/>
      <c r="MG487" s="1"/>
      <c r="MH487" s="1"/>
      <c r="MI487" s="1"/>
      <c r="MJ487" s="1"/>
      <c r="MK487" s="1"/>
      <c r="ML487" s="1"/>
      <c r="MM487" s="1"/>
      <c r="MN487" s="1"/>
      <c r="MO487" s="1"/>
      <c r="MP487" s="1"/>
      <c r="MQ487" s="1"/>
      <c r="MR487" s="1"/>
      <c r="MS487" s="1"/>
      <c r="MT487" s="1"/>
      <c r="MU487" s="1"/>
      <c r="MV487" s="1"/>
      <c r="MW487" s="1"/>
      <c r="MX487" s="1"/>
      <c r="MY487" s="1"/>
      <c r="MZ487" s="1"/>
      <c r="NA487" s="1"/>
      <c r="NB487" s="1"/>
      <c r="NC487" s="1"/>
      <c r="ND487" s="1"/>
      <c r="NE487" s="1"/>
      <c r="NF487" s="1"/>
      <c r="NG487" s="1"/>
      <c r="NH487" s="1"/>
      <c r="NI487" s="1"/>
      <c r="NJ487" s="1"/>
      <c r="NK487" s="1"/>
      <c r="NL487" s="1"/>
      <c r="NM487" s="1"/>
      <c r="NN487" s="1"/>
      <c r="NO487" s="1"/>
      <c r="NP487" s="1"/>
      <c r="NQ487" s="1"/>
      <c r="NR487" s="1"/>
      <c r="NS487" s="1"/>
      <c r="NT487" s="1"/>
      <c r="NU487" s="1"/>
      <c r="NV487" s="1"/>
      <c r="NW487" s="1"/>
      <c r="NX487" s="1"/>
      <c r="NY487" s="1"/>
      <c r="NZ487" s="1"/>
      <c r="OA487" s="1"/>
      <c r="OB487" s="1"/>
      <c r="OC487" s="1"/>
      <c r="OD487" s="1"/>
      <c r="OE487" s="1"/>
      <c r="OF487" s="1"/>
      <c r="OG487" s="1"/>
      <c r="OH487" s="1"/>
      <c r="OI487" s="1"/>
      <c r="OJ487" s="1"/>
      <c r="OK487" s="1"/>
      <c r="OL487" s="1"/>
      <c r="OM487" s="1"/>
      <c r="ON487" s="1"/>
      <c r="OO487" s="1"/>
      <c r="OP487" s="1"/>
      <c r="OQ487" s="1"/>
      <c r="OR487" s="1"/>
      <c r="OS487" s="1"/>
      <c r="OT487" s="1"/>
      <c r="OU487" s="1"/>
      <c r="OV487" s="1"/>
      <c r="OW487" s="1"/>
      <c r="OX487" s="1"/>
      <c r="OY487" s="1"/>
      <c r="OZ487" s="1"/>
      <c r="PA487" s="1"/>
      <c r="PB487" s="1"/>
      <c r="PC487" s="1"/>
      <c r="PD487" s="1"/>
      <c r="PE487" s="1"/>
      <c r="PF487" s="1"/>
      <c r="PG487" s="1"/>
      <c r="PH487" s="1"/>
      <c r="PI487" s="1"/>
      <c r="PJ487" s="1"/>
      <c r="PK487" s="1"/>
    </row>
    <row r="488" spans="1:427" s="7" customFormat="1" ht="63.75" hidden="1" customHeight="1" x14ac:dyDescent="0.3">
      <c r="A488" s="65">
        <v>477</v>
      </c>
      <c r="B488" s="117" t="s">
        <v>749</v>
      </c>
      <c r="C488" s="196" t="s">
        <v>99</v>
      </c>
      <c r="D488" s="66" t="s">
        <v>100</v>
      </c>
      <c r="E488" s="482" t="s">
        <v>3698</v>
      </c>
      <c r="F488" s="67" t="s">
        <v>750</v>
      </c>
      <c r="G488" s="65" t="s">
        <v>99</v>
      </c>
      <c r="H488" s="67" t="s">
        <v>100</v>
      </c>
      <c r="I488" s="67" t="s">
        <v>751</v>
      </c>
      <c r="J488" s="493"/>
      <c r="K488" s="482"/>
      <c r="L488" s="67" t="s">
        <v>353</v>
      </c>
      <c r="M488" s="482" t="s">
        <v>77</v>
      </c>
      <c r="N488" s="482" t="s">
        <v>3713</v>
      </c>
      <c r="O488" s="493" t="s">
        <v>2933</v>
      </c>
      <c r="P488" s="493" t="s">
        <v>3700</v>
      </c>
      <c r="Q488" s="493">
        <v>2021</v>
      </c>
      <c r="R488" s="493" t="s">
        <v>3708</v>
      </c>
      <c r="S488" s="493" t="s">
        <v>3709</v>
      </c>
      <c r="T488" s="493" t="s">
        <v>3714</v>
      </c>
      <c r="U488" s="510">
        <v>2</v>
      </c>
      <c r="V488" s="493" t="s">
        <v>3715</v>
      </c>
      <c r="W488" s="493" t="s">
        <v>3716</v>
      </c>
      <c r="X488" s="513">
        <v>1</v>
      </c>
      <c r="Y488" s="493" t="s">
        <v>3715</v>
      </c>
      <c r="Z488" s="514">
        <v>44621</v>
      </c>
      <c r="AA488" s="514">
        <v>44712</v>
      </c>
      <c r="AB488" s="497"/>
      <c r="AC488" s="482" t="s">
        <v>84</v>
      </c>
      <c r="AD488" s="482" t="s">
        <v>84</v>
      </c>
      <c r="AE488" s="482">
        <f t="shared" si="36"/>
        <v>1</v>
      </c>
      <c r="AF488" s="447"/>
      <c r="AG488" s="110"/>
      <c r="AH488" s="110"/>
      <c r="AI488" s="110"/>
      <c r="AJ488" s="87"/>
      <c r="AK488" s="67"/>
      <c r="AL488" s="78"/>
      <c r="AM488" s="431"/>
      <c r="AN488" s="74"/>
      <c r="AO488" s="124"/>
      <c r="AP488" s="79"/>
      <c r="AQ488" s="87"/>
      <c r="AR488" s="87"/>
      <c r="AS488" s="432"/>
      <c r="AT488" s="82"/>
      <c r="AU488" s="271"/>
      <c r="AV488" s="84"/>
      <c r="AW488" s="84"/>
      <c r="AX488" s="84"/>
      <c r="AY488" s="84"/>
      <c r="AZ488" s="84"/>
      <c r="BA488" s="67" t="s">
        <v>9</v>
      </c>
      <c r="BB488" s="78">
        <v>-44620</v>
      </c>
      <c r="BC488" s="79" t="s">
        <v>6</v>
      </c>
      <c r="BD488" s="84"/>
      <c r="BE488" s="84"/>
      <c r="BF488" s="84"/>
      <c r="BG488" s="84"/>
      <c r="BH488" s="79"/>
      <c r="BI488" s="84"/>
      <c r="BJ488" s="88" t="s">
        <v>19</v>
      </c>
      <c r="BK488" s="89" t="s">
        <v>3717</v>
      </c>
      <c r="BL488" s="90">
        <v>44712</v>
      </c>
      <c r="BM488" s="91" t="s">
        <v>3718</v>
      </c>
      <c r="BN488" s="92">
        <v>0.7</v>
      </c>
      <c r="BO488" s="77" t="str">
        <f t="shared" si="40"/>
        <v>AVANCE SIGNIFICATIVO</v>
      </c>
      <c r="BP488" s="78">
        <f t="shared" si="37"/>
        <v>1</v>
      </c>
      <c r="BQ488" s="79" t="str">
        <f t="shared" si="38"/>
        <v>POR VENCER</v>
      </c>
      <c r="BR488" s="93"/>
      <c r="BS488" s="93"/>
      <c r="BT488" s="93"/>
      <c r="BU488" s="93"/>
      <c r="BV488" s="94"/>
      <c r="BW488" s="93"/>
      <c r="BX488" s="93"/>
      <c r="BY488" s="1">
        <f t="shared" si="39"/>
        <v>477</v>
      </c>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c r="KF488" s="1"/>
      <c r="KG488" s="1"/>
      <c r="KH488" s="1"/>
      <c r="KI488" s="1"/>
      <c r="KJ488" s="1"/>
      <c r="KK488" s="1"/>
      <c r="KL488" s="1"/>
      <c r="KM488" s="1"/>
      <c r="KN488" s="1"/>
      <c r="KO488" s="1"/>
      <c r="KP488" s="1"/>
      <c r="KQ488" s="1"/>
      <c r="KR488" s="1"/>
      <c r="KS488" s="1"/>
      <c r="KT488" s="1"/>
      <c r="KU488" s="1"/>
      <c r="KV488" s="1"/>
      <c r="KW488" s="1"/>
      <c r="KX488" s="1"/>
      <c r="KY488" s="1"/>
      <c r="KZ488" s="1"/>
      <c r="LA488" s="1"/>
      <c r="LB488" s="1"/>
      <c r="LC488" s="1"/>
      <c r="LD488" s="1"/>
      <c r="LE488" s="1"/>
      <c r="LF488" s="1"/>
      <c r="LG488" s="1"/>
      <c r="LH488" s="1"/>
      <c r="LI488" s="1"/>
      <c r="LJ488" s="1"/>
      <c r="LK488" s="1"/>
      <c r="LL488" s="1"/>
      <c r="LM488" s="1"/>
      <c r="LN488" s="1"/>
      <c r="LO488" s="1"/>
      <c r="LP488" s="1"/>
      <c r="LQ488" s="1"/>
      <c r="LR488" s="1"/>
      <c r="LS488" s="1"/>
      <c r="LT488" s="1"/>
      <c r="LU488" s="1"/>
      <c r="LV488" s="1"/>
      <c r="LW488" s="1"/>
      <c r="LX488" s="1"/>
      <c r="LY488" s="1"/>
      <c r="LZ488" s="1"/>
      <c r="MA488" s="1"/>
      <c r="MB488" s="1"/>
      <c r="MC488" s="1"/>
      <c r="MD488" s="1"/>
      <c r="ME488" s="1"/>
      <c r="MF488" s="1"/>
      <c r="MG488" s="1"/>
      <c r="MH488" s="1"/>
      <c r="MI488" s="1"/>
      <c r="MJ488" s="1"/>
      <c r="MK488" s="1"/>
      <c r="ML488" s="1"/>
      <c r="MM488" s="1"/>
      <c r="MN488" s="1"/>
      <c r="MO488" s="1"/>
      <c r="MP488" s="1"/>
      <c r="MQ488" s="1"/>
      <c r="MR488" s="1"/>
      <c r="MS488" s="1"/>
      <c r="MT488" s="1"/>
      <c r="MU488" s="1"/>
      <c r="MV488" s="1"/>
      <c r="MW488" s="1"/>
      <c r="MX488" s="1"/>
      <c r="MY488" s="1"/>
      <c r="MZ488" s="1"/>
      <c r="NA488" s="1"/>
      <c r="NB488" s="1"/>
      <c r="NC488" s="1"/>
      <c r="ND488" s="1"/>
      <c r="NE488" s="1"/>
      <c r="NF488" s="1"/>
      <c r="NG488" s="1"/>
      <c r="NH488" s="1"/>
      <c r="NI488" s="1"/>
      <c r="NJ488" s="1"/>
      <c r="NK488" s="1"/>
      <c r="NL488" s="1"/>
      <c r="NM488" s="1"/>
      <c r="NN488" s="1"/>
      <c r="NO488" s="1"/>
      <c r="NP488" s="1"/>
      <c r="NQ488" s="1"/>
      <c r="NR488" s="1"/>
      <c r="NS488" s="1"/>
      <c r="NT488" s="1"/>
      <c r="NU488" s="1"/>
      <c r="NV488" s="1"/>
      <c r="NW488" s="1"/>
      <c r="NX488" s="1"/>
      <c r="NY488" s="1"/>
      <c r="NZ488" s="1"/>
      <c r="OA488" s="1"/>
      <c r="OB488" s="1"/>
      <c r="OC488" s="1"/>
      <c r="OD488" s="1"/>
      <c r="OE488" s="1"/>
      <c r="OF488" s="1"/>
      <c r="OG488" s="1"/>
      <c r="OH488" s="1"/>
      <c r="OI488" s="1"/>
      <c r="OJ488" s="1"/>
      <c r="OK488" s="1"/>
      <c r="OL488" s="1"/>
      <c r="OM488" s="1"/>
      <c r="ON488" s="1"/>
      <c r="OO488" s="1"/>
      <c r="OP488" s="1"/>
      <c r="OQ488" s="1"/>
      <c r="OR488" s="1"/>
      <c r="OS488" s="1"/>
      <c r="OT488" s="1"/>
      <c r="OU488" s="1"/>
      <c r="OV488" s="1"/>
      <c r="OW488" s="1"/>
      <c r="OX488" s="1"/>
      <c r="OY488" s="1"/>
      <c r="OZ488" s="1"/>
      <c r="PA488" s="1"/>
      <c r="PB488" s="1"/>
      <c r="PC488" s="1"/>
      <c r="PD488" s="1"/>
      <c r="PE488" s="1"/>
      <c r="PF488" s="1"/>
      <c r="PG488" s="1"/>
      <c r="PH488" s="1"/>
      <c r="PI488" s="1"/>
      <c r="PJ488" s="1"/>
      <c r="PK488" s="1"/>
    </row>
    <row r="489" spans="1:427" s="7" customFormat="1" ht="51" hidden="1" customHeight="1" x14ac:dyDescent="0.3">
      <c r="A489" s="65">
        <v>478</v>
      </c>
      <c r="B489" s="117" t="s">
        <v>749</v>
      </c>
      <c r="C489" s="196" t="s">
        <v>99</v>
      </c>
      <c r="D489" s="66" t="s">
        <v>100</v>
      </c>
      <c r="E489" s="482" t="s">
        <v>3719</v>
      </c>
      <c r="F489" s="67" t="s">
        <v>750</v>
      </c>
      <c r="G489" s="196" t="s">
        <v>99</v>
      </c>
      <c r="H489" s="67" t="s">
        <v>100</v>
      </c>
      <c r="I489" s="135" t="s">
        <v>751</v>
      </c>
      <c r="J489" s="493"/>
      <c r="K489" s="482"/>
      <c r="L489" s="67" t="s">
        <v>353</v>
      </c>
      <c r="M489" s="482" t="s">
        <v>77</v>
      </c>
      <c r="N489" s="482" t="s">
        <v>3720</v>
      </c>
      <c r="O489" s="493" t="s">
        <v>3075</v>
      </c>
      <c r="P489" s="493" t="s">
        <v>3700</v>
      </c>
      <c r="Q489" s="493">
        <v>2021</v>
      </c>
      <c r="R489" s="493" t="s">
        <v>3721</v>
      </c>
      <c r="S489" s="493" t="s">
        <v>3014</v>
      </c>
      <c r="T489" s="493" t="s">
        <v>3722</v>
      </c>
      <c r="U489" s="510">
        <v>1</v>
      </c>
      <c r="V489" s="493" t="s">
        <v>3723</v>
      </c>
      <c r="W489" s="493" t="s">
        <v>3724</v>
      </c>
      <c r="X489" s="513">
        <v>1</v>
      </c>
      <c r="Y489" s="493" t="s">
        <v>3725</v>
      </c>
      <c r="Z489" s="514">
        <v>44593</v>
      </c>
      <c r="AA489" s="514">
        <v>44651</v>
      </c>
      <c r="AB489" s="497"/>
      <c r="AC489" s="482" t="s">
        <v>84</v>
      </c>
      <c r="AD489" s="482" t="s">
        <v>84</v>
      </c>
      <c r="AE489" s="482">
        <f t="shared" si="36"/>
        <v>-60</v>
      </c>
      <c r="AF489" s="447"/>
      <c r="AG489" s="110"/>
      <c r="AH489" s="110"/>
      <c r="AI489" s="110"/>
      <c r="AJ489" s="87"/>
      <c r="AK489" s="67"/>
      <c r="AL489" s="78"/>
      <c r="AM489" s="431"/>
      <c r="AN489" s="74"/>
      <c r="AO489" s="124"/>
      <c r="AP489" s="79"/>
      <c r="AQ489" s="87"/>
      <c r="AR489" s="87"/>
      <c r="AS489" s="432"/>
      <c r="AT489" s="82"/>
      <c r="AU489" s="271"/>
      <c r="AV489" s="84"/>
      <c r="AW489" s="84"/>
      <c r="AX489" s="84"/>
      <c r="AY489" s="84"/>
      <c r="AZ489" s="84"/>
      <c r="BA489" s="67" t="s">
        <v>9</v>
      </c>
      <c r="BB489" s="78">
        <v>-44620</v>
      </c>
      <c r="BC489" s="79" t="s">
        <v>6</v>
      </c>
      <c r="BD489" s="84"/>
      <c r="BE489" s="84"/>
      <c r="BF489" s="84"/>
      <c r="BG489" s="84"/>
      <c r="BH489" s="79"/>
      <c r="BI489" s="84"/>
      <c r="BJ489" s="88" t="s">
        <v>19</v>
      </c>
      <c r="BK489" s="89" t="s">
        <v>3018</v>
      </c>
      <c r="BL489" s="90">
        <v>44712</v>
      </c>
      <c r="BM489" s="91" t="s">
        <v>480</v>
      </c>
      <c r="BN489" s="92">
        <v>1</v>
      </c>
      <c r="BO489" s="77" t="str">
        <f t="shared" si="40"/>
        <v>CUMPLIMIENTO TOTAL</v>
      </c>
      <c r="BP489" s="78">
        <f t="shared" si="37"/>
        <v>-60</v>
      </c>
      <c r="BQ489" s="79" t="str">
        <f t="shared" si="38"/>
        <v>VENCIDO</v>
      </c>
      <c r="BR489" s="93"/>
      <c r="BS489" s="93"/>
      <c r="BT489" s="93"/>
      <c r="BU489" s="93"/>
      <c r="BV489" s="94"/>
      <c r="BW489" s="93"/>
      <c r="BX489" s="93"/>
      <c r="BY489" s="1">
        <f t="shared" si="39"/>
        <v>478</v>
      </c>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c r="KH489" s="1"/>
      <c r="KI489" s="1"/>
      <c r="KJ489" s="1"/>
      <c r="KK489" s="1"/>
      <c r="KL489" s="1"/>
      <c r="KM489" s="1"/>
      <c r="KN489" s="1"/>
      <c r="KO489" s="1"/>
      <c r="KP489" s="1"/>
      <c r="KQ489" s="1"/>
      <c r="KR489" s="1"/>
      <c r="KS489" s="1"/>
      <c r="KT489" s="1"/>
      <c r="KU489" s="1"/>
      <c r="KV489" s="1"/>
      <c r="KW489" s="1"/>
      <c r="KX489" s="1"/>
      <c r="KY489" s="1"/>
      <c r="KZ489" s="1"/>
      <c r="LA489" s="1"/>
      <c r="LB489" s="1"/>
      <c r="LC489" s="1"/>
      <c r="LD489" s="1"/>
      <c r="LE489" s="1"/>
      <c r="LF489" s="1"/>
      <c r="LG489" s="1"/>
      <c r="LH489" s="1"/>
      <c r="LI489" s="1"/>
      <c r="LJ489" s="1"/>
      <c r="LK489" s="1"/>
      <c r="LL489" s="1"/>
      <c r="LM489" s="1"/>
      <c r="LN489" s="1"/>
      <c r="LO489" s="1"/>
      <c r="LP489" s="1"/>
      <c r="LQ489" s="1"/>
      <c r="LR489" s="1"/>
      <c r="LS489" s="1"/>
      <c r="LT489" s="1"/>
      <c r="LU489" s="1"/>
      <c r="LV489" s="1"/>
      <c r="LW489" s="1"/>
      <c r="LX489" s="1"/>
      <c r="LY489" s="1"/>
      <c r="LZ489" s="1"/>
      <c r="MA489" s="1"/>
      <c r="MB489" s="1"/>
      <c r="MC489" s="1"/>
      <c r="MD489" s="1"/>
      <c r="ME489" s="1"/>
      <c r="MF489" s="1"/>
      <c r="MG489" s="1"/>
      <c r="MH489" s="1"/>
      <c r="MI489" s="1"/>
      <c r="MJ489" s="1"/>
      <c r="MK489" s="1"/>
      <c r="ML489" s="1"/>
      <c r="MM489" s="1"/>
      <c r="MN489" s="1"/>
      <c r="MO489" s="1"/>
      <c r="MP489" s="1"/>
      <c r="MQ489" s="1"/>
      <c r="MR489" s="1"/>
      <c r="MS489" s="1"/>
      <c r="MT489" s="1"/>
      <c r="MU489" s="1"/>
      <c r="MV489" s="1"/>
      <c r="MW489" s="1"/>
      <c r="MX489" s="1"/>
      <c r="MY489" s="1"/>
      <c r="MZ489" s="1"/>
      <c r="NA489" s="1"/>
      <c r="NB489" s="1"/>
      <c r="NC489" s="1"/>
      <c r="ND489" s="1"/>
      <c r="NE489" s="1"/>
      <c r="NF489" s="1"/>
      <c r="NG489" s="1"/>
      <c r="NH489" s="1"/>
      <c r="NI489" s="1"/>
      <c r="NJ489" s="1"/>
      <c r="NK489" s="1"/>
      <c r="NL489" s="1"/>
      <c r="NM489" s="1"/>
      <c r="NN489" s="1"/>
      <c r="NO489" s="1"/>
      <c r="NP489" s="1"/>
      <c r="NQ489" s="1"/>
      <c r="NR489" s="1"/>
      <c r="NS489" s="1"/>
      <c r="NT489" s="1"/>
      <c r="NU489" s="1"/>
      <c r="NV489" s="1"/>
      <c r="NW489" s="1"/>
      <c r="NX489" s="1"/>
      <c r="NY489" s="1"/>
      <c r="NZ489" s="1"/>
      <c r="OA489" s="1"/>
      <c r="OB489" s="1"/>
      <c r="OC489" s="1"/>
      <c r="OD489" s="1"/>
      <c r="OE489" s="1"/>
      <c r="OF489" s="1"/>
      <c r="OG489" s="1"/>
      <c r="OH489" s="1"/>
      <c r="OI489" s="1"/>
      <c r="OJ489" s="1"/>
      <c r="OK489" s="1"/>
      <c r="OL489" s="1"/>
      <c r="OM489" s="1"/>
      <c r="ON489" s="1"/>
      <c r="OO489" s="1"/>
      <c r="OP489" s="1"/>
      <c r="OQ489" s="1"/>
      <c r="OR489" s="1"/>
      <c r="OS489" s="1"/>
      <c r="OT489" s="1"/>
      <c r="OU489" s="1"/>
      <c r="OV489" s="1"/>
      <c r="OW489" s="1"/>
      <c r="OX489" s="1"/>
      <c r="OY489" s="1"/>
      <c r="OZ489" s="1"/>
      <c r="PA489" s="1"/>
      <c r="PB489" s="1"/>
      <c r="PC489" s="1"/>
      <c r="PD489" s="1"/>
      <c r="PE489" s="1"/>
      <c r="PF489" s="1"/>
      <c r="PG489" s="1"/>
      <c r="PH489" s="1"/>
      <c r="PI489" s="1"/>
      <c r="PJ489" s="1"/>
      <c r="PK489" s="1"/>
    </row>
    <row r="490" spans="1:427" s="7" customFormat="1" ht="270.75" hidden="1" thickBot="1" x14ac:dyDescent="0.3">
      <c r="A490" s="65">
        <v>479</v>
      </c>
      <c r="B490" s="117" t="s">
        <v>715</v>
      </c>
      <c r="C490" s="135" t="s">
        <v>71</v>
      </c>
      <c r="D490" s="67" t="s">
        <v>72</v>
      </c>
      <c r="E490" s="482" t="s">
        <v>3726</v>
      </c>
      <c r="F490" s="105" t="s">
        <v>1404</v>
      </c>
      <c r="G490" s="334" t="s">
        <v>1405</v>
      </c>
      <c r="H490" s="66" t="s">
        <v>1406</v>
      </c>
      <c r="I490" s="67" t="s">
        <v>102</v>
      </c>
      <c r="J490" s="493"/>
      <c r="K490" s="482"/>
      <c r="L490" s="67" t="s">
        <v>185</v>
      </c>
      <c r="M490" s="482" t="s">
        <v>77</v>
      </c>
      <c r="N490" s="482" t="s">
        <v>3727</v>
      </c>
      <c r="O490" s="493" t="s">
        <v>3728</v>
      </c>
      <c r="P490" s="493" t="s">
        <v>3729</v>
      </c>
      <c r="Q490" s="493">
        <v>2021</v>
      </c>
      <c r="R490" s="493" t="s">
        <v>3730</v>
      </c>
      <c r="S490" s="493" t="s">
        <v>3731</v>
      </c>
      <c r="T490" s="493" t="s">
        <v>3732</v>
      </c>
      <c r="U490" s="510">
        <v>1</v>
      </c>
      <c r="V490" s="493" t="s">
        <v>3733</v>
      </c>
      <c r="W490" s="493" t="s">
        <v>3734</v>
      </c>
      <c r="X490" s="513">
        <v>1</v>
      </c>
      <c r="Y490" s="493" t="s">
        <v>3735</v>
      </c>
      <c r="Z490" s="514">
        <v>44501</v>
      </c>
      <c r="AA490" s="514">
        <v>44681</v>
      </c>
      <c r="AB490" s="497"/>
      <c r="AC490" s="482" t="s">
        <v>84</v>
      </c>
      <c r="AD490" s="482" t="s">
        <v>84</v>
      </c>
      <c r="AE490" s="482">
        <f t="shared" si="36"/>
        <v>-30</v>
      </c>
      <c r="AF490" s="447"/>
      <c r="AG490" s="110"/>
      <c r="AH490" s="110"/>
      <c r="AI490" s="110"/>
      <c r="AJ490" s="87"/>
      <c r="AK490" s="67"/>
      <c r="AL490" s="78"/>
      <c r="AM490" s="431"/>
      <c r="AN490" s="74"/>
      <c r="AO490" s="124"/>
      <c r="AP490" s="79"/>
      <c r="AQ490" s="87"/>
      <c r="AR490" s="87"/>
      <c r="AS490" s="432"/>
      <c r="AT490" s="82"/>
      <c r="AU490" s="271"/>
      <c r="AV490" s="84"/>
      <c r="AW490" s="84"/>
      <c r="AX490" s="84"/>
      <c r="AY490" s="84"/>
      <c r="AZ490" s="84"/>
      <c r="BA490" s="67" t="s">
        <v>9</v>
      </c>
      <c r="BB490" s="78">
        <v>-44620</v>
      </c>
      <c r="BC490" s="79" t="s">
        <v>6</v>
      </c>
      <c r="BD490" s="84"/>
      <c r="BE490" s="84"/>
      <c r="BF490" s="84"/>
      <c r="BG490" s="84"/>
      <c r="BH490" s="79"/>
      <c r="BI490" s="84"/>
      <c r="BJ490" s="88" t="s">
        <v>19</v>
      </c>
      <c r="BK490" s="89" t="s">
        <v>3736</v>
      </c>
      <c r="BL490" s="90">
        <v>44712</v>
      </c>
      <c r="BM490" s="91" t="s">
        <v>209</v>
      </c>
      <c r="BN490" s="92">
        <v>1</v>
      </c>
      <c r="BO490" s="77" t="str">
        <f t="shared" si="40"/>
        <v>CUMPLIMIENTO TOTAL</v>
      </c>
      <c r="BP490" s="78">
        <f t="shared" si="37"/>
        <v>-30</v>
      </c>
      <c r="BQ490" s="79" t="str">
        <f t="shared" si="38"/>
        <v>VENCIDO</v>
      </c>
      <c r="BR490" s="93"/>
      <c r="BS490" s="93"/>
      <c r="BT490" s="93"/>
      <c r="BU490" s="93"/>
      <c r="BV490" s="94"/>
      <c r="BW490" s="93"/>
      <c r="BX490" s="93"/>
      <c r="BY490" s="1">
        <f t="shared" si="39"/>
        <v>479</v>
      </c>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c r="KH490" s="1"/>
      <c r="KI490" s="1"/>
      <c r="KJ490" s="1"/>
      <c r="KK490" s="1"/>
      <c r="KL490" s="1"/>
      <c r="KM490" s="1"/>
      <c r="KN490" s="1"/>
      <c r="KO490" s="1"/>
      <c r="KP490" s="1"/>
      <c r="KQ490" s="1"/>
      <c r="KR490" s="1"/>
      <c r="KS490" s="1"/>
      <c r="KT490" s="1"/>
      <c r="KU490" s="1"/>
      <c r="KV490" s="1"/>
      <c r="KW490" s="1"/>
      <c r="KX490" s="1"/>
      <c r="KY490" s="1"/>
      <c r="KZ490" s="1"/>
      <c r="LA490" s="1"/>
      <c r="LB490" s="1"/>
      <c r="LC490" s="1"/>
      <c r="LD490" s="1"/>
      <c r="LE490" s="1"/>
      <c r="LF490" s="1"/>
      <c r="LG490" s="1"/>
      <c r="LH490" s="1"/>
      <c r="LI490" s="1"/>
      <c r="LJ490" s="1"/>
      <c r="LK490" s="1"/>
      <c r="LL490" s="1"/>
      <c r="LM490" s="1"/>
      <c r="LN490" s="1"/>
      <c r="LO490" s="1"/>
      <c r="LP490" s="1"/>
      <c r="LQ490" s="1"/>
      <c r="LR490" s="1"/>
      <c r="LS490" s="1"/>
      <c r="LT490" s="1"/>
      <c r="LU490" s="1"/>
      <c r="LV490" s="1"/>
      <c r="LW490" s="1"/>
      <c r="LX490" s="1"/>
      <c r="LY490" s="1"/>
      <c r="LZ490" s="1"/>
      <c r="MA490" s="1"/>
      <c r="MB490" s="1"/>
      <c r="MC490" s="1"/>
      <c r="MD490" s="1"/>
      <c r="ME490" s="1"/>
      <c r="MF490" s="1"/>
      <c r="MG490" s="1"/>
      <c r="MH490" s="1"/>
      <c r="MI490" s="1"/>
      <c r="MJ490" s="1"/>
      <c r="MK490" s="1"/>
      <c r="ML490" s="1"/>
      <c r="MM490" s="1"/>
      <c r="MN490" s="1"/>
      <c r="MO490" s="1"/>
      <c r="MP490" s="1"/>
      <c r="MQ490" s="1"/>
      <c r="MR490" s="1"/>
      <c r="MS490" s="1"/>
      <c r="MT490" s="1"/>
      <c r="MU490" s="1"/>
      <c r="MV490" s="1"/>
      <c r="MW490" s="1"/>
      <c r="MX490" s="1"/>
      <c r="MY490" s="1"/>
      <c r="MZ490" s="1"/>
      <c r="NA490" s="1"/>
      <c r="NB490" s="1"/>
      <c r="NC490" s="1"/>
      <c r="ND490" s="1"/>
      <c r="NE490" s="1"/>
      <c r="NF490" s="1"/>
      <c r="NG490" s="1"/>
      <c r="NH490" s="1"/>
      <c r="NI490" s="1"/>
      <c r="NJ490" s="1"/>
      <c r="NK490" s="1"/>
      <c r="NL490" s="1"/>
      <c r="NM490" s="1"/>
      <c r="NN490" s="1"/>
      <c r="NO490" s="1"/>
      <c r="NP490" s="1"/>
      <c r="NQ490" s="1"/>
      <c r="NR490" s="1"/>
      <c r="NS490" s="1"/>
      <c r="NT490" s="1"/>
      <c r="NU490" s="1"/>
      <c r="NV490" s="1"/>
      <c r="NW490" s="1"/>
      <c r="NX490" s="1"/>
      <c r="NY490" s="1"/>
      <c r="NZ490" s="1"/>
      <c r="OA490" s="1"/>
      <c r="OB490" s="1"/>
      <c r="OC490" s="1"/>
      <c r="OD490" s="1"/>
      <c r="OE490" s="1"/>
      <c r="OF490" s="1"/>
      <c r="OG490" s="1"/>
      <c r="OH490" s="1"/>
      <c r="OI490" s="1"/>
      <c r="OJ490" s="1"/>
      <c r="OK490" s="1"/>
      <c r="OL490" s="1"/>
      <c r="OM490" s="1"/>
      <c r="ON490" s="1"/>
      <c r="OO490" s="1"/>
      <c r="OP490" s="1"/>
      <c r="OQ490" s="1"/>
      <c r="OR490" s="1"/>
      <c r="OS490" s="1"/>
      <c r="OT490" s="1"/>
      <c r="OU490" s="1"/>
      <c r="OV490" s="1"/>
      <c r="OW490" s="1"/>
      <c r="OX490" s="1"/>
      <c r="OY490" s="1"/>
      <c r="OZ490" s="1"/>
      <c r="PA490" s="1"/>
      <c r="PB490" s="1"/>
      <c r="PC490" s="1"/>
      <c r="PD490" s="1"/>
      <c r="PE490" s="1"/>
      <c r="PF490" s="1"/>
      <c r="PG490" s="1"/>
      <c r="PH490" s="1"/>
      <c r="PI490" s="1"/>
      <c r="PJ490" s="1"/>
      <c r="PK490" s="1"/>
    </row>
    <row r="491" spans="1:427" s="7" customFormat="1" ht="240.75" hidden="1" thickBot="1" x14ac:dyDescent="0.3">
      <c r="A491" s="65">
        <v>480</v>
      </c>
      <c r="B491" s="117" t="s">
        <v>715</v>
      </c>
      <c r="C491" s="135" t="s">
        <v>71</v>
      </c>
      <c r="D491" s="67" t="s">
        <v>72</v>
      </c>
      <c r="E491" s="482" t="s">
        <v>3726</v>
      </c>
      <c r="F491" s="105" t="s">
        <v>1404</v>
      </c>
      <c r="G491" s="334" t="s">
        <v>1405</v>
      </c>
      <c r="H491" s="66" t="s">
        <v>1406</v>
      </c>
      <c r="I491" s="67" t="s">
        <v>102</v>
      </c>
      <c r="J491" s="493"/>
      <c r="K491" s="482"/>
      <c r="L491" s="67" t="s">
        <v>185</v>
      </c>
      <c r="M491" s="482" t="s">
        <v>77</v>
      </c>
      <c r="N491" s="482" t="s">
        <v>3737</v>
      </c>
      <c r="O491" s="493" t="s">
        <v>3738</v>
      </c>
      <c r="P491" s="493" t="s">
        <v>3729</v>
      </c>
      <c r="Q491" s="493">
        <v>2021</v>
      </c>
      <c r="R491" s="493" t="s">
        <v>3739</v>
      </c>
      <c r="S491" s="493" t="s">
        <v>3731</v>
      </c>
      <c r="T491" s="493" t="s">
        <v>3740</v>
      </c>
      <c r="U491" s="510">
        <v>1</v>
      </c>
      <c r="V491" s="493" t="s">
        <v>3741</v>
      </c>
      <c r="W491" s="493" t="s">
        <v>3742</v>
      </c>
      <c r="X491" s="513">
        <v>1</v>
      </c>
      <c r="Y491" s="493" t="s">
        <v>3743</v>
      </c>
      <c r="Z491" s="514">
        <v>44591</v>
      </c>
      <c r="AA491" s="514">
        <v>44895</v>
      </c>
      <c r="AB491" s="497"/>
      <c r="AC491" s="482" t="s">
        <v>84</v>
      </c>
      <c r="AD491" s="482" t="s">
        <v>84</v>
      </c>
      <c r="AE491" s="482">
        <f t="shared" si="36"/>
        <v>184</v>
      </c>
      <c r="AF491" s="447"/>
      <c r="AG491" s="110"/>
      <c r="AH491" s="110"/>
      <c r="AI491" s="110"/>
      <c r="AJ491" s="87"/>
      <c r="AK491" s="67"/>
      <c r="AL491" s="78"/>
      <c r="AM491" s="431"/>
      <c r="AN491" s="74"/>
      <c r="AO491" s="124"/>
      <c r="AP491" s="79"/>
      <c r="AQ491" s="87"/>
      <c r="AR491" s="87"/>
      <c r="AS491" s="432"/>
      <c r="AT491" s="82"/>
      <c r="AU491" s="271"/>
      <c r="AV491" s="84"/>
      <c r="AW491" s="84"/>
      <c r="AX491" s="84"/>
      <c r="AY491" s="84"/>
      <c r="AZ491" s="84"/>
      <c r="BA491" s="67" t="s">
        <v>9</v>
      </c>
      <c r="BB491" s="78">
        <v>-44620</v>
      </c>
      <c r="BC491" s="79" t="s">
        <v>6</v>
      </c>
      <c r="BD491" s="84"/>
      <c r="BE491" s="84"/>
      <c r="BF491" s="84"/>
      <c r="BG491" s="84"/>
      <c r="BH491" s="79"/>
      <c r="BI491" s="84"/>
      <c r="BJ491" s="88" t="s">
        <v>19</v>
      </c>
      <c r="BK491" s="89" t="s">
        <v>3744</v>
      </c>
      <c r="BL491" s="90">
        <v>44712</v>
      </c>
      <c r="BM491" s="91" t="s">
        <v>3745</v>
      </c>
      <c r="BN491" s="92">
        <v>0.25</v>
      </c>
      <c r="BO491" s="77" t="str">
        <f t="shared" si="40"/>
        <v>AVANCE MINIMO</v>
      </c>
      <c r="BP491" s="78">
        <f t="shared" si="37"/>
        <v>184</v>
      </c>
      <c r="BQ491" s="79" t="str">
        <f t="shared" si="38"/>
        <v>CON TIEMPO</v>
      </c>
      <c r="BR491" s="93"/>
      <c r="BS491" s="93"/>
      <c r="BT491" s="93"/>
      <c r="BU491" s="93"/>
      <c r="BV491" s="94"/>
      <c r="BW491" s="93"/>
      <c r="BX491" s="93"/>
      <c r="BY491" s="1">
        <f t="shared" si="39"/>
        <v>480</v>
      </c>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c r="KF491" s="1"/>
      <c r="KG491" s="1"/>
      <c r="KH491" s="1"/>
      <c r="KI491" s="1"/>
      <c r="KJ491" s="1"/>
      <c r="KK491" s="1"/>
      <c r="KL491" s="1"/>
      <c r="KM491" s="1"/>
      <c r="KN491" s="1"/>
      <c r="KO491" s="1"/>
      <c r="KP491" s="1"/>
      <c r="KQ491" s="1"/>
      <c r="KR491" s="1"/>
      <c r="KS491" s="1"/>
      <c r="KT491" s="1"/>
      <c r="KU491" s="1"/>
      <c r="KV491" s="1"/>
      <c r="KW491" s="1"/>
      <c r="KX491" s="1"/>
      <c r="KY491" s="1"/>
      <c r="KZ491" s="1"/>
      <c r="LA491" s="1"/>
      <c r="LB491" s="1"/>
      <c r="LC491" s="1"/>
      <c r="LD491" s="1"/>
      <c r="LE491" s="1"/>
      <c r="LF491" s="1"/>
      <c r="LG491" s="1"/>
      <c r="LH491" s="1"/>
      <c r="LI491" s="1"/>
      <c r="LJ491" s="1"/>
      <c r="LK491" s="1"/>
      <c r="LL491" s="1"/>
      <c r="LM491" s="1"/>
      <c r="LN491" s="1"/>
      <c r="LO491" s="1"/>
      <c r="LP491" s="1"/>
      <c r="LQ491" s="1"/>
      <c r="LR491" s="1"/>
      <c r="LS491" s="1"/>
      <c r="LT491" s="1"/>
      <c r="LU491" s="1"/>
      <c r="LV491" s="1"/>
      <c r="LW491" s="1"/>
      <c r="LX491" s="1"/>
      <c r="LY491" s="1"/>
      <c r="LZ491" s="1"/>
      <c r="MA491" s="1"/>
      <c r="MB491" s="1"/>
      <c r="MC491" s="1"/>
      <c r="MD491" s="1"/>
      <c r="ME491" s="1"/>
      <c r="MF491" s="1"/>
      <c r="MG491" s="1"/>
      <c r="MH491" s="1"/>
      <c r="MI491" s="1"/>
      <c r="MJ491" s="1"/>
      <c r="MK491" s="1"/>
      <c r="ML491" s="1"/>
      <c r="MM491" s="1"/>
      <c r="MN491" s="1"/>
      <c r="MO491" s="1"/>
      <c r="MP491" s="1"/>
      <c r="MQ491" s="1"/>
      <c r="MR491" s="1"/>
      <c r="MS491" s="1"/>
      <c r="MT491" s="1"/>
      <c r="MU491" s="1"/>
      <c r="MV491" s="1"/>
      <c r="MW491" s="1"/>
      <c r="MX491" s="1"/>
      <c r="MY491" s="1"/>
      <c r="MZ491" s="1"/>
      <c r="NA491" s="1"/>
      <c r="NB491" s="1"/>
      <c r="NC491" s="1"/>
      <c r="ND491" s="1"/>
      <c r="NE491" s="1"/>
      <c r="NF491" s="1"/>
      <c r="NG491" s="1"/>
      <c r="NH491" s="1"/>
      <c r="NI491" s="1"/>
      <c r="NJ491" s="1"/>
      <c r="NK491" s="1"/>
      <c r="NL491" s="1"/>
      <c r="NM491" s="1"/>
      <c r="NN491" s="1"/>
      <c r="NO491" s="1"/>
      <c r="NP491" s="1"/>
      <c r="NQ491" s="1"/>
      <c r="NR491" s="1"/>
      <c r="NS491" s="1"/>
      <c r="NT491" s="1"/>
      <c r="NU491" s="1"/>
      <c r="NV491" s="1"/>
      <c r="NW491" s="1"/>
      <c r="NX491" s="1"/>
      <c r="NY491" s="1"/>
      <c r="NZ491" s="1"/>
      <c r="OA491" s="1"/>
      <c r="OB491" s="1"/>
      <c r="OC491" s="1"/>
      <c r="OD491" s="1"/>
      <c r="OE491" s="1"/>
      <c r="OF491" s="1"/>
      <c r="OG491" s="1"/>
      <c r="OH491" s="1"/>
      <c r="OI491" s="1"/>
      <c r="OJ491" s="1"/>
      <c r="OK491" s="1"/>
      <c r="OL491" s="1"/>
      <c r="OM491" s="1"/>
      <c r="ON491" s="1"/>
      <c r="OO491" s="1"/>
      <c r="OP491" s="1"/>
      <c r="OQ491" s="1"/>
      <c r="OR491" s="1"/>
      <c r="OS491" s="1"/>
      <c r="OT491" s="1"/>
      <c r="OU491" s="1"/>
      <c r="OV491" s="1"/>
      <c r="OW491" s="1"/>
      <c r="OX491" s="1"/>
      <c r="OY491" s="1"/>
      <c r="OZ491" s="1"/>
      <c r="PA491" s="1"/>
      <c r="PB491" s="1"/>
      <c r="PC491" s="1"/>
      <c r="PD491" s="1"/>
      <c r="PE491" s="1"/>
      <c r="PF491" s="1"/>
      <c r="PG491" s="1"/>
      <c r="PH491" s="1"/>
      <c r="PI491" s="1"/>
      <c r="PJ491" s="1"/>
      <c r="PK491" s="1"/>
    </row>
    <row r="492" spans="1:427" s="7" customFormat="1" ht="345.75" hidden="1" thickBot="1" x14ac:dyDescent="0.3">
      <c r="A492" s="65">
        <v>481</v>
      </c>
      <c r="B492" s="117" t="s">
        <v>715</v>
      </c>
      <c r="C492" s="135" t="s">
        <v>71</v>
      </c>
      <c r="D492" s="67" t="s">
        <v>72</v>
      </c>
      <c r="E492" s="482" t="s">
        <v>3726</v>
      </c>
      <c r="F492" s="105" t="s">
        <v>1404</v>
      </c>
      <c r="G492" s="334" t="s">
        <v>1405</v>
      </c>
      <c r="H492" s="66" t="s">
        <v>1406</v>
      </c>
      <c r="I492" s="67" t="s">
        <v>102</v>
      </c>
      <c r="J492" s="493"/>
      <c r="K492" s="482"/>
      <c r="L492" s="67" t="s">
        <v>185</v>
      </c>
      <c r="M492" s="482" t="s">
        <v>77</v>
      </c>
      <c r="N492" s="482" t="s">
        <v>3746</v>
      </c>
      <c r="O492" s="493" t="s">
        <v>3747</v>
      </c>
      <c r="P492" s="493" t="s">
        <v>3729</v>
      </c>
      <c r="Q492" s="493">
        <v>2021</v>
      </c>
      <c r="R492" s="493" t="s">
        <v>3748</v>
      </c>
      <c r="S492" s="493" t="s">
        <v>3749</v>
      </c>
      <c r="T492" s="493" t="s">
        <v>3750</v>
      </c>
      <c r="U492" s="510">
        <v>1</v>
      </c>
      <c r="V492" s="493" t="s">
        <v>3751</v>
      </c>
      <c r="W492" s="493" t="s">
        <v>3752</v>
      </c>
      <c r="X492" s="513">
        <v>1</v>
      </c>
      <c r="Y492" s="493" t="s">
        <v>3753</v>
      </c>
      <c r="Z492" s="514">
        <v>44469</v>
      </c>
      <c r="AA492" s="514">
        <v>44591</v>
      </c>
      <c r="AB492" s="497"/>
      <c r="AC492" s="482" t="s">
        <v>84</v>
      </c>
      <c r="AD492" s="482" t="s">
        <v>84</v>
      </c>
      <c r="AE492" s="482">
        <f t="shared" si="36"/>
        <v>-120</v>
      </c>
      <c r="AF492" s="447"/>
      <c r="AG492" s="110"/>
      <c r="AH492" s="110"/>
      <c r="AI492" s="110"/>
      <c r="AJ492" s="87"/>
      <c r="AK492" s="67"/>
      <c r="AL492" s="78"/>
      <c r="AM492" s="431"/>
      <c r="AN492" s="74"/>
      <c r="AO492" s="124"/>
      <c r="AP492" s="79"/>
      <c r="AQ492" s="87"/>
      <c r="AR492" s="87"/>
      <c r="AS492" s="432"/>
      <c r="AT492" s="82"/>
      <c r="AU492" s="271"/>
      <c r="AV492" s="84"/>
      <c r="AW492" s="84"/>
      <c r="AX492" s="84"/>
      <c r="AY492" s="84"/>
      <c r="AZ492" s="84"/>
      <c r="BA492" s="67" t="s">
        <v>9</v>
      </c>
      <c r="BB492" s="78">
        <v>-44620</v>
      </c>
      <c r="BC492" s="79" t="s">
        <v>4</v>
      </c>
      <c r="BD492" s="84"/>
      <c r="BE492" s="84"/>
      <c r="BF492" s="84"/>
      <c r="BG492" s="84"/>
      <c r="BH492" s="79"/>
      <c r="BI492" s="84"/>
      <c r="BJ492" s="88" t="s">
        <v>19</v>
      </c>
      <c r="BK492" s="89" t="s">
        <v>3754</v>
      </c>
      <c r="BL492" s="90">
        <v>44712</v>
      </c>
      <c r="BM492" s="91" t="s">
        <v>209</v>
      </c>
      <c r="BN492" s="92">
        <v>1</v>
      </c>
      <c r="BO492" s="77" t="str">
        <f t="shared" si="40"/>
        <v>CUMPLIMIENTO TOTAL</v>
      </c>
      <c r="BP492" s="78">
        <f t="shared" si="37"/>
        <v>-120</v>
      </c>
      <c r="BQ492" s="79" t="str">
        <f t="shared" si="38"/>
        <v>VENCIDO</v>
      </c>
      <c r="BR492" s="93"/>
      <c r="BS492" s="93"/>
      <c r="BT492" s="93"/>
      <c r="BU492" s="93"/>
      <c r="BV492" s="94"/>
      <c r="BW492" s="93"/>
      <c r="BX492" s="93"/>
      <c r="BY492" s="1">
        <f t="shared" si="39"/>
        <v>481</v>
      </c>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c r="KH492" s="1"/>
      <c r="KI492" s="1"/>
      <c r="KJ492" s="1"/>
      <c r="KK492" s="1"/>
      <c r="KL492" s="1"/>
      <c r="KM492" s="1"/>
      <c r="KN492" s="1"/>
      <c r="KO492" s="1"/>
      <c r="KP492" s="1"/>
      <c r="KQ492" s="1"/>
      <c r="KR492" s="1"/>
      <c r="KS492" s="1"/>
      <c r="KT492" s="1"/>
      <c r="KU492" s="1"/>
      <c r="KV492" s="1"/>
      <c r="KW492" s="1"/>
      <c r="KX492" s="1"/>
      <c r="KY492" s="1"/>
      <c r="KZ492" s="1"/>
      <c r="LA492" s="1"/>
      <c r="LB492" s="1"/>
      <c r="LC492" s="1"/>
      <c r="LD492" s="1"/>
      <c r="LE492" s="1"/>
      <c r="LF492" s="1"/>
      <c r="LG492" s="1"/>
      <c r="LH492" s="1"/>
      <c r="LI492" s="1"/>
      <c r="LJ492" s="1"/>
      <c r="LK492" s="1"/>
      <c r="LL492" s="1"/>
      <c r="LM492" s="1"/>
      <c r="LN492" s="1"/>
      <c r="LO492" s="1"/>
      <c r="LP492" s="1"/>
      <c r="LQ492" s="1"/>
      <c r="LR492" s="1"/>
      <c r="LS492" s="1"/>
      <c r="LT492" s="1"/>
      <c r="LU492" s="1"/>
      <c r="LV492" s="1"/>
      <c r="LW492" s="1"/>
      <c r="LX492" s="1"/>
      <c r="LY492" s="1"/>
      <c r="LZ492" s="1"/>
      <c r="MA492" s="1"/>
      <c r="MB492" s="1"/>
      <c r="MC492" s="1"/>
      <c r="MD492" s="1"/>
      <c r="ME492" s="1"/>
      <c r="MF492" s="1"/>
      <c r="MG492" s="1"/>
      <c r="MH492" s="1"/>
      <c r="MI492" s="1"/>
      <c r="MJ492" s="1"/>
      <c r="MK492" s="1"/>
      <c r="ML492" s="1"/>
      <c r="MM492" s="1"/>
      <c r="MN492" s="1"/>
      <c r="MO492" s="1"/>
      <c r="MP492" s="1"/>
      <c r="MQ492" s="1"/>
      <c r="MR492" s="1"/>
      <c r="MS492" s="1"/>
      <c r="MT492" s="1"/>
      <c r="MU492" s="1"/>
      <c r="MV492" s="1"/>
      <c r="MW492" s="1"/>
      <c r="MX492" s="1"/>
      <c r="MY492" s="1"/>
      <c r="MZ492" s="1"/>
      <c r="NA492" s="1"/>
      <c r="NB492" s="1"/>
      <c r="NC492" s="1"/>
      <c r="ND492" s="1"/>
      <c r="NE492" s="1"/>
      <c r="NF492" s="1"/>
      <c r="NG492" s="1"/>
      <c r="NH492" s="1"/>
      <c r="NI492" s="1"/>
      <c r="NJ492" s="1"/>
      <c r="NK492" s="1"/>
      <c r="NL492" s="1"/>
      <c r="NM492" s="1"/>
      <c r="NN492" s="1"/>
      <c r="NO492" s="1"/>
      <c r="NP492" s="1"/>
      <c r="NQ492" s="1"/>
      <c r="NR492" s="1"/>
      <c r="NS492" s="1"/>
      <c r="NT492" s="1"/>
      <c r="NU492" s="1"/>
      <c r="NV492" s="1"/>
      <c r="NW492" s="1"/>
      <c r="NX492" s="1"/>
      <c r="NY492" s="1"/>
      <c r="NZ492" s="1"/>
      <c r="OA492" s="1"/>
      <c r="OB492" s="1"/>
      <c r="OC492" s="1"/>
      <c r="OD492" s="1"/>
      <c r="OE492" s="1"/>
      <c r="OF492" s="1"/>
      <c r="OG492" s="1"/>
      <c r="OH492" s="1"/>
      <c r="OI492" s="1"/>
      <c r="OJ492" s="1"/>
      <c r="OK492" s="1"/>
      <c r="OL492" s="1"/>
      <c r="OM492" s="1"/>
      <c r="ON492" s="1"/>
      <c r="OO492" s="1"/>
      <c r="OP492" s="1"/>
      <c r="OQ492" s="1"/>
      <c r="OR492" s="1"/>
      <c r="OS492" s="1"/>
      <c r="OT492" s="1"/>
      <c r="OU492" s="1"/>
      <c r="OV492" s="1"/>
      <c r="OW492" s="1"/>
      <c r="OX492" s="1"/>
      <c r="OY492" s="1"/>
      <c r="OZ492" s="1"/>
      <c r="PA492" s="1"/>
      <c r="PB492" s="1"/>
      <c r="PC492" s="1"/>
      <c r="PD492" s="1"/>
      <c r="PE492" s="1"/>
      <c r="PF492" s="1"/>
      <c r="PG492" s="1"/>
      <c r="PH492" s="1"/>
      <c r="PI492" s="1"/>
      <c r="PJ492" s="1"/>
      <c r="PK492" s="1"/>
    </row>
    <row r="493" spans="1:427" s="7" customFormat="1" ht="57.75" hidden="1" customHeight="1" x14ac:dyDescent="0.3">
      <c r="A493" s="65">
        <v>482</v>
      </c>
      <c r="B493" s="117" t="s">
        <v>715</v>
      </c>
      <c r="C493" s="135" t="s">
        <v>71</v>
      </c>
      <c r="D493" s="67" t="s">
        <v>72</v>
      </c>
      <c r="E493" s="482" t="s">
        <v>3755</v>
      </c>
      <c r="F493" s="105" t="s">
        <v>97</v>
      </c>
      <c r="G493" s="135" t="s">
        <v>99</v>
      </c>
      <c r="H493" s="67" t="s">
        <v>100</v>
      </c>
      <c r="I493" s="135" t="s">
        <v>3756</v>
      </c>
      <c r="J493" s="493"/>
      <c r="K493" s="482"/>
      <c r="L493" s="67" t="s">
        <v>104</v>
      </c>
      <c r="M493" s="482" t="s">
        <v>77</v>
      </c>
      <c r="N493" s="482" t="s">
        <v>3757</v>
      </c>
      <c r="O493" s="493" t="s">
        <v>2880</v>
      </c>
      <c r="P493" s="493" t="s">
        <v>3758</v>
      </c>
      <c r="Q493" s="493">
        <v>2021</v>
      </c>
      <c r="R493" s="493" t="s">
        <v>3759</v>
      </c>
      <c r="S493" s="493" t="s">
        <v>3760</v>
      </c>
      <c r="T493" s="515" t="s">
        <v>3761</v>
      </c>
      <c r="U493" s="510">
        <v>1</v>
      </c>
      <c r="V493" s="493" t="s">
        <v>3762</v>
      </c>
      <c r="W493" s="493" t="s">
        <v>3763</v>
      </c>
      <c r="X493" s="513">
        <v>1</v>
      </c>
      <c r="Y493" s="493" t="s">
        <v>3764</v>
      </c>
      <c r="Z493" s="514">
        <v>44601</v>
      </c>
      <c r="AA493" s="514">
        <v>44742</v>
      </c>
      <c r="AB493" s="497"/>
      <c r="AC493" s="482" t="s">
        <v>84</v>
      </c>
      <c r="AD493" s="482" t="s">
        <v>84</v>
      </c>
      <c r="AE493" s="482">
        <f t="shared" si="36"/>
        <v>31</v>
      </c>
      <c r="AF493" s="447"/>
      <c r="AG493" s="110"/>
      <c r="AH493" s="110"/>
      <c r="AI493" s="110"/>
      <c r="AJ493" s="87"/>
      <c r="AK493" s="67"/>
      <c r="AL493" s="78"/>
      <c r="AM493" s="431"/>
      <c r="AN493" s="74"/>
      <c r="AO493" s="124"/>
      <c r="AP493" s="79"/>
      <c r="AQ493" s="87"/>
      <c r="AR493" s="87"/>
      <c r="AS493" s="432"/>
      <c r="AT493" s="82"/>
      <c r="AU493" s="271"/>
      <c r="AV493" s="84"/>
      <c r="AW493" s="84"/>
      <c r="AX493" s="84"/>
      <c r="AY493" s="84"/>
      <c r="AZ493" s="84"/>
      <c r="BA493" s="67" t="s">
        <v>9</v>
      </c>
      <c r="BB493" s="78">
        <v>-44620</v>
      </c>
      <c r="BC493" s="79" t="s">
        <v>6</v>
      </c>
      <c r="BD493" s="84"/>
      <c r="BE493" s="84"/>
      <c r="BF493" s="84"/>
      <c r="BG493" s="84"/>
      <c r="BH493" s="79"/>
      <c r="BI493" s="84"/>
      <c r="BJ493" s="88" t="s">
        <v>19</v>
      </c>
      <c r="BK493" s="89" t="s">
        <v>3765</v>
      </c>
      <c r="BL493" s="90">
        <v>44712</v>
      </c>
      <c r="BM493" s="91" t="s">
        <v>3766</v>
      </c>
      <c r="BN493" s="92">
        <v>0.4</v>
      </c>
      <c r="BO493" s="77" t="str">
        <f t="shared" si="40"/>
        <v>AVANCE PARCIAL</v>
      </c>
      <c r="BP493" s="78">
        <f t="shared" si="37"/>
        <v>31</v>
      </c>
      <c r="BQ493" s="79" t="str">
        <f t="shared" si="38"/>
        <v>CON TIEMPO</v>
      </c>
      <c r="BR493" s="93"/>
      <c r="BS493" s="93"/>
      <c r="BT493" s="93"/>
      <c r="BU493" s="93"/>
      <c r="BV493" s="94"/>
      <c r="BW493" s="93"/>
      <c r="BX493" s="93"/>
      <c r="BY493" s="1">
        <f t="shared" si="39"/>
        <v>482</v>
      </c>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c r="KH493" s="1"/>
      <c r="KI493" s="1"/>
      <c r="KJ493" s="1"/>
      <c r="KK493" s="1"/>
      <c r="KL493" s="1"/>
      <c r="KM493" s="1"/>
      <c r="KN493" s="1"/>
      <c r="KO493" s="1"/>
      <c r="KP493" s="1"/>
      <c r="KQ493" s="1"/>
      <c r="KR493" s="1"/>
      <c r="KS493" s="1"/>
      <c r="KT493" s="1"/>
      <c r="KU493" s="1"/>
      <c r="KV493" s="1"/>
      <c r="KW493" s="1"/>
      <c r="KX493" s="1"/>
      <c r="KY493" s="1"/>
      <c r="KZ493" s="1"/>
      <c r="LA493" s="1"/>
      <c r="LB493" s="1"/>
      <c r="LC493" s="1"/>
      <c r="LD493" s="1"/>
      <c r="LE493" s="1"/>
      <c r="LF493" s="1"/>
      <c r="LG493" s="1"/>
      <c r="LH493" s="1"/>
      <c r="LI493" s="1"/>
      <c r="LJ493" s="1"/>
      <c r="LK493" s="1"/>
      <c r="LL493" s="1"/>
      <c r="LM493" s="1"/>
      <c r="LN493" s="1"/>
      <c r="LO493" s="1"/>
      <c r="LP493" s="1"/>
      <c r="LQ493" s="1"/>
      <c r="LR493" s="1"/>
      <c r="LS493" s="1"/>
      <c r="LT493" s="1"/>
      <c r="LU493" s="1"/>
      <c r="LV493" s="1"/>
      <c r="LW493" s="1"/>
      <c r="LX493" s="1"/>
      <c r="LY493" s="1"/>
      <c r="LZ493" s="1"/>
      <c r="MA493" s="1"/>
      <c r="MB493" s="1"/>
      <c r="MC493" s="1"/>
      <c r="MD493" s="1"/>
      <c r="ME493" s="1"/>
      <c r="MF493" s="1"/>
      <c r="MG493" s="1"/>
      <c r="MH493" s="1"/>
      <c r="MI493" s="1"/>
      <c r="MJ493" s="1"/>
      <c r="MK493" s="1"/>
      <c r="ML493" s="1"/>
      <c r="MM493" s="1"/>
      <c r="MN493" s="1"/>
      <c r="MO493" s="1"/>
      <c r="MP493" s="1"/>
      <c r="MQ493" s="1"/>
      <c r="MR493" s="1"/>
      <c r="MS493" s="1"/>
      <c r="MT493" s="1"/>
      <c r="MU493" s="1"/>
      <c r="MV493" s="1"/>
      <c r="MW493" s="1"/>
      <c r="MX493" s="1"/>
      <c r="MY493" s="1"/>
      <c r="MZ493" s="1"/>
      <c r="NA493" s="1"/>
      <c r="NB493" s="1"/>
      <c r="NC493" s="1"/>
      <c r="ND493" s="1"/>
      <c r="NE493" s="1"/>
      <c r="NF493" s="1"/>
      <c r="NG493" s="1"/>
      <c r="NH493" s="1"/>
      <c r="NI493" s="1"/>
      <c r="NJ493" s="1"/>
      <c r="NK493" s="1"/>
      <c r="NL493" s="1"/>
      <c r="NM493" s="1"/>
      <c r="NN493" s="1"/>
      <c r="NO493" s="1"/>
      <c r="NP493" s="1"/>
      <c r="NQ493" s="1"/>
      <c r="NR493" s="1"/>
      <c r="NS493" s="1"/>
      <c r="NT493" s="1"/>
      <c r="NU493" s="1"/>
      <c r="NV493" s="1"/>
      <c r="NW493" s="1"/>
      <c r="NX493" s="1"/>
      <c r="NY493" s="1"/>
      <c r="NZ493" s="1"/>
      <c r="OA493" s="1"/>
      <c r="OB493" s="1"/>
      <c r="OC493" s="1"/>
      <c r="OD493" s="1"/>
      <c r="OE493" s="1"/>
      <c r="OF493" s="1"/>
      <c r="OG493" s="1"/>
      <c r="OH493" s="1"/>
      <c r="OI493" s="1"/>
      <c r="OJ493" s="1"/>
      <c r="OK493" s="1"/>
      <c r="OL493" s="1"/>
      <c r="OM493" s="1"/>
      <c r="ON493" s="1"/>
      <c r="OO493" s="1"/>
      <c r="OP493" s="1"/>
      <c r="OQ493" s="1"/>
      <c r="OR493" s="1"/>
      <c r="OS493" s="1"/>
      <c r="OT493" s="1"/>
      <c r="OU493" s="1"/>
      <c r="OV493" s="1"/>
      <c r="OW493" s="1"/>
      <c r="OX493" s="1"/>
      <c r="OY493" s="1"/>
      <c r="OZ493" s="1"/>
      <c r="PA493" s="1"/>
      <c r="PB493" s="1"/>
      <c r="PC493" s="1"/>
      <c r="PD493" s="1"/>
      <c r="PE493" s="1"/>
      <c r="PF493" s="1"/>
      <c r="PG493" s="1"/>
      <c r="PH493" s="1"/>
      <c r="PI493" s="1"/>
      <c r="PJ493" s="1"/>
      <c r="PK493" s="1"/>
    </row>
    <row r="494" spans="1:427" s="7" customFormat="1" ht="63.75" hidden="1" customHeight="1" x14ac:dyDescent="0.3">
      <c r="A494" s="65">
        <v>483</v>
      </c>
      <c r="B494" s="117" t="s">
        <v>715</v>
      </c>
      <c r="C494" s="135" t="s">
        <v>71</v>
      </c>
      <c r="D494" s="67" t="s">
        <v>72</v>
      </c>
      <c r="E494" s="482" t="s">
        <v>3755</v>
      </c>
      <c r="F494" s="105" t="s">
        <v>97</v>
      </c>
      <c r="G494" s="135" t="s">
        <v>99</v>
      </c>
      <c r="H494" s="67" t="s">
        <v>100</v>
      </c>
      <c r="I494" s="135" t="s">
        <v>3756</v>
      </c>
      <c r="J494" s="493"/>
      <c r="K494" s="482"/>
      <c r="L494" s="67" t="s">
        <v>104</v>
      </c>
      <c r="M494" s="482" t="s">
        <v>77</v>
      </c>
      <c r="N494" s="482" t="s">
        <v>3767</v>
      </c>
      <c r="O494" s="493" t="s">
        <v>2899</v>
      </c>
      <c r="P494" s="493" t="s">
        <v>3758</v>
      </c>
      <c r="Q494" s="493">
        <v>2021</v>
      </c>
      <c r="R494" s="493" t="s">
        <v>3768</v>
      </c>
      <c r="S494" s="493" t="s">
        <v>3769</v>
      </c>
      <c r="T494" s="515" t="s">
        <v>3770</v>
      </c>
      <c r="U494" s="510">
        <v>1</v>
      </c>
      <c r="V494" s="493" t="s">
        <v>3771</v>
      </c>
      <c r="W494" s="493" t="s">
        <v>3772</v>
      </c>
      <c r="X494" s="513">
        <v>1</v>
      </c>
      <c r="Y494" s="493" t="s">
        <v>3771</v>
      </c>
      <c r="Z494" s="514">
        <v>44601</v>
      </c>
      <c r="AA494" s="514">
        <v>44895</v>
      </c>
      <c r="AB494" s="497"/>
      <c r="AC494" s="482" t="s">
        <v>84</v>
      </c>
      <c r="AD494" s="482" t="s">
        <v>84</v>
      </c>
      <c r="AE494" s="482">
        <f t="shared" si="36"/>
        <v>184</v>
      </c>
      <c r="AF494" s="447"/>
      <c r="AG494" s="110"/>
      <c r="AH494" s="110"/>
      <c r="AI494" s="110"/>
      <c r="AJ494" s="87"/>
      <c r="AK494" s="67"/>
      <c r="AL494" s="78"/>
      <c r="AM494" s="431"/>
      <c r="AN494" s="74"/>
      <c r="AO494" s="124"/>
      <c r="AP494" s="79"/>
      <c r="AQ494" s="87"/>
      <c r="AR494" s="87"/>
      <c r="AS494" s="432"/>
      <c r="AT494" s="82"/>
      <c r="AU494" s="271"/>
      <c r="AV494" s="84"/>
      <c r="AW494" s="84"/>
      <c r="AX494" s="84"/>
      <c r="AY494" s="84"/>
      <c r="AZ494" s="84"/>
      <c r="BA494" s="67" t="s">
        <v>9</v>
      </c>
      <c r="BB494" s="78">
        <v>-44620</v>
      </c>
      <c r="BC494" s="79" t="s">
        <v>6</v>
      </c>
      <c r="BD494" s="84"/>
      <c r="BE494" s="84"/>
      <c r="BF494" s="84"/>
      <c r="BG494" s="84"/>
      <c r="BH494" s="79"/>
      <c r="BI494" s="84"/>
      <c r="BJ494" s="88" t="s">
        <v>19</v>
      </c>
      <c r="BK494" s="89" t="s">
        <v>3773</v>
      </c>
      <c r="BL494" s="90">
        <v>44712</v>
      </c>
      <c r="BM494" s="91">
        <v>0</v>
      </c>
      <c r="BN494" s="92">
        <v>0</v>
      </c>
      <c r="BO494" s="77" t="str">
        <f t="shared" si="40"/>
        <v>SIN AVANCE</v>
      </c>
      <c r="BP494" s="78">
        <f t="shared" si="37"/>
        <v>184</v>
      </c>
      <c r="BQ494" s="79" t="str">
        <f t="shared" si="38"/>
        <v>CON TIEMPO</v>
      </c>
      <c r="BR494" s="93"/>
      <c r="BS494" s="93"/>
      <c r="BT494" s="93"/>
      <c r="BU494" s="93"/>
      <c r="BV494" s="94"/>
      <c r="BW494" s="93"/>
      <c r="BX494" s="93"/>
      <c r="BY494" s="1">
        <f t="shared" si="39"/>
        <v>483</v>
      </c>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c r="KF494" s="1"/>
      <c r="KG494" s="1"/>
      <c r="KH494" s="1"/>
      <c r="KI494" s="1"/>
      <c r="KJ494" s="1"/>
      <c r="KK494" s="1"/>
      <c r="KL494" s="1"/>
      <c r="KM494" s="1"/>
      <c r="KN494" s="1"/>
      <c r="KO494" s="1"/>
      <c r="KP494" s="1"/>
      <c r="KQ494" s="1"/>
      <c r="KR494" s="1"/>
      <c r="KS494" s="1"/>
      <c r="KT494" s="1"/>
      <c r="KU494" s="1"/>
      <c r="KV494" s="1"/>
      <c r="KW494" s="1"/>
      <c r="KX494" s="1"/>
      <c r="KY494" s="1"/>
      <c r="KZ494" s="1"/>
      <c r="LA494" s="1"/>
      <c r="LB494" s="1"/>
      <c r="LC494" s="1"/>
      <c r="LD494" s="1"/>
      <c r="LE494" s="1"/>
      <c r="LF494" s="1"/>
      <c r="LG494" s="1"/>
      <c r="LH494" s="1"/>
      <c r="LI494" s="1"/>
      <c r="LJ494" s="1"/>
      <c r="LK494" s="1"/>
      <c r="LL494" s="1"/>
      <c r="LM494" s="1"/>
      <c r="LN494" s="1"/>
      <c r="LO494" s="1"/>
      <c r="LP494" s="1"/>
      <c r="LQ494" s="1"/>
      <c r="LR494" s="1"/>
      <c r="LS494" s="1"/>
      <c r="LT494" s="1"/>
      <c r="LU494" s="1"/>
      <c r="LV494" s="1"/>
      <c r="LW494" s="1"/>
      <c r="LX494" s="1"/>
      <c r="LY494" s="1"/>
      <c r="LZ494" s="1"/>
      <c r="MA494" s="1"/>
      <c r="MB494" s="1"/>
      <c r="MC494" s="1"/>
      <c r="MD494" s="1"/>
      <c r="ME494" s="1"/>
      <c r="MF494" s="1"/>
      <c r="MG494" s="1"/>
      <c r="MH494" s="1"/>
      <c r="MI494" s="1"/>
      <c r="MJ494" s="1"/>
      <c r="MK494" s="1"/>
      <c r="ML494" s="1"/>
      <c r="MM494" s="1"/>
      <c r="MN494" s="1"/>
      <c r="MO494" s="1"/>
      <c r="MP494" s="1"/>
      <c r="MQ494" s="1"/>
      <c r="MR494" s="1"/>
      <c r="MS494" s="1"/>
      <c r="MT494" s="1"/>
      <c r="MU494" s="1"/>
      <c r="MV494" s="1"/>
      <c r="MW494" s="1"/>
      <c r="MX494" s="1"/>
      <c r="MY494" s="1"/>
      <c r="MZ494" s="1"/>
      <c r="NA494" s="1"/>
      <c r="NB494" s="1"/>
      <c r="NC494" s="1"/>
      <c r="ND494" s="1"/>
      <c r="NE494" s="1"/>
      <c r="NF494" s="1"/>
      <c r="NG494" s="1"/>
      <c r="NH494" s="1"/>
      <c r="NI494" s="1"/>
      <c r="NJ494" s="1"/>
      <c r="NK494" s="1"/>
      <c r="NL494" s="1"/>
      <c r="NM494" s="1"/>
      <c r="NN494" s="1"/>
      <c r="NO494" s="1"/>
      <c r="NP494" s="1"/>
      <c r="NQ494" s="1"/>
      <c r="NR494" s="1"/>
      <c r="NS494" s="1"/>
      <c r="NT494" s="1"/>
      <c r="NU494" s="1"/>
      <c r="NV494" s="1"/>
      <c r="NW494" s="1"/>
      <c r="NX494" s="1"/>
      <c r="NY494" s="1"/>
      <c r="NZ494" s="1"/>
      <c r="OA494" s="1"/>
      <c r="OB494" s="1"/>
      <c r="OC494" s="1"/>
      <c r="OD494" s="1"/>
      <c r="OE494" s="1"/>
      <c r="OF494" s="1"/>
      <c r="OG494" s="1"/>
      <c r="OH494" s="1"/>
      <c r="OI494" s="1"/>
      <c r="OJ494" s="1"/>
      <c r="OK494" s="1"/>
      <c r="OL494" s="1"/>
      <c r="OM494" s="1"/>
      <c r="ON494" s="1"/>
      <c r="OO494" s="1"/>
      <c r="OP494" s="1"/>
      <c r="OQ494" s="1"/>
      <c r="OR494" s="1"/>
      <c r="OS494" s="1"/>
      <c r="OT494" s="1"/>
      <c r="OU494" s="1"/>
      <c r="OV494" s="1"/>
      <c r="OW494" s="1"/>
      <c r="OX494" s="1"/>
      <c r="OY494" s="1"/>
      <c r="OZ494" s="1"/>
      <c r="PA494" s="1"/>
      <c r="PB494" s="1"/>
      <c r="PC494" s="1"/>
      <c r="PD494" s="1"/>
      <c r="PE494" s="1"/>
      <c r="PF494" s="1"/>
      <c r="PG494" s="1"/>
      <c r="PH494" s="1"/>
      <c r="PI494" s="1"/>
      <c r="PJ494" s="1"/>
      <c r="PK494" s="1"/>
    </row>
    <row r="495" spans="1:427" s="7" customFormat="1" ht="38.25" hidden="1" customHeight="1" x14ac:dyDescent="0.3">
      <c r="A495" s="65">
        <v>484</v>
      </c>
      <c r="B495" s="117" t="s">
        <v>715</v>
      </c>
      <c r="C495" s="135" t="s">
        <v>71</v>
      </c>
      <c r="D495" s="67" t="s">
        <v>72</v>
      </c>
      <c r="E495" s="482" t="s">
        <v>3755</v>
      </c>
      <c r="F495" s="105" t="s">
        <v>97</v>
      </c>
      <c r="G495" s="135" t="s">
        <v>99</v>
      </c>
      <c r="H495" s="67" t="s">
        <v>100</v>
      </c>
      <c r="I495" s="135" t="s">
        <v>3756</v>
      </c>
      <c r="J495" s="493"/>
      <c r="K495" s="482"/>
      <c r="L495" s="67" t="s">
        <v>104</v>
      </c>
      <c r="M495" s="482" t="s">
        <v>77</v>
      </c>
      <c r="N495" s="482" t="s">
        <v>3774</v>
      </c>
      <c r="O495" s="493" t="s">
        <v>2910</v>
      </c>
      <c r="P495" s="493" t="s">
        <v>3758</v>
      </c>
      <c r="Q495" s="493">
        <v>2021</v>
      </c>
      <c r="R495" s="493" t="s">
        <v>3775</v>
      </c>
      <c r="S495" s="493" t="s">
        <v>3776</v>
      </c>
      <c r="T495" s="515" t="s">
        <v>3777</v>
      </c>
      <c r="U495" s="510">
        <v>1</v>
      </c>
      <c r="V495" s="493" t="s">
        <v>3778</v>
      </c>
      <c r="W495" s="493" t="s">
        <v>3779</v>
      </c>
      <c r="X495" s="513">
        <v>1</v>
      </c>
      <c r="Y495" s="493" t="s">
        <v>3780</v>
      </c>
      <c r="Z495" s="514">
        <v>44601</v>
      </c>
      <c r="AA495" s="514">
        <v>44895</v>
      </c>
      <c r="AB495" s="497"/>
      <c r="AC495" s="482" t="s">
        <v>84</v>
      </c>
      <c r="AD495" s="482" t="s">
        <v>84</v>
      </c>
      <c r="AE495" s="482">
        <f t="shared" si="36"/>
        <v>184</v>
      </c>
      <c r="AF495" s="447"/>
      <c r="AG495" s="110"/>
      <c r="AH495" s="110"/>
      <c r="AI495" s="110"/>
      <c r="AJ495" s="87"/>
      <c r="AK495" s="67"/>
      <c r="AL495" s="78"/>
      <c r="AM495" s="431"/>
      <c r="AN495" s="74"/>
      <c r="AO495" s="124"/>
      <c r="AP495" s="79"/>
      <c r="AQ495" s="87"/>
      <c r="AR495" s="87"/>
      <c r="AS495" s="432"/>
      <c r="AT495" s="82"/>
      <c r="AU495" s="271"/>
      <c r="AV495" s="84"/>
      <c r="AW495" s="84"/>
      <c r="AX495" s="84"/>
      <c r="AY495" s="84"/>
      <c r="AZ495" s="84"/>
      <c r="BA495" s="67" t="s">
        <v>9</v>
      </c>
      <c r="BB495" s="78">
        <v>-44620</v>
      </c>
      <c r="BC495" s="79" t="s">
        <v>6</v>
      </c>
      <c r="BD495" s="84"/>
      <c r="BE495" s="84"/>
      <c r="BF495" s="84"/>
      <c r="BG495" s="84"/>
      <c r="BH495" s="79"/>
      <c r="BI495" s="84"/>
      <c r="BJ495" s="88" t="s">
        <v>19</v>
      </c>
      <c r="BK495" s="89" t="s">
        <v>3781</v>
      </c>
      <c r="BL495" s="90">
        <v>44712</v>
      </c>
      <c r="BM495" s="91" t="s">
        <v>3782</v>
      </c>
      <c r="BN495" s="92">
        <v>0</v>
      </c>
      <c r="BO495" s="77" t="str">
        <f t="shared" si="40"/>
        <v>SIN AVANCE</v>
      </c>
      <c r="BP495" s="78">
        <f t="shared" si="37"/>
        <v>184</v>
      </c>
      <c r="BQ495" s="79" t="str">
        <f t="shared" si="38"/>
        <v>CON TIEMPO</v>
      </c>
      <c r="BR495" s="93"/>
      <c r="BS495" s="93"/>
      <c r="BT495" s="93"/>
      <c r="BU495" s="93"/>
      <c r="BV495" s="94"/>
      <c r="BW495" s="93"/>
      <c r="BX495" s="93"/>
      <c r="BY495" s="1">
        <f t="shared" si="39"/>
        <v>484</v>
      </c>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c r="KH495" s="1"/>
      <c r="KI495" s="1"/>
      <c r="KJ495" s="1"/>
      <c r="KK495" s="1"/>
      <c r="KL495" s="1"/>
      <c r="KM495" s="1"/>
      <c r="KN495" s="1"/>
      <c r="KO495" s="1"/>
      <c r="KP495" s="1"/>
      <c r="KQ495" s="1"/>
      <c r="KR495" s="1"/>
      <c r="KS495" s="1"/>
      <c r="KT495" s="1"/>
      <c r="KU495" s="1"/>
      <c r="KV495" s="1"/>
      <c r="KW495" s="1"/>
      <c r="KX495" s="1"/>
      <c r="KY495" s="1"/>
      <c r="KZ495" s="1"/>
      <c r="LA495" s="1"/>
      <c r="LB495" s="1"/>
      <c r="LC495" s="1"/>
      <c r="LD495" s="1"/>
      <c r="LE495" s="1"/>
      <c r="LF495" s="1"/>
      <c r="LG495" s="1"/>
      <c r="LH495" s="1"/>
      <c r="LI495" s="1"/>
      <c r="LJ495" s="1"/>
      <c r="LK495" s="1"/>
      <c r="LL495" s="1"/>
      <c r="LM495" s="1"/>
      <c r="LN495" s="1"/>
      <c r="LO495" s="1"/>
      <c r="LP495" s="1"/>
      <c r="LQ495" s="1"/>
      <c r="LR495" s="1"/>
      <c r="LS495" s="1"/>
      <c r="LT495" s="1"/>
      <c r="LU495" s="1"/>
      <c r="LV495" s="1"/>
      <c r="LW495" s="1"/>
      <c r="LX495" s="1"/>
      <c r="LY495" s="1"/>
      <c r="LZ495" s="1"/>
      <c r="MA495" s="1"/>
      <c r="MB495" s="1"/>
      <c r="MC495" s="1"/>
      <c r="MD495" s="1"/>
      <c r="ME495" s="1"/>
      <c r="MF495" s="1"/>
      <c r="MG495" s="1"/>
      <c r="MH495" s="1"/>
      <c r="MI495" s="1"/>
      <c r="MJ495" s="1"/>
      <c r="MK495" s="1"/>
      <c r="ML495" s="1"/>
      <c r="MM495" s="1"/>
      <c r="MN495" s="1"/>
      <c r="MO495" s="1"/>
      <c r="MP495" s="1"/>
      <c r="MQ495" s="1"/>
      <c r="MR495" s="1"/>
      <c r="MS495" s="1"/>
      <c r="MT495" s="1"/>
      <c r="MU495" s="1"/>
      <c r="MV495" s="1"/>
      <c r="MW495" s="1"/>
      <c r="MX495" s="1"/>
      <c r="MY495" s="1"/>
      <c r="MZ495" s="1"/>
      <c r="NA495" s="1"/>
      <c r="NB495" s="1"/>
      <c r="NC495" s="1"/>
      <c r="ND495" s="1"/>
      <c r="NE495" s="1"/>
      <c r="NF495" s="1"/>
      <c r="NG495" s="1"/>
      <c r="NH495" s="1"/>
      <c r="NI495" s="1"/>
      <c r="NJ495" s="1"/>
      <c r="NK495" s="1"/>
      <c r="NL495" s="1"/>
      <c r="NM495" s="1"/>
      <c r="NN495" s="1"/>
      <c r="NO495" s="1"/>
      <c r="NP495" s="1"/>
      <c r="NQ495" s="1"/>
      <c r="NR495" s="1"/>
      <c r="NS495" s="1"/>
      <c r="NT495" s="1"/>
      <c r="NU495" s="1"/>
      <c r="NV495" s="1"/>
      <c r="NW495" s="1"/>
      <c r="NX495" s="1"/>
      <c r="NY495" s="1"/>
      <c r="NZ495" s="1"/>
      <c r="OA495" s="1"/>
      <c r="OB495" s="1"/>
      <c r="OC495" s="1"/>
      <c r="OD495" s="1"/>
      <c r="OE495" s="1"/>
      <c r="OF495" s="1"/>
      <c r="OG495" s="1"/>
      <c r="OH495" s="1"/>
      <c r="OI495" s="1"/>
      <c r="OJ495" s="1"/>
      <c r="OK495" s="1"/>
      <c r="OL495" s="1"/>
      <c r="OM495" s="1"/>
      <c r="ON495" s="1"/>
      <c r="OO495" s="1"/>
      <c r="OP495" s="1"/>
      <c r="OQ495" s="1"/>
      <c r="OR495" s="1"/>
      <c r="OS495" s="1"/>
      <c r="OT495" s="1"/>
      <c r="OU495" s="1"/>
      <c r="OV495" s="1"/>
      <c r="OW495" s="1"/>
      <c r="OX495" s="1"/>
      <c r="OY495" s="1"/>
      <c r="OZ495" s="1"/>
      <c r="PA495" s="1"/>
      <c r="PB495" s="1"/>
      <c r="PC495" s="1"/>
      <c r="PD495" s="1"/>
      <c r="PE495" s="1"/>
      <c r="PF495" s="1"/>
      <c r="PG495" s="1"/>
      <c r="PH495" s="1"/>
      <c r="PI495" s="1"/>
      <c r="PJ495" s="1"/>
      <c r="PK495" s="1"/>
    </row>
    <row r="496" spans="1:427" s="7" customFormat="1" ht="38.25" hidden="1" customHeight="1" x14ac:dyDescent="0.3">
      <c r="A496" s="65">
        <v>485</v>
      </c>
      <c r="B496" s="117" t="s">
        <v>715</v>
      </c>
      <c r="C496" s="135" t="s">
        <v>71</v>
      </c>
      <c r="D496" s="67" t="s">
        <v>72</v>
      </c>
      <c r="E496" s="482" t="s">
        <v>3755</v>
      </c>
      <c r="F496" s="105" t="s">
        <v>97</v>
      </c>
      <c r="G496" s="135" t="s">
        <v>99</v>
      </c>
      <c r="H496" s="67" t="s">
        <v>100</v>
      </c>
      <c r="I496" s="135" t="s">
        <v>3756</v>
      </c>
      <c r="J496" s="493"/>
      <c r="K496" s="482"/>
      <c r="L496" s="67" t="s">
        <v>104</v>
      </c>
      <c r="M496" s="482" t="s">
        <v>77</v>
      </c>
      <c r="N496" s="482" t="s">
        <v>3783</v>
      </c>
      <c r="O496" s="493" t="s">
        <v>2919</v>
      </c>
      <c r="P496" s="493" t="s">
        <v>3758</v>
      </c>
      <c r="Q496" s="493">
        <v>2021</v>
      </c>
      <c r="R496" s="493" t="s">
        <v>3784</v>
      </c>
      <c r="S496" s="493" t="s">
        <v>3785</v>
      </c>
      <c r="T496" s="515" t="s">
        <v>3786</v>
      </c>
      <c r="U496" s="510">
        <v>1</v>
      </c>
      <c r="V496" s="493" t="s">
        <v>3787</v>
      </c>
      <c r="W496" s="493" t="s">
        <v>3788</v>
      </c>
      <c r="X496" s="513">
        <v>1</v>
      </c>
      <c r="Y496" s="493" t="s">
        <v>3789</v>
      </c>
      <c r="Z496" s="514">
        <v>44601</v>
      </c>
      <c r="AA496" s="514">
        <v>44925</v>
      </c>
      <c r="AB496" s="497"/>
      <c r="AC496" s="482" t="s">
        <v>84</v>
      </c>
      <c r="AD496" s="482" t="s">
        <v>84</v>
      </c>
      <c r="AE496" s="482">
        <f t="shared" si="36"/>
        <v>214</v>
      </c>
      <c r="AF496" s="447"/>
      <c r="AG496" s="110"/>
      <c r="AH496" s="110"/>
      <c r="AI496" s="110"/>
      <c r="AJ496" s="87"/>
      <c r="AK496" s="67"/>
      <c r="AL496" s="78"/>
      <c r="AM496" s="431"/>
      <c r="AN496" s="74"/>
      <c r="AO496" s="124"/>
      <c r="AP496" s="79"/>
      <c r="AQ496" s="87"/>
      <c r="AR496" s="87"/>
      <c r="AS496" s="432"/>
      <c r="AT496" s="82"/>
      <c r="AU496" s="271"/>
      <c r="AV496" s="84"/>
      <c r="AW496" s="84"/>
      <c r="AX496" s="84"/>
      <c r="AY496" s="84"/>
      <c r="AZ496" s="84"/>
      <c r="BA496" s="67" t="s">
        <v>9</v>
      </c>
      <c r="BB496" s="78">
        <v>-44620</v>
      </c>
      <c r="BC496" s="79" t="s">
        <v>6</v>
      </c>
      <c r="BD496" s="84"/>
      <c r="BE496" s="84"/>
      <c r="BF496" s="84"/>
      <c r="BG496" s="84"/>
      <c r="BH496" s="79"/>
      <c r="BI496" s="84"/>
      <c r="BJ496" s="88" t="s">
        <v>19</v>
      </c>
      <c r="BK496" s="89" t="s">
        <v>3790</v>
      </c>
      <c r="BL496" s="90">
        <v>44712</v>
      </c>
      <c r="BM496" s="91" t="s">
        <v>3791</v>
      </c>
      <c r="BN496" s="92">
        <v>0</v>
      </c>
      <c r="BO496" s="77" t="str">
        <f t="shared" si="40"/>
        <v>SIN AVANCE</v>
      </c>
      <c r="BP496" s="78">
        <f t="shared" si="37"/>
        <v>214</v>
      </c>
      <c r="BQ496" s="79" t="str">
        <f t="shared" si="38"/>
        <v>CON TIEMPO</v>
      </c>
      <c r="BR496" s="93"/>
      <c r="BS496" s="93"/>
      <c r="BT496" s="93"/>
      <c r="BU496" s="93"/>
      <c r="BV496" s="94"/>
      <c r="BW496" s="93"/>
      <c r="BX496" s="93"/>
      <c r="BY496" s="1">
        <f t="shared" si="39"/>
        <v>485</v>
      </c>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c r="KH496" s="1"/>
      <c r="KI496" s="1"/>
      <c r="KJ496" s="1"/>
      <c r="KK496" s="1"/>
      <c r="KL496" s="1"/>
      <c r="KM496" s="1"/>
      <c r="KN496" s="1"/>
      <c r="KO496" s="1"/>
      <c r="KP496" s="1"/>
      <c r="KQ496" s="1"/>
      <c r="KR496" s="1"/>
      <c r="KS496" s="1"/>
      <c r="KT496" s="1"/>
      <c r="KU496" s="1"/>
      <c r="KV496" s="1"/>
      <c r="KW496" s="1"/>
      <c r="KX496" s="1"/>
      <c r="KY496" s="1"/>
      <c r="KZ496" s="1"/>
      <c r="LA496" s="1"/>
      <c r="LB496" s="1"/>
      <c r="LC496" s="1"/>
      <c r="LD496" s="1"/>
      <c r="LE496" s="1"/>
      <c r="LF496" s="1"/>
      <c r="LG496" s="1"/>
      <c r="LH496" s="1"/>
      <c r="LI496" s="1"/>
      <c r="LJ496" s="1"/>
      <c r="LK496" s="1"/>
      <c r="LL496" s="1"/>
      <c r="LM496" s="1"/>
      <c r="LN496" s="1"/>
      <c r="LO496" s="1"/>
      <c r="LP496" s="1"/>
      <c r="LQ496" s="1"/>
      <c r="LR496" s="1"/>
      <c r="LS496" s="1"/>
      <c r="LT496" s="1"/>
      <c r="LU496" s="1"/>
      <c r="LV496" s="1"/>
      <c r="LW496" s="1"/>
      <c r="LX496" s="1"/>
      <c r="LY496" s="1"/>
      <c r="LZ496" s="1"/>
      <c r="MA496" s="1"/>
      <c r="MB496" s="1"/>
      <c r="MC496" s="1"/>
      <c r="MD496" s="1"/>
      <c r="ME496" s="1"/>
      <c r="MF496" s="1"/>
      <c r="MG496" s="1"/>
      <c r="MH496" s="1"/>
      <c r="MI496" s="1"/>
      <c r="MJ496" s="1"/>
      <c r="MK496" s="1"/>
      <c r="ML496" s="1"/>
      <c r="MM496" s="1"/>
      <c r="MN496" s="1"/>
      <c r="MO496" s="1"/>
      <c r="MP496" s="1"/>
      <c r="MQ496" s="1"/>
      <c r="MR496" s="1"/>
      <c r="MS496" s="1"/>
      <c r="MT496" s="1"/>
      <c r="MU496" s="1"/>
      <c r="MV496" s="1"/>
      <c r="MW496" s="1"/>
      <c r="MX496" s="1"/>
      <c r="MY496" s="1"/>
      <c r="MZ496" s="1"/>
      <c r="NA496" s="1"/>
      <c r="NB496" s="1"/>
      <c r="NC496" s="1"/>
      <c r="ND496" s="1"/>
      <c r="NE496" s="1"/>
      <c r="NF496" s="1"/>
      <c r="NG496" s="1"/>
      <c r="NH496" s="1"/>
      <c r="NI496" s="1"/>
      <c r="NJ496" s="1"/>
      <c r="NK496" s="1"/>
      <c r="NL496" s="1"/>
      <c r="NM496" s="1"/>
      <c r="NN496" s="1"/>
      <c r="NO496" s="1"/>
      <c r="NP496" s="1"/>
      <c r="NQ496" s="1"/>
      <c r="NR496" s="1"/>
      <c r="NS496" s="1"/>
      <c r="NT496" s="1"/>
      <c r="NU496" s="1"/>
      <c r="NV496" s="1"/>
      <c r="NW496" s="1"/>
      <c r="NX496" s="1"/>
      <c r="NY496" s="1"/>
      <c r="NZ496" s="1"/>
      <c r="OA496" s="1"/>
      <c r="OB496" s="1"/>
      <c r="OC496" s="1"/>
      <c r="OD496" s="1"/>
      <c r="OE496" s="1"/>
      <c r="OF496" s="1"/>
      <c r="OG496" s="1"/>
      <c r="OH496" s="1"/>
      <c r="OI496" s="1"/>
      <c r="OJ496" s="1"/>
      <c r="OK496" s="1"/>
      <c r="OL496" s="1"/>
      <c r="OM496" s="1"/>
      <c r="ON496" s="1"/>
      <c r="OO496" s="1"/>
      <c r="OP496" s="1"/>
      <c r="OQ496" s="1"/>
      <c r="OR496" s="1"/>
      <c r="OS496" s="1"/>
      <c r="OT496" s="1"/>
      <c r="OU496" s="1"/>
      <c r="OV496" s="1"/>
      <c r="OW496" s="1"/>
      <c r="OX496" s="1"/>
      <c r="OY496" s="1"/>
      <c r="OZ496" s="1"/>
      <c r="PA496" s="1"/>
      <c r="PB496" s="1"/>
      <c r="PC496" s="1"/>
      <c r="PD496" s="1"/>
      <c r="PE496" s="1"/>
      <c r="PF496" s="1"/>
      <c r="PG496" s="1"/>
      <c r="PH496" s="1"/>
      <c r="PI496" s="1"/>
      <c r="PJ496" s="1"/>
      <c r="PK496" s="1"/>
    </row>
    <row r="497" spans="1:427" s="7" customFormat="1" ht="51" hidden="1" customHeight="1" x14ac:dyDescent="0.3">
      <c r="A497" s="65">
        <v>486</v>
      </c>
      <c r="B497" s="117" t="s">
        <v>715</v>
      </c>
      <c r="C497" s="135" t="s">
        <v>71</v>
      </c>
      <c r="D497" s="67" t="s">
        <v>72</v>
      </c>
      <c r="E497" s="482" t="s">
        <v>3792</v>
      </c>
      <c r="F497" s="105" t="s">
        <v>70</v>
      </c>
      <c r="G497" s="135" t="s">
        <v>71</v>
      </c>
      <c r="H497" s="67" t="s">
        <v>72</v>
      </c>
      <c r="I497" s="147" t="s">
        <v>3756</v>
      </c>
      <c r="J497" s="493"/>
      <c r="K497" s="482"/>
      <c r="L497" s="67" t="s">
        <v>855</v>
      </c>
      <c r="M497" s="482" t="s">
        <v>77</v>
      </c>
      <c r="N497" s="482" t="s">
        <v>3793</v>
      </c>
      <c r="O497" s="493" t="s">
        <v>3346</v>
      </c>
      <c r="P497" s="493" t="s">
        <v>3758</v>
      </c>
      <c r="Q497" s="493">
        <v>2021</v>
      </c>
      <c r="R497" s="493" t="s">
        <v>3794</v>
      </c>
      <c r="S497" s="493" t="s">
        <v>3795</v>
      </c>
      <c r="T497" s="493" t="s">
        <v>3796</v>
      </c>
      <c r="U497" s="510">
        <v>1</v>
      </c>
      <c r="V497" s="493" t="s">
        <v>3797</v>
      </c>
      <c r="W497" s="493" t="s">
        <v>3798</v>
      </c>
      <c r="X497" s="513">
        <v>1</v>
      </c>
      <c r="Y497" s="493" t="s">
        <v>3799</v>
      </c>
      <c r="Z497" s="514">
        <v>44601</v>
      </c>
      <c r="AA497" s="514">
        <v>44895</v>
      </c>
      <c r="AB497" s="497"/>
      <c r="AC497" s="482" t="s">
        <v>84</v>
      </c>
      <c r="AD497" s="482" t="s">
        <v>84</v>
      </c>
      <c r="AE497" s="482">
        <f t="shared" si="36"/>
        <v>184</v>
      </c>
      <c r="AF497" s="447"/>
      <c r="AG497" s="110"/>
      <c r="AH497" s="110"/>
      <c r="AI497" s="110"/>
      <c r="AJ497" s="87"/>
      <c r="AK497" s="67"/>
      <c r="AL497" s="78"/>
      <c r="AM497" s="431"/>
      <c r="AN497" s="74"/>
      <c r="AO497" s="124"/>
      <c r="AP497" s="79"/>
      <c r="AQ497" s="87"/>
      <c r="AR497" s="87"/>
      <c r="AS497" s="432"/>
      <c r="AT497" s="82"/>
      <c r="AU497" s="271"/>
      <c r="AV497" s="84"/>
      <c r="AW497" s="84"/>
      <c r="AX497" s="84"/>
      <c r="AY497" s="84"/>
      <c r="AZ497" s="84"/>
      <c r="BA497" s="67" t="s">
        <v>9</v>
      </c>
      <c r="BB497" s="78">
        <v>-44620</v>
      </c>
      <c r="BC497" s="79" t="s">
        <v>6</v>
      </c>
      <c r="BD497" s="84"/>
      <c r="BE497" s="84"/>
      <c r="BF497" s="84"/>
      <c r="BG497" s="84"/>
      <c r="BH497" s="79"/>
      <c r="BI497" s="84"/>
      <c r="BJ497" s="88" t="s">
        <v>19</v>
      </c>
      <c r="BK497" s="89" t="s">
        <v>1514</v>
      </c>
      <c r="BL497" s="90">
        <v>44712</v>
      </c>
      <c r="BM497" s="91" t="s">
        <v>3135</v>
      </c>
      <c r="BN497" s="92">
        <v>0</v>
      </c>
      <c r="BO497" s="77" t="str">
        <f t="shared" si="40"/>
        <v>SIN AVANCE</v>
      </c>
      <c r="BP497" s="78">
        <f t="shared" si="37"/>
        <v>184</v>
      </c>
      <c r="BQ497" s="79" t="str">
        <f t="shared" si="38"/>
        <v>CON TIEMPO</v>
      </c>
      <c r="BR497" s="93"/>
      <c r="BS497" s="93"/>
      <c r="BT497" s="93"/>
      <c r="BU497" s="93"/>
      <c r="BV497" s="94"/>
      <c r="BW497" s="93"/>
      <c r="BX497" s="93"/>
      <c r="BY497" s="1">
        <f t="shared" si="39"/>
        <v>486</v>
      </c>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c r="KF497" s="1"/>
      <c r="KG497" s="1"/>
      <c r="KH497" s="1"/>
      <c r="KI497" s="1"/>
      <c r="KJ497" s="1"/>
      <c r="KK497" s="1"/>
      <c r="KL497" s="1"/>
      <c r="KM497" s="1"/>
      <c r="KN497" s="1"/>
      <c r="KO497" s="1"/>
      <c r="KP497" s="1"/>
      <c r="KQ497" s="1"/>
      <c r="KR497" s="1"/>
      <c r="KS497" s="1"/>
      <c r="KT497" s="1"/>
      <c r="KU497" s="1"/>
      <c r="KV497" s="1"/>
      <c r="KW497" s="1"/>
      <c r="KX497" s="1"/>
      <c r="KY497" s="1"/>
      <c r="KZ497" s="1"/>
      <c r="LA497" s="1"/>
      <c r="LB497" s="1"/>
      <c r="LC497" s="1"/>
      <c r="LD497" s="1"/>
      <c r="LE497" s="1"/>
      <c r="LF497" s="1"/>
      <c r="LG497" s="1"/>
      <c r="LH497" s="1"/>
      <c r="LI497" s="1"/>
      <c r="LJ497" s="1"/>
      <c r="LK497" s="1"/>
      <c r="LL497" s="1"/>
      <c r="LM497" s="1"/>
      <c r="LN497" s="1"/>
      <c r="LO497" s="1"/>
      <c r="LP497" s="1"/>
      <c r="LQ497" s="1"/>
      <c r="LR497" s="1"/>
      <c r="LS497" s="1"/>
      <c r="LT497" s="1"/>
      <c r="LU497" s="1"/>
      <c r="LV497" s="1"/>
      <c r="LW497" s="1"/>
      <c r="LX497" s="1"/>
      <c r="LY497" s="1"/>
      <c r="LZ497" s="1"/>
      <c r="MA497" s="1"/>
      <c r="MB497" s="1"/>
      <c r="MC497" s="1"/>
      <c r="MD497" s="1"/>
      <c r="ME497" s="1"/>
      <c r="MF497" s="1"/>
      <c r="MG497" s="1"/>
      <c r="MH497" s="1"/>
      <c r="MI497" s="1"/>
      <c r="MJ497" s="1"/>
      <c r="MK497" s="1"/>
      <c r="ML497" s="1"/>
      <c r="MM497" s="1"/>
      <c r="MN497" s="1"/>
      <c r="MO497" s="1"/>
      <c r="MP497" s="1"/>
      <c r="MQ497" s="1"/>
      <c r="MR497" s="1"/>
      <c r="MS497" s="1"/>
      <c r="MT497" s="1"/>
      <c r="MU497" s="1"/>
      <c r="MV497" s="1"/>
      <c r="MW497" s="1"/>
      <c r="MX497" s="1"/>
      <c r="MY497" s="1"/>
      <c r="MZ497" s="1"/>
      <c r="NA497" s="1"/>
      <c r="NB497" s="1"/>
      <c r="NC497" s="1"/>
      <c r="ND497" s="1"/>
      <c r="NE497" s="1"/>
      <c r="NF497" s="1"/>
      <c r="NG497" s="1"/>
      <c r="NH497" s="1"/>
      <c r="NI497" s="1"/>
      <c r="NJ497" s="1"/>
      <c r="NK497" s="1"/>
      <c r="NL497" s="1"/>
      <c r="NM497" s="1"/>
      <c r="NN497" s="1"/>
      <c r="NO497" s="1"/>
      <c r="NP497" s="1"/>
      <c r="NQ497" s="1"/>
      <c r="NR497" s="1"/>
      <c r="NS497" s="1"/>
      <c r="NT497" s="1"/>
      <c r="NU497" s="1"/>
      <c r="NV497" s="1"/>
      <c r="NW497" s="1"/>
      <c r="NX497" s="1"/>
      <c r="NY497" s="1"/>
      <c r="NZ497" s="1"/>
      <c r="OA497" s="1"/>
      <c r="OB497" s="1"/>
      <c r="OC497" s="1"/>
      <c r="OD497" s="1"/>
      <c r="OE497" s="1"/>
      <c r="OF497" s="1"/>
      <c r="OG497" s="1"/>
      <c r="OH497" s="1"/>
      <c r="OI497" s="1"/>
      <c r="OJ497" s="1"/>
      <c r="OK497" s="1"/>
      <c r="OL497" s="1"/>
      <c r="OM497" s="1"/>
      <c r="ON497" s="1"/>
      <c r="OO497" s="1"/>
      <c r="OP497" s="1"/>
      <c r="OQ497" s="1"/>
      <c r="OR497" s="1"/>
      <c r="OS497" s="1"/>
      <c r="OT497" s="1"/>
      <c r="OU497" s="1"/>
      <c r="OV497" s="1"/>
      <c r="OW497" s="1"/>
      <c r="OX497" s="1"/>
      <c r="OY497" s="1"/>
      <c r="OZ497" s="1"/>
      <c r="PA497" s="1"/>
      <c r="PB497" s="1"/>
      <c r="PC497" s="1"/>
      <c r="PD497" s="1"/>
      <c r="PE497" s="1"/>
      <c r="PF497" s="1"/>
      <c r="PG497" s="1"/>
      <c r="PH497" s="1"/>
      <c r="PI497" s="1"/>
      <c r="PJ497" s="1"/>
      <c r="PK497" s="1"/>
    </row>
    <row r="498" spans="1:427" s="7" customFormat="1" ht="51" hidden="1" customHeight="1" x14ac:dyDescent="0.3">
      <c r="A498" s="65">
        <v>487</v>
      </c>
      <c r="B498" s="117" t="s">
        <v>715</v>
      </c>
      <c r="C498" s="135" t="s">
        <v>71</v>
      </c>
      <c r="D498" s="67" t="s">
        <v>72</v>
      </c>
      <c r="E498" s="482" t="s">
        <v>3792</v>
      </c>
      <c r="F498" s="105" t="s">
        <v>70</v>
      </c>
      <c r="G498" s="135" t="s">
        <v>71</v>
      </c>
      <c r="H498" s="67" t="s">
        <v>72</v>
      </c>
      <c r="I498" s="147" t="s">
        <v>3756</v>
      </c>
      <c r="J498" s="493"/>
      <c r="K498" s="482"/>
      <c r="L498" s="67" t="s">
        <v>855</v>
      </c>
      <c r="M498" s="482" t="s">
        <v>77</v>
      </c>
      <c r="N498" s="482" t="s">
        <v>3800</v>
      </c>
      <c r="O498" s="493" t="s">
        <v>3801</v>
      </c>
      <c r="P498" s="493" t="s">
        <v>3758</v>
      </c>
      <c r="Q498" s="493">
        <v>2021</v>
      </c>
      <c r="R498" s="493" t="s">
        <v>3802</v>
      </c>
      <c r="S498" s="493" t="s">
        <v>3795</v>
      </c>
      <c r="T498" s="493" t="s">
        <v>3796</v>
      </c>
      <c r="U498" s="510">
        <v>1</v>
      </c>
      <c r="V498" s="493" t="s">
        <v>3797</v>
      </c>
      <c r="W498" s="493" t="s">
        <v>3798</v>
      </c>
      <c r="X498" s="513">
        <v>1</v>
      </c>
      <c r="Y498" s="493" t="s">
        <v>3799</v>
      </c>
      <c r="Z498" s="514">
        <v>44601</v>
      </c>
      <c r="AA498" s="514">
        <v>44895</v>
      </c>
      <c r="AB498" s="497"/>
      <c r="AC498" s="482" t="s">
        <v>84</v>
      </c>
      <c r="AD498" s="482" t="s">
        <v>84</v>
      </c>
      <c r="AE498" s="482">
        <f t="shared" si="36"/>
        <v>184</v>
      </c>
      <c r="AF498" s="447"/>
      <c r="AG498" s="110"/>
      <c r="AH498" s="110"/>
      <c r="AI498" s="110"/>
      <c r="AJ498" s="87"/>
      <c r="AK498" s="67"/>
      <c r="AL498" s="78"/>
      <c r="AM498" s="431"/>
      <c r="AN498" s="74"/>
      <c r="AO498" s="124"/>
      <c r="AP498" s="79"/>
      <c r="AQ498" s="87"/>
      <c r="AR498" s="87"/>
      <c r="AS498" s="432"/>
      <c r="AT498" s="82"/>
      <c r="AU498" s="271"/>
      <c r="AV498" s="84"/>
      <c r="AW498" s="84"/>
      <c r="AX498" s="84"/>
      <c r="AY498" s="84"/>
      <c r="AZ498" s="84"/>
      <c r="BA498" s="67" t="s">
        <v>9</v>
      </c>
      <c r="BB498" s="78">
        <v>-44620</v>
      </c>
      <c r="BC498" s="79" t="s">
        <v>6</v>
      </c>
      <c r="BD498" s="84"/>
      <c r="BE498" s="84"/>
      <c r="BF498" s="84"/>
      <c r="BG498" s="84"/>
      <c r="BH498" s="79"/>
      <c r="BI498" s="84"/>
      <c r="BJ498" s="88" t="s">
        <v>19</v>
      </c>
      <c r="BK498" s="89" t="s">
        <v>1514</v>
      </c>
      <c r="BL498" s="90">
        <v>44712</v>
      </c>
      <c r="BM498" s="91" t="s">
        <v>3135</v>
      </c>
      <c r="BN498" s="92">
        <v>0</v>
      </c>
      <c r="BO498" s="77" t="str">
        <f t="shared" si="40"/>
        <v>SIN AVANCE</v>
      </c>
      <c r="BP498" s="78">
        <f t="shared" si="37"/>
        <v>184</v>
      </c>
      <c r="BQ498" s="79" t="str">
        <f t="shared" si="38"/>
        <v>CON TIEMPO</v>
      </c>
      <c r="BR498" s="93"/>
      <c r="BS498" s="93"/>
      <c r="BT498" s="93"/>
      <c r="BU498" s="93"/>
      <c r="BV498" s="94"/>
      <c r="BW498" s="93"/>
      <c r="BX498" s="93"/>
      <c r="BY498" s="1">
        <f t="shared" si="39"/>
        <v>487</v>
      </c>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c r="KH498" s="1"/>
      <c r="KI498" s="1"/>
      <c r="KJ498" s="1"/>
      <c r="KK498" s="1"/>
      <c r="KL498" s="1"/>
      <c r="KM498" s="1"/>
      <c r="KN498" s="1"/>
      <c r="KO498" s="1"/>
      <c r="KP498" s="1"/>
      <c r="KQ498" s="1"/>
      <c r="KR498" s="1"/>
      <c r="KS498" s="1"/>
      <c r="KT498" s="1"/>
      <c r="KU498" s="1"/>
      <c r="KV498" s="1"/>
      <c r="KW498" s="1"/>
      <c r="KX498" s="1"/>
      <c r="KY498" s="1"/>
      <c r="KZ498" s="1"/>
      <c r="LA498" s="1"/>
      <c r="LB498" s="1"/>
      <c r="LC498" s="1"/>
      <c r="LD498" s="1"/>
      <c r="LE498" s="1"/>
      <c r="LF498" s="1"/>
      <c r="LG498" s="1"/>
      <c r="LH498" s="1"/>
      <c r="LI498" s="1"/>
      <c r="LJ498" s="1"/>
      <c r="LK498" s="1"/>
      <c r="LL498" s="1"/>
      <c r="LM498" s="1"/>
      <c r="LN498" s="1"/>
      <c r="LO498" s="1"/>
      <c r="LP498" s="1"/>
      <c r="LQ498" s="1"/>
      <c r="LR498" s="1"/>
      <c r="LS498" s="1"/>
      <c r="LT498" s="1"/>
      <c r="LU498" s="1"/>
      <c r="LV498" s="1"/>
      <c r="LW498" s="1"/>
      <c r="LX498" s="1"/>
      <c r="LY498" s="1"/>
      <c r="LZ498" s="1"/>
      <c r="MA498" s="1"/>
      <c r="MB498" s="1"/>
      <c r="MC498" s="1"/>
      <c r="MD498" s="1"/>
      <c r="ME498" s="1"/>
      <c r="MF498" s="1"/>
      <c r="MG498" s="1"/>
      <c r="MH498" s="1"/>
      <c r="MI498" s="1"/>
      <c r="MJ498" s="1"/>
      <c r="MK498" s="1"/>
      <c r="ML498" s="1"/>
      <c r="MM498" s="1"/>
      <c r="MN498" s="1"/>
      <c r="MO498" s="1"/>
      <c r="MP498" s="1"/>
      <c r="MQ498" s="1"/>
      <c r="MR498" s="1"/>
      <c r="MS498" s="1"/>
      <c r="MT498" s="1"/>
      <c r="MU498" s="1"/>
      <c r="MV498" s="1"/>
      <c r="MW498" s="1"/>
      <c r="MX498" s="1"/>
      <c r="MY498" s="1"/>
      <c r="MZ498" s="1"/>
      <c r="NA498" s="1"/>
      <c r="NB498" s="1"/>
      <c r="NC498" s="1"/>
      <c r="ND498" s="1"/>
      <c r="NE498" s="1"/>
      <c r="NF498" s="1"/>
      <c r="NG498" s="1"/>
      <c r="NH498" s="1"/>
      <c r="NI498" s="1"/>
      <c r="NJ498" s="1"/>
      <c r="NK498" s="1"/>
      <c r="NL498" s="1"/>
      <c r="NM498" s="1"/>
      <c r="NN498" s="1"/>
      <c r="NO498" s="1"/>
      <c r="NP498" s="1"/>
      <c r="NQ498" s="1"/>
      <c r="NR498" s="1"/>
      <c r="NS498" s="1"/>
      <c r="NT498" s="1"/>
      <c r="NU498" s="1"/>
      <c r="NV498" s="1"/>
      <c r="NW498" s="1"/>
      <c r="NX498" s="1"/>
      <c r="NY498" s="1"/>
      <c r="NZ498" s="1"/>
      <c r="OA498" s="1"/>
      <c r="OB498" s="1"/>
      <c r="OC498" s="1"/>
      <c r="OD498" s="1"/>
      <c r="OE498" s="1"/>
      <c r="OF498" s="1"/>
      <c r="OG498" s="1"/>
      <c r="OH498" s="1"/>
      <c r="OI498" s="1"/>
      <c r="OJ498" s="1"/>
      <c r="OK498" s="1"/>
      <c r="OL498" s="1"/>
      <c r="OM498" s="1"/>
      <c r="ON498" s="1"/>
      <c r="OO498" s="1"/>
      <c r="OP498" s="1"/>
      <c r="OQ498" s="1"/>
      <c r="OR498" s="1"/>
      <c r="OS498" s="1"/>
      <c r="OT498" s="1"/>
      <c r="OU498" s="1"/>
      <c r="OV498" s="1"/>
      <c r="OW498" s="1"/>
      <c r="OX498" s="1"/>
      <c r="OY498" s="1"/>
      <c r="OZ498" s="1"/>
      <c r="PA498" s="1"/>
      <c r="PB498" s="1"/>
      <c r="PC498" s="1"/>
      <c r="PD498" s="1"/>
      <c r="PE498" s="1"/>
      <c r="PF498" s="1"/>
      <c r="PG498" s="1"/>
      <c r="PH498" s="1"/>
      <c r="PI498" s="1"/>
      <c r="PJ498" s="1"/>
      <c r="PK498" s="1"/>
    </row>
    <row r="499" spans="1:427" s="7" customFormat="1" ht="102" hidden="1" customHeight="1" x14ac:dyDescent="0.3">
      <c r="A499" s="65">
        <v>488</v>
      </c>
      <c r="B499" s="117" t="s">
        <v>715</v>
      </c>
      <c r="C499" s="135" t="s">
        <v>71</v>
      </c>
      <c r="D499" s="67" t="s">
        <v>72</v>
      </c>
      <c r="E499" s="482" t="s">
        <v>3803</v>
      </c>
      <c r="F499" s="105" t="s">
        <v>70</v>
      </c>
      <c r="G499" s="135" t="s">
        <v>71</v>
      </c>
      <c r="H499" s="67" t="s">
        <v>72</v>
      </c>
      <c r="I499" s="500" t="s">
        <v>3803</v>
      </c>
      <c r="J499" s="493"/>
      <c r="K499" s="482"/>
      <c r="L499" s="67" t="s">
        <v>855</v>
      </c>
      <c r="M499" s="482" t="s">
        <v>77</v>
      </c>
      <c r="N499" s="482" t="s">
        <v>3804</v>
      </c>
      <c r="O499" s="493">
        <v>1</v>
      </c>
      <c r="P499" s="493" t="s">
        <v>3805</v>
      </c>
      <c r="Q499" s="493">
        <v>2021</v>
      </c>
      <c r="R499" s="493" t="s">
        <v>3806</v>
      </c>
      <c r="S499" s="493" t="s">
        <v>3807</v>
      </c>
      <c r="T499" s="493" t="s">
        <v>3808</v>
      </c>
      <c r="U499" s="510">
        <v>1</v>
      </c>
      <c r="V499" s="493" t="s">
        <v>3809</v>
      </c>
      <c r="W499" s="493" t="s">
        <v>3810</v>
      </c>
      <c r="X499" s="513">
        <v>1</v>
      </c>
      <c r="Y499" s="493" t="s">
        <v>3811</v>
      </c>
      <c r="Z499" s="514">
        <v>44617</v>
      </c>
      <c r="AA499" s="514">
        <v>44676</v>
      </c>
      <c r="AB499" s="497"/>
      <c r="AC499" s="482" t="s">
        <v>84</v>
      </c>
      <c r="AD499" s="482" t="s">
        <v>84</v>
      </c>
      <c r="AE499" s="482">
        <f t="shared" si="36"/>
        <v>-35</v>
      </c>
      <c r="AF499" s="447"/>
      <c r="AG499" s="110"/>
      <c r="AH499" s="110"/>
      <c r="AI499" s="110"/>
      <c r="AJ499" s="87"/>
      <c r="AK499" s="67"/>
      <c r="AL499" s="78"/>
      <c r="AM499" s="431"/>
      <c r="AN499" s="74"/>
      <c r="AO499" s="124"/>
      <c r="AP499" s="79"/>
      <c r="AQ499" s="87"/>
      <c r="AR499" s="87"/>
      <c r="AS499" s="432"/>
      <c r="AT499" s="82"/>
      <c r="AU499" s="271"/>
      <c r="AV499" s="84"/>
      <c r="AW499" s="84"/>
      <c r="AX499" s="84"/>
      <c r="AY499" s="84"/>
      <c r="AZ499" s="84"/>
      <c r="BA499" s="67" t="s">
        <v>9</v>
      </c>
      <c r="BB499" s="78">
        <v>-44620</v>
      </c>
      <c r="BC499" s="79" t="s">
        <v>6</v>
      </c>
      <c r="BD499" s="84"/>
      <c r="BE499" s="84"/>
      <c r="BF499" s="84"/>
      <c r="BG499" s="84"/>
      <c r="BH499" s="79"/>
      <c r="BI499" s="84"/>
      <c r="BJ499" s="88" t="s">
        <v>19</v>
      </c>
      <c r="BK499" s="89" t="s">
        <v>3812</v>
      </c>
      <c r="BL499" s="90">
        <v>44712</v>
      </c>
      <c r="BM499" s="91" t="s">
        <v>3135</v>
      </c>
      <c r="BN499" s="92">
        <v>0</v>
      </c>
      <c r="BO499" s="77" t="str">
        <f t="shared" si="40"/>
        <v>SIN AVANCE</v>
      </c>
      <c r="BP499" s="78">
        <f t="shared" si="37"/>
        <v>-35</v>
      </c>
      <c r="BQ499" s="79" t="str">
        <f t="shared" si="38"/>
        <v>VENCIDO</v>
      </c>
      <c r="BR499" s="93"/>
      <c r="BS499" s="93"/>
      <c r="BT499" s="93"/>
      <c r="BU499" s="93"/>
      <c r="BV499" s="94"/>
      <c r="BW499" s="93"/>
      <c r="BX499" s="93"/>
      <c r="BY499" s="1">
        <f t="shared" si="39"/>
        <v>488</v>
      </c>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c r="KF499" s="1"/>
      <c r="KG499" s="1"/>
      <c r="KH499" s="1"/>
      <c r="KI499" s="1"/>
      <c r="KJ499" s="1"/>
      <c r="KK499" s="1"/>
      <c r="KL499" s="1"/>
      <c r="KM499" s="1"/>
      <c r="KN499" s="1"/>
      <c r="KO499" s="1"/>
      <c r="KP499" s="1"/>
      <c r="KQ499" s="1"/>
      <c r="KR499" s="1"/>
      <c r="KS499" s="1"/>
      <c r="KT499" s="1"/>
      <c r="KU499" s="1"/>
      <c r="KV499" s="1"/>
      <c r="KW499" s="1"/>
      <c r="KX499" s="1"/>
      <c r="KY499" s="1"/>
      <c r="KZ499" s="1"/>
      <c r="LA499" s="1"/>
      <c r="LB499" s="1"/>
      <c r="LC499" s="1"/>
      <c r="LD499" s="1"/>
      <c r="LE499" s="1"/>
      <c r="LF499" s="1"/>
      <c r="LG499" s="1"/>
      <c r="LH499" s="1"/>
      <c r="LI499" s="1"/>
      <c r="LJ499" s="1"/>
      <c r="LK499" s="1"/>
      <c r="LL499" s="1"/>
      <c r="LM499" s="1"/>
      <c r="LN499" s="1"/>
      <c r="LO499" s="1"/>
      <c r="LP499" s="1"/>
      <c r="LQ499" s="1"/>
      <c r="LR499" s="1"/>
      <c r="LS499" s="1"/>
      <c r="LT499" s="1"/>
      <c r="LU499" s="1"/>
      <c r="LV499" s="1"/>
      <c r="LW499" s="1"/>
      <c r="LX499" s="1"/>
      <c r="LY499" s="1"/>
      <c r="LZ499" s="1"/>
      <c r="MA499" s="1"/>
      <c r="MB499" s="1"/>
      <c r="MC499" s="1"/>
      <c r="MD499" s="1"/>
      <c r="ME499" s="1"/>
      <c r="MF499" s="1"/>
      <c r="MG499" s="1"/>
      <c r="MH499" s="1"/>
      <c r="MI499" s="1"/>
      <c r="MJ499" s="1"/>
      <c r="MK499" s="1"/>
      <c r="ML499" s="1"/>
      <c r="MM499" s="1"/>
      <c r="MN499" s="1"/>
      <c r="MO499" s="1"/>
      <c r="MP499" s="1"/>
      <c r="MQ499" s="1"/>
      <c r="MR499" s="1"/>
      <c r="MS499" s="1"/>
      <c r="MT499" s="1"/>
      <c r="MU499" s="1"/>
      <c r="MV499" s="1"/>
      <c r="MW499" s="1"/>
      <c r="MX499" s="1"/>
      <c r="MY499" s="1"/>
      <c r="MZ499" s="1"/>
      <c r="NA499" s="1"/>
      <c r="NB499" s="1"/>
      <c r="NC499" s="1"/>
      <c r="ND499" s="1"/>
      <c r="NE499" s="1"/>
      <c r="NF499" s="1"/>
      <c r="NG499" s="1"/>
      <c r="NH499" s="1"/>
      <c r="NI499" s="1"/>
      <c r="NJ499" s="1"/>
      <c r="NK499" s="1"/>
      <c r="NL499" s="1"/>
      <c r="NM499" s="1"/>
      <c r="NN499" s="1"/>
      <c r="NO499" s="1"/>
      <c r="NP499" s="1"/>
      <c r="NQ499" s="1"/>
      <c r="NR499" s="1"/>
      <c r="NS499" s="1"/>
      <c r="NT499" s="1"/>
      <c r="NU499" s="1"/>
      <c r="NV499" s="1"/>
      <c r="NW499" s="1"/>
      <c r="NX499" s="1"/>
      <c r="NY499" s="1"/>
      <c r="NZ499" s="1"/>
      <c r="OA499" s="1"/>
      <c r="OB499" s="1"/>
      <c r="OC499" s="1"/>
      <c r="OD499" s="1"/>
      <c r="OE499" s="1"/>
      <c r="OF499" s="1"/>
      <c r="OG499" s="1"/>
      <c r="OH499" s="1"/>
      <c r="OI499" s="1"/>
      <c r="OJ499" s="1"/>
      <c r="OK499" s="1"/>
      <c r="OL499" s="1"/>
      <c r="OM499" s="1"/>
      <c r="ON499" s="1"/>
      <c r="OO499" s="1"/>
      <c r="OP499" s="1"/>
      <c r="OQ499" s="1"/>
      <c r="OR499" s="1"/>
      <c r="OS499" s="1"/>
      <c r="OT499" s="1"/>
      <c r="OU499" s="1"/>
      <c r="OV499" s="1"/>
      <c r="OW499" s="1"/>
      <c r="OX499" s="1"/>
      <c r="OY499" s="1"/>
      <c r="OZ499" s="1"/>
      <c r="PA499" s="1"/>
      <c r="PB499" s="1"/>
      <c r="PC499" s="1"/>
      <c r="PD499" s="1"/>
      <c r="PE499" s="1"/>
      <c r="PF499" s="1"/>
      <c r="PG499" s="1"/>
      <c r="PH499" s="1"/>
      <c r="PI499" s="1"/>
      <c r="PJ499" s="1"/>
      <c r="PK499" s="1"/>
    </row>
    <row r="500" spans="1:427" s="7" customFormat="1" ht="102" hidden="1" customHeight="1" x14ac:dyDescent="0.3">
      <c r="A500" s="65">
        <v>489</v>
      </c>
      <c r="B500" s="117" t="s">
        <v>715</v>
      </c>
      <c r="C500" s="135" t="s">
        <v>71</v>
      </c>
      <c r="D500" s="67" t="s">
        <v>72</v>
      </c>
      <c r="E500" s="482" t="s">
        <v>3813</v>
      </c>
      <c r="F500" s="105" t="s">
        <v>70</v>
      </c>
      <c r="G500" s="135" t="s">
        <v>71</v>
      </c>
      <c r="H500" s="67" t="s">
        <v>72</v>
      </c>
      <c r="I500" s="501" t="s">
        <v>3813</v>
      </c>
      <c r="J500" s="493"/>
      <c r="K500" s="482"/>
      <c r="L500" s="67" t="s">
        <v>855</v>
      </c>
      <c r="M500" s="482" t="s">
        <v>77</v>
      </c>
      <c r="N500" s="482" t="s">
        <v>3814</v>
      </c>
      <c r="O500" s="493">
        <v>1</v>
      </c>
      <c r="P500" s="493" t="s">
        <v>3805</v>
      </c>
      <c r="Q500" s="493">
        <v>2021</v>
      </c>
      <c r="R500" s="493" t="s">
        <v>3806</v>
      </c>
      <c r="S500" s="493" t="s">
        <v>3807</v>
      </c>
      <c r="T500" s="493" t="s">
        <v>3815</v>
      </c>
      <c r="U500" s="510">
        <v>2</v>
      </c>
      <c r="V500" s="493" t="s">
        <v>3816</v>
      </c>
      <c r="W500" s="493" t="s">
        <v>3817</v>
      </c>
      <c r="X500" s="513">
        <v>1</v>
      </c>
      <c r="Y500" s="493" t="s">
        <v>3818</v>
      </c>
      <c r="Z500" s="514">
        <v>44683</v>
      </c>
      <c r="AA500" s="514">
        <v>44867</v>
      </c>
      <c r="AB500" s="497"/>
      <c r="AC500" s="482" t="s">
        <v>84</v>
      </c>
      <c r="AD500" s="482" t="s">
        <v>84</v>
      </c>
      <c r="AE500" s="482">
        <f t="shared" si="36"/>
        <v>156</v>
      </c>
      <c r="AF500" s="447"/>
      <c r="AG500" s="110"/>
      <c r="AH500" s="110"/>
      <c r="AI500" s="110"/>
      <c r="AJ500" s="87"/>
      <c r="AK500" s="67"/>
      <c r="AL500" s="78"/>
      <c r="AM500" s="431"/>
      <c r="AN500" s="74"/>
      <c r="AO500" s="124"/>
      <c r="AP500" s="79"/>
      <c r="AQ500" s="87"/>
      <c r="AR500" s="87"/>
      <c r="AS500" s="432"/>
      <c r="AT500" s="82"/>
      <c r="AU500" s="271"/>
      <c r="AV500" s="84"/>
      <c r="AW500" s="84"/>
      <c r="AX500" s="84"/>
      <c r="AY500" s="84"/>
      <c r="AZ500" s="84"/>
      <c r="BA500" s="67" t="s">
        <v>9</v>
      </c>
      <c r="BB500" s="78">
        <v>-44620</v>
      </c>
      <c r="BC500" s="79" t="s">
        <v>6</v>
      </c>
      <c r="BD500" s="84"/>
      <c r="BE500" s="84"/>
      <c r="BF500" s="84"/>
      <c r="BG500" s="84"/>
      <c r="BH500" s="79"/>
      <c r="BI500" s="84"/>
      <c r="BJ500" s="88" t="s">
        <v>19</v>
      </c>
      <c r="BK500" s="89" t="s">
        <v>1514</v>
      </c>
      <c r="BL500" s="90">
        <v>44712</v>
      </c>
      <c r="BM500" s="91" t="s">
        <v>3135</v>
      </c>
      <c r="BN500" s="92">
        <v>0</v>
      </c>
      <c r="BO500" s="77" t="str">
        <f t="shared" si="40"/>
        <v>SIN AVANCE</v>
      </c>
      <c r="BP500" s="78">
        <f t="shared" si="37"/>
        <v>156</v>
      </c>
      <c r="BQ500" s="79" t="str">
        <f t="shared" si="38"/>
        <v>CON TIEMPO</v>
      </c>
      <c r="BR500" s="93"/>
      <c r="BS500" s="93"/>
      <c r="BT500" s="93"/>
      <c r="BU500" s="93"/>
      <c r="BV500" s="94"/>
      <c r="BW500" s="93"/>
      <c r="BX500" s="93"/>
      <c r="BY500" s="1">
        <f t="shared" si="39"/>
        <v>489</v>
      </c>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c r="KH500" s="1"/>
      <c r="KI500" s="1"/>
      <c r="KJ500" s="1"/>
      <c r="KK500" s="1"/>
      <c r="KL500" s="1"/>
      <c r="KM500" s="1"/>
      <c r="KN500" s="1"/>
      <c r="KO500" s="1"/>
      <c r="KP500" s="1"/>
      <c r="KQ500" s="1"/>
      <c r="KR500" s="1"/>
      <c r="KS500" s="1"/>
      <c r="KT500" s="1"/>
      <c r="KU500" s="1"/>
      <c r="KV500" s="1"/>
      <c r="KW500" s="1"/>
      <c r="KX500" s="1"/>
      <c r="KY500" s="1"/>
      <c r="KZ500" s="1"/>
      <c r="LA500" s="1"/>
      <c r="LB500" s="1"/>
      <c r="LC500" s="1"/>
      <c r="LD500" s="1"/>
      <c r="LE500" s="1"/>
      <c r="LF500" s="1"/>
      <c r="LG500" s="1"/>
      <c r="LH500" s="1"/>
      <c r="LI500" s="1"/>
      <c r="LJ500" s="1"/>
      <c r="LK500" s="1"/>
      <c r="LL500" s="1"/>
      <c r="LM500" s="1"/>
      <c r="LN500" s="1"/>
      <c r="LO500" s="1"/>
      <c r="LP500" s="1"/>
      <c r="LQ500" s="1"/>
      <c r="LR500" s="1"/>
      <c r="LS500" s="1"/>
      <c r="LT500" s="1"/>
      <c r="LU500" s="1"/>
      <c r="LV500" s="1"/>
      <c r="LW500" s="1"/>
      <c r="LX500" s="1"/>
      <c r="LY500" s="1"/>
      <c r="LZ500" s="1"/>
      <c r="MA500" s="1"/>
      <c r="MB500" s="1"/>
      <c r="MC500" s="1"/>
      <c r="MD500" s="1"/>
      <c r="ME500" s="1"/>
      <c r="MF500" s="1"/>
      <c r="MG500" s="1"/>
      <c r="MH500" s="1"/>
      <c r="MI500" s="1"/>
      <c r="MJ500" s="1"/>
      <c r="MK500" s="1"/>
      <c r="ML500" s="1"/>
      <c r="MM500" s="1"/>
      <c r="MN500" s="1"/>
      <c r="MO500" s="1"/>
      <c r="MP500" s="1"/>
      <c r="MQ500" s="1"/>
      <c r="MR500" s="1"/>
      <c r="MS500" s="1"/>
      <c r="MT500" s="1"/>
      <c r="MU500" s="1"/>
      <c r="MV500" s="1"/>
      <c r="MW500" s="1"/>
      <c r="MX500" s="1"/>
      <c r="MY500" s="1"/>
      <c r="MZ500" s="1"/>
      <c r="NA500" s="1"/>
      <c r="NB500" s="1"/>
      <c r="NC500" s="1"/>
      <c r="ND500" s="1"/>
      <c r="NE500" s="1"/>
      <c r="NF500" s="1"/>
      <c r="NG500" s="1"/>
      <c r="NH500" s="1"/>
      <c r="NI500" s="1"/>
      <c r="NJ500" s="1"/>
      <c r="NK500" s="1"/>
      <c r="NL500" s="1"/>
      <c r="NM500" s="1"/>
      <c r="NN500" s="1"/>
      <c r="NO500" s="1"/>
      <c r="NP500" s="1"/>
      <c r="NQ500" s="1"/>
      <c r="NR500" s="1"/>
      <c r="NS500" s="1"/>
      <c r="NT500" s="1"/>
      <c r="NU500" s="1"/>
      <c r="NV500" s="1"/>
      <c r="NW500" s="1"/>
      <c r="NX500" s="1"/>
      <c r="NY500" s="1"/>
      <c r="NZ500" s="1"/>
      <c r="OA500" s="1"/>
      <c r="OB500" s="1"/>
      <c r="OC500" s="1"/>
      <c r="OD500" s="1"/>
      <c r="OE500" s="1"/>
      <c r="OF500" s="1"/>
      <c r="OG500" s="1"/>
      <c r="OH500" s="1"/>
      <c r="OI500" s="1"/>
      <c r="OJ500" s="1"/>
      <c r="OK500" s="1"/>
      <c r="OL500" s="1"/>
      <c r="OM500" s="1"/>
      <c r="ON500" s="1"/>
      <c r="OO500" s="1"/>
      <c r="OP500" s="1"/>
      <c r="OQ500" s="1"/>
      <c r="OR500" s="1"/>
      <c r="OS500" s="1"/>
      <c r="OT500" s="1"/>
      <c r="OU500" s="1"/>
      <c r="OV500" s="1"/>
      <c r="OW500" s="1"/>
      <c r="OX500" s="1"/>
      <c r="OY500" s="1"/>
      <c r="OZ500" s="1"/>
      <c r="PA500" s="1"/>
      <c r="PB500" s="1"/>
      <c r="PC500" s="1"/>
      <c r="PD500" s="1"/>
      <c r="PE500" s="1"/>
      <c r="PF500" s="1"/>
      <c r="PG500" s="1"/>
      <c r="PH500" s="1"/>
      <c r="PI500" s="1"/>
      <c r="PJ500" s="1"/>
      <c r="PK500" s="1"/>
    </row>
    <row r="501" spans="1:427" s="7" customFormat="1" ht="102" hidden="1" customHeight="1" x14ac:dyDescent="0.3">
      <c r="A501" s="65">
        <v>490</v>
      </c>
      <c r="B501" s="117" t="s">
        <v>715</v>
      </c>
      <c r="C501" s="135" t="s">
        <v>71</v>
      </c>
      <c r="D501" s="67" t="s">
        <v>72</v>
      </c>
      <c r="E501" s="482" t="s">
        <v>3813</v>
      </c>
      <c r="F501" s="105" t="s">
        <v>70</v>
      </c>
      <c r="G501" s="135" t="s">
        <v>71</v>
      </c>
      <c r="H501" s="67" t="s">
        <v>72</v>
      </c>
      <c r="I501" s="501" t="s">
        <v>3813</v>
      </c>
      <c r="J501" s="493"/>
      <c r="K501" s="482"/>
      <c r="L501" s="67" t="s">
        <v>855</v>
      </c>
      <c r="M501" s="482" t="s">
        <v>77</v>
      </c>
      <c r="N501" s="482" t="s">
        <v>3819</v>
      </c>
      <c r="O501" s="493">
        <v>1</v>
      </c>
      <c r="P501" s="493" t="s">
        <v>3805</v>
      </c>
      <c r="Q501" s="493">
        <v>2021</v>
      </c>
      <c r="R501" s="493" t="s">
        <v>3806</v>
      </c>
      <c r="S501" s="493" t="s">
        <v>3820</v>
      </c>
      <c r="T501" s="493" t="s">
        <v>3821</v>
      </c>
      <c r="U501" s="510">
        <v>3</v>
      </c>
      <c r="V501" s="493" t="s">
        <v>3822</v>
      </c>
      <c r="W501" s="493" t="s">
        <v>3823</v>
      </c>
      <c r="X501" s="513">
        <v>1</v>
      </c>
      <c r="Y501" s="493" t="s">
        <v>3824</v>
      </c>
      <c r="Z501" s="514">
        <v>44617</v>
      </c>
      <c r="AA501" s="514">
        <v>44676</v>
      </c>
      <c r="AB501" s="497"/>
      <c r="AC501" s="482" t="s">
        <v>84</v>
      </c>
      <c r="AD501" s="482" t="s">
        <v>84</v>
      </c>
      <c r="AE501" s="482">
        <f t="shared" si="36"/>
        <v>-35</v>
      </c>
      <c r="AF501" s="447"/>
      <c r="AG501" s="110"/>
      <c r="AH501" s="110"/>
      <c r="AI501" s="110"/>
      <c r="AJ501" s="87"/>
      <c r="AK501" s="67"/>
      <c r="AL501" s="78"/>
      <c r="AM501" s="431"/>
      <c r="AN501" s="74"/>
      <c r="AO501" s="124"/>
      <c r="AP501" s="79"/>
      <c r="AQ501" s="87"/>
      <c r="AR501" s="87"/>
      <c r="AS501" s="432"/>
      <c r="AT501" s="82"/>
      <c r="AU501" s="271"/>
      <c r="AV501" s="84"/>
      <c r="AW501" s="84"/>
      <c r="AX501" s="84"/>
      <c r="AY501" s="84"/>
      <c r="AZ501" s="84"/>
      <c r="BA501" s="67" t="s">
        <v>9</v>
      </c>
      <c r="BB501" s="78">
        <v>-44620</v>
      </c>
      <c r="BC501" s="79" t="s">
        <v>6</v>
      </c>
      <c r="BD501" s="84"/>
      <c r="BE501" s="84"/>
      <c r="BF501" s="84"/>
      <c r="BG501" s="84"/>
      <c r="BH501" s="79"/>
      <c r="BI501" s="84"/>
      <c r="BJ501" s="88" t="s">
        <v>19</v>
      </c>
      <c r="BK501" s="89" t="s">
        <v>3812</v>
      </c>
      <c r="BL501" s="90">
        <v>44712</v>
      </c>
      <c r="BM501" s="91" t="s">
        <v>3135</v>
      </c>
      <c r="BN501" s="92">
        <v>0</v>
      </c>
      <c r="BO501" s="77" t="str">
        <f t="shared" si="40"/>
        <v>SIN AVANCE</v>
      </c>
      <c r="BP501" s="78">
        <f t="shared" si="37"/>
        <v>-35</v>
      </c>
      <c r="BQ501" s="79" t="str">
        <f t="shared" si="38"/>
        <v>VENCIDO</v>
      </c>
      <c r="BR501" s="93"/>
      <c r="BS501" s="93"/>
      <c r="BT501" s="93"/>
      <c r="BU501" s="93"/>
      <c r="BV501" s="94"/>
      <c r="BW501" s="93"/>
      <c r="BX501" s="93"/>
      <c r="BY501" s="1">
        <f t="shared" si="39"/>
        <v>490</v>
      </c>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c r="KF501" s="1"/>
      <c r="KG501" s="1"/>
      <c r="KH501" s="1"/>
      <c r="KI501" s="1"/>
      <c r="KJ501" s="1"/>
      <c r="KK501" s="1"/>
      <c r="KL501" s="1"/>
      <c r="KM501" s="1"/>
      <c r="KN501" s="1"/>
      <c r="KO501" s="1"/>
      <c r="KP501" s="1"/>
      <c r="KQ501" s="1"/>
      <c r="KR501" s="1"/>
      <c r="KS501" s="1"/>
      <c r="KT501" s="1"/>
      <c r="KU501" s="1"/>
      <c r="KV501" s="1"/>
      <c r="KW501" s="1"/>
      <c r="KX501" s="1"/>
      <c r="KY501" s="1"/>
      <c r="KZ501" s="1"/>
      <c r="LA501" s="1"/>
      <c r="LB501" s="1"/>
      <c r="LC501" s="1"/>
      <c r="LD501" s="1"/>
      <c r="LE501" s="1"/>
      <c r="LF501" s="1"/>
      <c r="LG501" s="1"/>
      <c r="LH501" s="1"/>
      <c r="LI501" s="1"/>
      <c r="LJ501" s="1"/>
      <c r="LK501" s="1"/>
      <c r="LL501" s="1"/>
      <c r="LM501" s="1"/>
      <c r="LN501" s="1"/>
      <c r="LO501" s="1"/>
      <c r="LP501" s="1"/>
      <c r="LQ501" s="1"/>
      <c r="LR501" s="1"/>
      <c r="LS501" s="1"/>
      <c r="LT501" s="1"/>
      <c r="LU501" s="1"/>
      <c r="LV501" s="1"/>
      <c r="LW501" s="1"/>
      <c r="LX501" s="1"/>
      <c r="LY501" s="1"/>
      <c r="LZ501" s="1"/>
      <c r="MA501" s="1"/>
      <c r="MB501" s="1"/>
      <c r="MC501" s="1"/>
      <c r="MD501" s="1"/>
      <c r="ME501" s="1"/>
      <c r="MF501" s="1"/>
      <c r="MG501" s="1"/>
      <c r="MH501" s="1"/>
      <c r="MI501" s="1"/>
      <c r="MJ501" s="1"/>
      <c r="MK501" s="1"/>
      <c r="ML501" s="1"/>
      <c r="MM501" s="1"/>
      <c r="MN501" s="1"/>
      <c r="MO501" s="1"/>
      <c r="MP501" s="1"/>
      <c r="MQ501" s="1"/>
      <c r="MR501" s="1"/>
      <c r="MS501" s="1"/>
      <c r="MT501" s="1"/>
      <c r="MU501" s="1"/>
      <c r="MV501" s="1"/>
      <c r="MW501" s="1"/>
      <c r="MX501" s="1"/>
      <c r="MY501" s="1"/>
      <c r="MZ501" s="1"/>
      <c r="NA501" s="1"/>
      <c r="NB501" s="1"/>
      <c r="NC501" s="1"/>
      <c r="ND501" s="1"/>
      <c r="NE501" s="1"/>
      <c r="NF501" s="1"/>
      <c r="NG501" s="1"/>
      <c r="NH501" s="1"/>
      <c r="NI501" s="1"/>
      <c r="NJ501" s="1"/>
      <c r="NK501" s="1"/>
      <c r="NL501" s="1"/>
      <c r="NM501" s="1"/>
      <c r="NN501" s="1"/>
      <c r="NO501" s="1"/>
      <c r="NP501" s="1"/>
      <c r="NQ501" s="1"/>
      <c r="NR501" s="1"/>
      <c r="NS501" s="1"/>
      <c r="NT501" s="1"/>
      <c r="NU501" s="1"/>
      <c r="NV501" s="1"/>
      <c r="NW501" s="1"/>
      <c r="NX501" s="1"/>
      <c r="NY501" s="1"/>
      <c r="NZ501" s="1"/>
      <c r="OA501" s="1"/>
      <c r="OB501" s="1"/>
      <c r="OC501" s="1"/>
      <c r="OD501" s="1"/>
      <c r="OE501" s="1"/>
      <c r="OF501" s="1"/>
      <c r="OG501" s="1"/>
      <c r="OH501" s="1"/>
      <c r="OI501" s="1"/>
      <c r="OJ501" s="1"/>
      <c r="OK501" s="1"/>
      <c r="OL501" s="1"/>
      <c r="OM501" s="1"/>
      <c r="ON501" s="1"/>
      <c r="OO501" s="1"/>
      <c r="OP501" s="1"/>
      <c r="OQ501" s="1"/>
      <c r="OR501" s="1"/>
      <c r="OS501" s="1"/>
      <c r="OT501" s="1"/>
      <c r="OU501" s="1"/>
      <c r="OV501" s="1"/>
      <c r="OW501" s="1"/>
      <c r="OX501" s="1"/>
      <c r="OY501" s="1"/>
      <c r="OZ501" s="1"/>
      <c r="PA501" s="1"/>
      <c r="PB501" s="1"/>
      <c r="PC501" s="1"/>
      <c r="PD501" s="1"/>
      <c r="PE501" s="1"/>
      <c r="PF501" s="1"/>
      <c r="PG501" s="1"/>
      <c r="PH501" s="1"/>
      <c r="PI501" s="1"/>
      <c r="PJ501" s="1"/>
      <c r="PK501" s="1"/>
    </row>
    <row r="502" spans="1:427" s="7" customFormat="1" ht="228.75" hidden="1" thickBot="1" x14ac:dyDescent="0.3">
      <c r="A502" s="65">
        <v>491</v>
      </c>
      <c r="B502" s="117" t="s">
        <v>715</v>
      </c>
      <c r="C502" s="135" t="s">
        <v>71</v>
      </c>
      <c r="D502" s="67" t="s">
        <v>72</v>
      </c>
      <c r="E502" s="482" t="s">
        <v>3825</v>
      </c>
      <c r="F502" s="105" t="s">
        <v>70</v>
      </c>
      <c r="G502" s="135" t="s">
        <v>71</v>
      </c>
      <c r="H502" s="67" t="s">
        <v>72</v>
      </c>
      <c r="I502" s="501" t="s">
        <v>3825</v>
      </c>
      <c r="J502" s="493"/>
      <c r="K502" s="482"/>
      <c r="L502" s="67" t="s">
        <v>855</v>
      </c>
      <c r="M502" s="482" t="s">
        <v>77</v>
      </c>
      <c r="N502" s="482" t="s">
        <v>3826</v>
      </c>
      <c r="O502" s="493">
        <v>1</v>
      </c>
      <c r="P502" s="493" t="s">
        <v>3805</v>
      </c>
      <c r="Q502" s="493">
        <v>2021</v>
      </c>
      <c r="R502" s="493" t="s">
        <v>3827</v>
      </c>
      <c r="S502" s="493" t="s">
        <v>3828</v>
      </c>
      <c r="T502" s="493" t="s">
        <v>3829</v>
      </c>
      <c r="U502" s="510">
        <v>1</v>
      </c>
      <c r="V502" s="493" t="s">
        <v>3830</v>
      </c>
      <c r="W502" s="493" t="s">
        <v>3831</v>
      </c>
      <c r="X502" s="513">
        <v>1</v>
      </c>
      <c r="Y502" s="493" t="s">
        <v>3832</v>
      </c>
      <c r="Z502" s="514">
        <v>44617</v>
      </c>
      <c r="AA502" s="514">
        <v>44676</v>
      </c>
      <c r="AB502" s="497"/>
      <c r="AC502" s="482" t="s">
        <v>84</v>
      </c>
      <c r="AD502" s="482" t="s">
        <v>84</v>
      </c>
      <c r="AE502" s="482">
        <f t="shared" si="36"/>
        <v>-35</v>
      </c>
      <c r="AF502" s="447"/>
      <c r="AG502" s="110"/>
      <c r="AH502" s="110"/>
      <c r="AI502" s="110"/>
      <c r="AJ502" s="87"/>
      <c r="AK502" s="67"/>
      <c r="AL502" s="78"/>
      <c r="AM502" s="431"/>
      <c r="AN502" s="74"/>
      <c r="AO502" s="124"/>
      <c r="AP502" s="79"/>
      <c r="AQ502" s="87"/>
      <c r="AR502" s="87"/>
      <c r="AS502" s="432"/>
      <c r="AT502" s="82"/>
      <c r="AU502" s="271"/>
      <c r="AV502" s="84"/>
      <c r="AW502" s="84"/>
      <c r="AX502" s="84"/>
      <c r="AY502" s="84"/>
      <c r="AZ502" s="84"/>
      <c r="BA502" s="67" t="s">
        <v>9</v>
      </c>
      <c r="BB502" s="78">
        <v>-44620</v>
      </c>
      <c r="BC502" s="79" t="s">
        <v>6</v>
      </c>
      <c r="BD502" s="84"/>
      <c r="BE502" s="84"/>
      <c r="BF502" s="84"/>
      <c r="BG502" s="84"/>
      <c r="BH502" s="79"/>
      <c r="BI502" s="84"/>
      <c r="BJ502" s="88" t="s">
        <v>19</v>
      </c>
      <c r="BK502" s="89" t="s">
        <v>3833</v>
      </c>
      <c r="BL502" s="90">
        <v>44712</v>
      </c>
      <c r="BM502" s="91" t="s">
        <v>3135</v>
      </c>
      <c r="BN502" s="92">
        <v>0</v>
      </c>
      <c r="BO502" s="77" t="str">
        <f t="shared" si="40"/>
        <v>SIN AVANCE</v>
      </c>
      <c r="BP502" s="78">
        <f t="shared" si="37"/>
        <v>-35</v>
      </c>
      <c r="BQ502" s="79" t="str">
        <f t="shared" si="38"/>
        <v>VENCIDO</v>
      </c>
      <c r="BR502" s="93"/>
      <c r="BS502" s="93"/>
      <c r="BT502" s="93"/>
      <c r="BU502" s="93"/>
      <c r="BV502" s="94"/>
      <c r="BW502" s="93"/>
      <c r="BX502" s="93"/>
      <c r="BY502" s="1">
        <f t="shared" si="39"/>
        <v>491</v>
      </c>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c r="KH502" s="1"/>
      <c r="KI502" s="1"/>
      <c r="KJ502" s="1"/>
      <c r="KK502" s="1"/>
      <c r="KL502" s="1"/>
      <c r="KM502" s="1"/>
      <c r="KN502" s="1"/>
      <c r="KO502" s="1"/>
      <c r="KP502" s="1"/>
      <c r="KQ502" s="1"/>
      <c r="KR502" s="1"/>
      <c r="KS502" s="1"/>
      <c r="KT502" s="1"/>
      <c r="KU502" s="1"/>
      <c r="KV502" s="1"/>
      <c r="KW502" s="1"/>
      <c r="KX502" s="1"/>
      <c r="KY502" s="1"/>
      <c r="KZ502" s="1"/>
      <c r="LA502" s="1"/>
      <c r="LB502" s="1"/>
      <c r="LC502" s="1"/>
      <c r="LD502" s="1"/>
      <c r="LE502" s="1"/>
      <c r="LF502" s="1"/>
      <c r="LG502" s="1"/>
      <c r="LH502" s="1"/>
      <c r="LI502" s="1"/>
      <c r="LJ502" s="1"/>
      <c r="LK502" s="1"/>
      <c r="LL502" s="1"/>
      <c r="LM502" s="1"/>
      <c r="LN502" s="1"/>
      <c r="LO502" s="1"/>
      <c r="LP502" s="1"/>
      <c r="LQ502" s="1"/>
      <c r="LR502" s="1"/>
      <c r="LS502" s="1"/>
      <c r="LT502" s="1"/>
      <c r="LU502" s="1"/>
      <c r="LV502" s="1"/>
      <c r="LW502" s="1"/>
      <c r="LX502" s="1"/>
      <c r="LY502" s="1"/>
      <c r="LZ502" s="1"/>
      <c r="MA502" s="1"/>
      <c r="MB502" s="1"/>
      <c r="MC502" s="1"/>
      <c r="MD502" s="1"/>
      <c r="ME502" s="1"/>
      <c r="MF502" s="1"/>
      <c r="MG502" s="1"/>
      <c r="MH502" s="1"/>
      <c r="MI502" s="1"/>
      <c r="MJ502" s="1"/>
      <c r="MK502" s="1"/>
      <c r="ML502" s="1"/>
      <c r="MM502" s="1"/>
      <c r="MN502" s="1"/>
      <c r="MO502" s="1"/>
      <c r="MP502" s="1"/>
      <c r="MQ502" s="1"/>
      <c r="MR502" s="1"/>
      <c r="MS502" s="1"/>
      <c r="MT502" s="1"/>
      <c r="MU502" s="1"/>
      <c r="MV502" s="1"/>
      <c r="MW502" s="1"/>
      <c r="MX502" s="1"/>
      <c r="MY502" s="1"/>
      <c r="MZ502" s="1"/>
      <c r="NA502" s="1"/>
      <c r="NB502" s="1"/>
      <c r="NC502" s="1"/>
      <c r="ND502" s="1"/>
      <c r="NE502" s="1"/>
      <c r="NF502" s="1"/>
      <c r="NG502" s="1"/>
      <c r="NH502" s="1"/>
      <c r="NI502" s="1"/>
      <c r="NJ502" s="1"/>
      <c r="NK502" s="1"/>
      <c r="NL502" s="1"/>
      <c r="NM502" s="1"/>
      <c r="NN502" s="1"/>
      <c r="NO502" s="1"/>
      <c r="NP502" s="1"/>
      <c r="NQ502" s="1"/>
      <c r="NR502" s="1"/>
      <c r="NS502" s="1"/>
      <c r="NT502" s="1"/>
      <c r="NU502" s="1"/>
      <c r="NV502" s="1"/>
      <c r="NW502" s="1"/>
      <c r="NX502" s="1"/>
      <c r="NY502" s="1"/>
      <c r="NZ502" s="1"/>
      <c r="OA502" s="1"/>
      <c r="OB502" s="1"/>
      <c r="OC502" s="1"/>
      <c r="OD502" s="1"/>
      <c r="OE502" s="1"/>
      <c r="OF502" s="1"/>
      <c r="OG502" s="1"/>
      <c r="OH502" s="1"/>
      <c r="OI502" s="1"/>
      <c r="OJ502" s="1"/>
      <c r="OK502" s="1"/>
      <c r="OL502" s="1"/>
      <c r="OM502" s="1"/>
      <c r="ON502" s="1"/>
      <c r="OO502" s="1"/>
      <c r="OP502" s="1"/>
      <c r="OQ502" s="1"/>
      <c r="OR502" s="1"/>
      <c r="OS502" s="1"/>
      <c r="OT502" s="1"/>
      <c r="OU502" s="1"/>
      <c r="OV502" s="1"/>
      <c r="OW502" s="1"/>
      <c r="OX502" s="1"/>
      <c r="OY502" s="1"/>
      <c r="OZ502" s="1"/>
      <c r="PA502" s="1"/>
      <c r="PB502" s="1"/>
      <c r="PC502" s="1"/>
      <c r="PD502" s="1"/>
      <c r="PE502" s="1"/>
      <c r="PF502" s="1"/>
      <c r="PG502" s="1"/>
      <c r="PH502" s="1"/>
      <c r="PI502" s="1"/>
      <c r="PJ502" s="1"/>
      <c r="PK502" s="1"/>
    </row>
    <row r="503" spans="1:427" s="7" customFormat="1" ht="409.6" hidden="1" thickBot="1" x14ac:dyDescent="0.3">
      <c r="A503" s="65">
        <v>492</v>
      </c>
      <c r="B503" s="117" t="s">
        <v>715</v>
      </c>
      <c r="C503" s="135" t="s">
        <v>71</v>
      </c>
      <c r="D503" s="67" t="s">
        <v>72</v>
      </c>
      <c r="E503" s="482" t="s">
        <v>3834</v>
      </c>
      <c r="F503" s="105" t="s">
        <v>70</v>
      </c>
      <c r="G503" s="135" t="s">
        <v>71</v>
      </c>
      <c r="H503" s="67" t="s">
        <v>72</v>
      </c>
      <c r="I503" s="501"/>
      <c r="J503" s="493"/>
      <c r="K503" s="482"/>
      <c r="L503" s="67" t="s">
        <v>855</v>
      </c>
      <c r="M503" s="482" t="s">
        <v>77</v>
      </c>
      <c r="N503" s="482" t="s">
        <v>3835</v>
      </c>
      <c r="O503" s="493">
        <v>1</v>
      </c>
      <c r="P503" s="493" t="s">
        <v>3805</v>
      </c>
      <c r="Q503" s="493">
        <v>2021</v>
      </c>
      <c r="R503" s="493" t="s">
        <v>3836</v>
      </c>
      <c r="S503" s="493" t="s">
        <v>3837</v>
      </c>
      <c r="T503" s="493" t="s">
        <v>3838</v>
      </c>
      <c r="U503" s="510">
        <v>1</v>
      </c>
      <c r="V503" s="493" t="s">
        <v>3274</v>
      </c>
      <c r="W503" s="493" t="s">
        <v>3274</v>
      </c>
      <c r="X503" s="513">
        <v>1</v>
      </c>
      <c r="Y503" s="493" t="s">
        <v>3839</v>
      </c>
      <c r="Z503" s="514">
        <v>44617</v>
      </c>
      <c r="AA503" s="514">
        <v>44737</v>
      </c>
      <c r="AB503" s="497"/>
      <c r="AC503" s="482" t="s">
        <v>84</v>
      </c>
      <c r="AD503" s="482" t="s">
        <v>84</v>
      </c>
      <c r="AE503" s="482">
        <f t="shared" si="36"/>
        <v>26</v>
      </c>
      <c r="AF503" s="447"/>
      <c r="AG503" s="110"/>
      <c r="AH503" s="110"/>
      <c r="AI503" s="110"/>
      <c r="AJ503" s="87"/>
      <c r="AK503" s="67"/>
      <c r="AL503" s="78"/>
      <c r="AM503" s="431"/>
      <c r="AN503" s="74"/>
      <c r="AO503" s="124"/>
      <c r="AP503" s="79"/>
      <c r="AQ503" s="87"/>
      <c r="AR503" s="87"/>
      <c r="AS503" s="432"/>
      <c r="AT503" s="82"/>
      <c r="AU503" s="271"/>
      <c r="AV503" s="84"/>
      <c r="AW503" s="84"/>
      <c r="AX503" s="84"/>
      <c r="AY503" s="84"/>
      <c r="AZ503" s="84"/>
      <c r="BA503" s="67" t="s">
        <v>9</v>
      </c>
      <c r="BB503" s="78">
        <v>-44620</v>
      </c>
      <c r="BC503" s="79" t="s">
        <v>6</v>
      </c>
      <c r="BD503" s="84"/>
      <c r="BE503" s="84"/>
      <c r="BF503" s="84"/>
      <c r="BG503" s="84"/>
      <c r="BH503" s="79"/>
      <c r="BI503" s="84"/>
      <c r="BJ503" s="88" t="s">
        <v>19</v>
      </c>
      <c r="BK503" s="89" t="s">
        <v>1514</v>
      </c>
      <c r="BL503" s="90">
        <v>44712</v>
      </c>
      <c r="BM503" s="91" t="s">
        <v>3135</v>
      </c>
      <c r="BN503" s="92">
        <v>0</v>
      </c>
      <c r="BO503" s="77" t="str">
        <f t="shared" si="40"/>
        <v>SIN AVANCE</v>
      </c>
      <c r="BP503" s="78">
        <f t="shared" si="37"/>
        <v>26</v>
      </c>
      <c r="BQ503" s="79" t="str">
        <f t="shared" si="38"/>
        <v>CON TIEMPO</v>
      </c>
      <c r="BR503" s="93"/>
      <c r="BS503" s="93"/>
      <c r="BT503" s="93"/>
      <c r="BU503" s="93"/>
      <c r="BV503" s="94"/>
      <c r="BW503" s="93"/>
      <c r="BX503" s="93"/>
      <c r="BY503" s="1">
        <f t="shared" si="39"/>
        <v>492</v>
      </c>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c r="KB503" s="1"/>
      <c r="KC503" s="1"/>
      <c r="KD503" s="1"/>
      <c r="KE503" s="1"/>
      <c r="KF503" s="1"/>
      <c r="KG503" s="1"/>
      <c r="KH503" s="1"/>
      <c r="KI503" s="1"/>
      <c r="KJ503" s="1"/>
      <c r="KK503" s="1"/>
      <c r="KL503" s="1"/>
      <c r="KM503" s="1"/>
      <c r="KN503" s="1"/>
      <c r="KO503" s="1"/>
      <c r="KP503" s="1"/>
      <c r="KQ503" s="1"/>
      <c r="KR503" s="1"/>
      <c r="KS503" s="1"/>
      <c r="KT503" s="1"/>
      <c r="KU503" s="1"/>
      <c r="KV503" s="1"/>
      <c r="KW503" s="1"/>
      <c r="KX503" s="1"/>
      <c r="KY503" s="1"/>
      <c r="KZ503" s="1"/>
      <c r="LA503" s="1"/>
      <c r="LB503" s="1"/>
      <c r="LC503" s="1"/>
      <c r="LD503" s="1"/>
      <c r="LE503" s="1"/>
      <c r="LF503" s="1"/>
      <c r="LG503" s="1"/>
      <c r="LH503" s="1"/>
      <c r="LI503" s="1"/>
      <c r="LJ503" s="1"/>
      <c r="LK503" s="1"/>
      <c r="LL503" s="1"/>
      <c r="LM503" s="1"/>
      <c r="LN503" s="1"/>
      <c r="LO503" s="1"/>
      <c r="LP503" s="1"/>
      <c r="LQ503" s="1"/>
      <c r="LR503" s="1"/>
      <c r="LS503" s="1"/>
      <c r="LT503" s="1"/>
      <c r="LU503" s="1"/>
      <c r="LV503" s="1"/>
      <c r="LW503" s="1"/>
      <c r="LX503" s="1"/>
      <c r="LY503" s="1"/>
      <c r="LZ503" s="1"/>
      <c r="MA503" s="1"/>
      <c r="MB503" s="1"/>
      <c r="MC503" s="1"/>
      <c r="MD503" s="1"/>
      <c r="ME503" s="1"/>
      <c r="MF503" s="1"/>
      <c r="MG503" s="1"/>
      <c r="MH503" s="1"/>
      <c r="MI503" s="1"/>
      <c r="MJ503" s="1"/>
      <c r="MK503" s="1"/>
      <c r="ML503" s="1"/>
      <c r="MM503" s="1"/>
      <c r="MN503" s="1"/>
      <c r="MO503" s="1"/>
      <c r="MP503" s="1"/>
      <c r="MQ503" s="1"/>
      <c r="MR503" s="1"/>
      <c r="MS503" s="1"/>
      <c r="MT503" s="1"/>
      <c r="MU503" s="1"/>
      <c r="MV503" s="1"/>
      <c r="MW503" s="1"/>
      <c r="MX503" s="1"/>
      <c r="MY503" s="1"/>
      <c r="MZ503" s="1"/>
      <c r="NA503" s="1"/>
      <c r="NB503" s="1"/>
      <c r="NC503" s="1"/>
      <c r="ND503" s="1"/>
      <c r="NE503" s="1"/>
      <c r="NF503" s="1"/>
      <c r="NG503" s="1"/>
      <c r="NH503" s="1"/>
      <c r="NI503" s="1"/>
      <c r="NJ503" s="1"/>
      <c r="NK503" s="1"/>
      <c r="NL503" s="1"/>
      <c r="NM503" s="1"/>
      <c r="NN503" s="1"/>
      <c r="NO503" s="1"/>
      <c r="NP503" s="1"/>
      <c r="NQ503" s="1"/>
      <c r="NR503" s="1"/>
      <c r="NS503" s="1"/>
      <c r="NT503" s="1"/>
      <c r="NU503" s="1"/>
      <c r="NV503" s="1"/>
      <c r="NW503" s="1"/>
      <c r="NX503" s="1"/>
      <c r="NY503" s="1"/>
      <c r="NZ503" s="1"/>
      <c r="OA503" s="1"/>
      <c r="OB503" s="1"/>
      <c r="OC503" s="1"/>
      <c r="OD503" s="1"/>
      <c r="OE503" s="1"/>
      <c r="OF503" s="1"/>
      <c r="OG503" s="1"/>
      <c r="OH503" s="1"/>
      <c r="OI503" s="1"/>
      <c r="OJ503" s="1"/>
      <c r="OK503" s="1"/>
      <c r="OL503" s="1"/>
      <c r="OM503" s="1"/>
      <c r="ON503" s="1"/>
      <c r="OO503" s="1"/>
      <c r="OP503" s="1"/>
      <c r="OQ503" s="1"/>
      <c r="OR503" s="1"/>
      <c r="OS503" s="1"/>
      <c r="OT503" s="1"/>
      <c r="OU503" s="1"/>
      <c r="OV503" s="1"/>
      <c r="OW503" s="1"/>
      <c r="OX503" s="1"/>
      <c r="OY503" s="1"/>
      <c r="OZ503" s="1"/>
      <c r="PA503" s="1"/>
      <c r="PB503" s="1"/>
      <c r="PC503" s="1"/>
      <c r="PD503" s="1"/>
      <c r="PE503" s="1"/>
      <c r="PF503" s="1"/>
      <c r="PG503" s="1"/>
      <c r="PH503" s="1"/>
      <c r="PI503" s="1"/>
      <c r="PJ503" s="1"/>
      <c r="PK503" s="1"/>
    </row>
    <row r="504" spans="1:427" s="7" customFormat="1" ht="240.75" hidden="1" thickBot="1" x14ac:dyDescent="0.3">
      <c r="A504" s="65">
        <v>493</v>
      </c>
      <c r="B504" s="117" t="s">
        <v>851</v>
      </c>
      <c r="C504" s="196" t="s">
        <v>99</v>
      </c>
      <c r="D504" s="66" t="s">
        <v>100</v>
      </c>
      <c r="E504" s="482" t="s">
        <v>3840</v>
      </c>
      <c r="F504" s="66" t="s">
        <v>851</v>
      </c>
      <c r="G504" s="65" t="s">
        <v>99</v>
      </c>
      <c r="H504" s="67" t="s">
        <v>100</v>
      </c>
      <c r="I504" s="67" t="s">
        <v>852</v>
      </c>
      <c r="J504" s="493"/>
      <c r="K504" s="482"/>
      <c r="L504" s="67" t="s">
        <v>855</v>
      </c>
      <c r="M504" s="482" t="s">
        <v>77</v>
      </c>
      <c r="N504" s="482" t="s">
        <v>3841</v>
      </c>
      <c r="O504" s="493">
        <v>1</v>
      </c>
      <c r="P504" s="493" t="s">
        <v>3842</v>
      </c>
      <c r="Q504" s="493">
        <v>2021</v>
      </c>
      <c r="R504" s="493" t="s">
        <v>3843</v>
      </c>
      <c r="S504" s="493" t="s">
        <v>3844</v>
      </c>
      <c r="T504" s="493" t="s">
        <v>3845</v>
      </c>
      <c r="U504" s="510">
        <v>1</v>
      </c>
      <c r="V504" s="493" t="s">
        <v>3846</v>
      </c>
      <c r="W504" s="493" t="s">
        <v>3847</v>
      </c>
      <c r="X504" s="513" t="s">
        <v>3848</v>
      </c>
      <c r="Y504" s="493" t="s">
        <v>3849</v>
      </c>
      <c r="Z504" s="514">
        <v>44621</v>
      </c>
      <c r="AA504" s="514">
        <v>44771</v>
      </c>
      <c r="AB504" s="497"/>
      <c r="AC504" s="482" t="s">
        <v>84</v>
      </c>
      <c r="AD504" s="482" t="s">
        <v>84</v>
      </c>
      <c r="AE504" s="482">
        <f t="shared" si="36"/>
        <v>60</v>
      </c>
      <c r="AF504" s="447"/>
      <c r="AG504" s="110"/>
      <c r="AH504" s="110"/>
      <c r="AI504" s="110"/>
      <c r="AJ504" s="87"/>
      <c r="AK504" s="67"/>
      <c r="AL504" s="78"/>
      <c r="AM504" s="431"/>
      <c r="AN504" s="74"/>
      <c r="AO504" s="124"/>
      <c r="AP504" s="79"/>
      <c r="AQ504" s="87"/>
      <c r="AR504" s="87"/>
      <c r="AS504" s="432"/>
      <c r="AT504" s="82"/>
      <c r="AU504" s="271"/>
      <c r="AV504" s="84"/>
      <c r="AW504" s="84"/>
      <c r="AX504" s="84"/>
      <c r="AY504" s="84"/>
      <c r="AZ504" s="84"/>
      <c r="BA504" s="67" t="s">
        <v>9</v>
      </c>
      <c r="BB504" s="78">
        <v>-44620</v>
      </c>
      <c r="BC504" s="79" t="s">
        <v>6</v>
      </c>
      <c r="BD504" s="84"/>
      <c r="BE504" s="84"/>
      <c r="BF504" s="84"/>
      <c r="BG504" s="84"/>
      <c r="BH504" s="79"/>
      <c r="BI504" s="84"/>
      <c r="BJ504" s="88" t="s">
        <v>19</v>
      </c>
      <c r="BK504" s="89" t="s">
        <v>3850</v>
      </c>
      <c r="BL504" s="90">
        <v>44712</v>
      </c>
      <c r="BM504" s="91" t="s">
        <v>868</v>
      </c>
      <c r="BN504" s="92">
        <v>1</v>
      </c>
      <c r="BO504" s="77" t="str">
        <f t="shared" si="40"/>
        <v>CUMPLIMIENTO TOTAL</v>
      </c>
      <c r="BP504" s="78">
        <f t="shared" si="37"/>
        <v>60</v>
      </c>
      <c r="BQ504" s="79" t="str">
        <f t="shared" si="38"/>
        <v>CON TIEMPO</v>
      </c>
      <c r="BR504" s="102">
        <v>44727</v>
      </c>
      <c r="BS504" s="93" t="s">
        <v>3851</v>
      </c>
      <c r="BT504" s="93" t="s">
        <v>2014</v>
      </c>
      <c r="BU504" s="104">
        <v>1</v>
      </c>
      <c r="BV504" s="94" t="s">
        <v>20</v>
      </c>
      <c r="BW504" s="93"/>
      <c r="BX504" s="93"/>
      <c r="BY504" s="1">
        <f t="shared" si="39"/>
        <v>493</v>
      </c>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c r="KB504" s="1"/>
      <c r="KC504" s="1"/>
      <c r="KD504" s="1"/>
      <c r="KE504" s="1"/>
      <c r="KF504" s="1"/>
      <c r="KG504" s="1"/>
      <c r="KH504" s="1"/>
      <c r="KI504" s="1"/>
      <c r="KJ504" s="1"/>
      <c r="KK504" s="1"/>
      <c r="KL504" s="1"/>
      <c r="KM504" s="1"/>
      <c r="KN504" s="1"/>
      <c r="KO504" s="1"/>
      <c r="KP504" s="1"/>
      <c r="KQ504" s="1"/>
      <c r="KR504" s="1"/>
      <c r="KS504" s="1"/>
      <c r="KT504" s="1"/>
      <c r="KU504" s="1"/>
      <c r="KV504" s="1"/>
      <c r="KW504" s="1"/>
      <c r="KX504" s="1"/>
      <c r="KY504" s="1"/>
      <c r="KZ504" s="1"/>
      <c r="LA504" s="1"/>
      <c r="LB504" s="1"/>
      <c r="LC504" s="1"/>
      <c r="LD504" s="1"/>
      <c r="LE504" s="1"/>
      <c r="LF504" s="1"/>
      <c r="LG504" s="1"/>
      <c r="LH504" s="1"/>
      <c r="LI504" s="1"/>
      <c r="LJ504" s="1"/>
      <c r="LK504" s="1"/>
      <c r="LL504" s="1"/>
      <c r="LM504" s="1"/>
      <c r="LN504" s="1"/>
      <c r="LO504" s="1"/>
      <c r="LP504" s="1"/>
      <c r="LQ504" s="1"/>
      <c r="LR504" s="1"/>
      <c r="LS504" s="1"/>
      <c r="LT504" s="1"/>
      <c r="LU504" s="1"/>
      <c r="LV504" s="1"/>
      <c r="LW504" s="1"/>
      <c r="LX504" s="1"/>
      <c r="LY504" s="1"/>
      <c r="LZ504" s="1"/>
      <c r="MA504" s="1"/>
      <c r="MB504" s="1"/>
      <c r="MC504" s="1"/>
      <c r="MD504" s="1"/>
      <c r="ME504" s="1"/>
      <c r="MF504" s="1"/>
      <c r="MG504" s="1"/>
      <c r="MH504" s="1"/>
      <c r="MI504" s="1"/>
      <c r="MJ504" s="1"/>
      <c r="MK504" s="1"/>
      <c r="ML504" s="1"/>
      <c r="MM504" s="1"/>
      <c r="MN504" s="1"/>
      <c r="MO504" s="1"/>
      <c r="MP504" s="1"/>
      <c r="MQ504" s="1"/>
      <c r="MR504" s="1"/>
      <c r="MS504" s="1"/>
      <c r="MT504" s="1"/>
      <c r="MU504" s="1"/>
      <c r="MV504" s="1"/>
      <c r="MW504" s="1"/>
      <c r="MX504" s="1"/>
      <c r="MY504" s="1"/>
      <c r="MZ504" s="1"/>
      <c r="NA504" s="1"/>
      <c r="NB504" s="1"/>
      <c r="NC504" s="1"/>
      <c r="ND504" s="1"/>
      <c r="NE504" s="1"/>
      <c r="NF504" s="1"/>
      <c r="NG504" s="1"/>
      <c r="NH504" s="1"/>
      <c r="NI504" s="1"/>
      <c r="NJ504" s="1"/>
      <c r="NK504" s="1"/>
      <c r="NL504" s="1"/>
      <c r="NM504" s="1"/>
      <c r="NN504" s="1"/>
      <c r="NO504" s="1"/>
      <c r="NP504" s="1"/>
      <c r="NQ504" s="1"/>
      <c r="NR504" s="1"/>
      <c r="NS504" s="1"/>
      <c r="NT504" s="1"/>
      <c r="NU504" s="1"/>
      <c r="NV504" s="1"/>
      <c r="NW504" s="1"/>
      <c r="NX504" s="1"/>
      <c r="NY504" s="1"/>
      <c r="NZ504" s="1"/>
      <c r="OA504" s="1"/>
      <c r="OB504" s="1"/>
      <c r="OC504" s="1"/>
      <c r="OD504" s="1"/>
      <c r="OE504" s="1"/>
      <c r="OF504" s="1"/>
      <c r="OG504" s="1"/>
      <c r="OH504" s="1"/>
      <c r="OI504" s="1"/>
      <c r="OJ504" s="1"/>
      <c r="OK504" s="1"/>
      <c r="OL504" s="1"/>
      <c r="OM504" s="1"/>
      <c r="ON504" s="1"/>
      <c r="OO504" s="1"/>
      <c r="OP504" s="1"/>
      <c r="OQ504" s="1"/>
      <c r="OR504" s="1"/>
      <c r="OS504" s="1"/>
      <c r="OT504" s="1"/>
      <c r="OU504" s="1"/>
      <c r="OV504" s="1"/>
      <c r="OW504" s="1"/>
      <c r="OX504" s="1"/>
      <c r="OY504" s="1"/>
      <c r="OZ504" s="1"/>
      <c r="PA504" s="1"/>
      <c r="PB504" s="1"/>
      <c r="PC504" s="1"/>
      <c r="PD504" s="1"/>
      <c r="PE504" s="1"/>
      <c r="PF504" s="1"/>
      <c r="PG504" s="1"/>
      <c r="PH504" s="1"/>
      <c r="PI504" s="1"/>
      <c r="PJ504" s="1"/>
      <c r="PK504" s="1"/>
    </row>
    <row r="505" spans="1:427" s="7" customFormat="1" ht="51" hidden="1" customHeight="1" x14ac:dyDescent="0.3">
      <c r="A505" s="65">
        <v>494</v>
      </c>
      <c r="B505" s="117" t="s">
        <v>851</v>
      </c>
      <c r="C505" s="196" t="s">
        <v>99</v>
      </c>
      <c r="D505" s="66" t="s">
        <v>100</v>
      </c>
      <c r="E505" s="482" t="s">
        <v>3840</v>
      </c>
      <c r="F505" s="66" t="s">
        <v>851</v>
      </c>
      <c r="G505" s="65" t="s">
        <v>99</v>
      </c>
      <c r="H505" s="67" t="s">
        <v>100</v>
      </c>
      <c r="I505" s="67" t="s">
        <v>852</v>
      </c>
      <c r="J505" s="493"/>
      <c r="K505" s="482"/>
      <c r="L505" s="67" t="s">
        <v>855</v>
      </c>
      <c r="M505" s="482" t="s">
        <v>77</v>
      </c>
      <c r="N505" s="482" t="s">
        <v>3852</v>
      </c>
      <c r="O505" s="493">
        <v>1</v>
      </c>
      <c r="P505" s="493" t="s">
        <v>3842</v>
      </c>
      <c r="Q505" s="493">
        <v>2021</v>
      </c>
      <c r="R505" s="493" t="s">
        <v>3843</v>
      </c>
      <c r="S505" s="493" t="s">
        <v>3844</v>
      </c>
      <c r="T505" s="493" t="s">
        <v>3853</v>
      </c>
      <c r="U505" s="510">
        <v>2</v>
      </c>
      <c r="V505" s="493" t="s">
        <v>3854</v>
      </c>
      <c r="W505" s="493" t="s">
        <v>3855</v>
      </c>
      <c r="X505" s="513" t="s">
        <v>3848</v>
      </c>
      <c r="Y505" s="493" t="s">
        <v>3856</v>
      </c>
      <c r="Z505" s="514">
        <v>44621</v>
      </c>
      <c r="AA505" s="514">
        <v>44771</v>
      </c>
      <c r="AB505" s="497"/>
      <c r="AC505" s="482" t="s">
        <v>84</v>
      </c>
      <c r="AD505" s="482" t="s">
        <v>84</v>
      </c>
      <c r="AE505" s="482">
        <f t="shared" si="36"/>
        <v>60</v>
      </c>
      <c r="AF505" s="447"/>
      <c r="AG505" s="110"/>
      <c r="AH505" s="110"/>
      <c r="AI505" s="110"/>
      <c r="AJ505" s="87"/>
      <c r="AK505" s="67"/>
      <c r="AL505" s="78"/>
      <c r="AM505" s="431"/>
      <c r="AN505" s="74"/>
      <c r="AO505" s="124"/>
      <c r="AP505" s="79"/>
      <c r="AQ505" s="87"/>
      <c r="AR505" s="87"/>
      <c r="AS505" s="432"/>
      <c r="AT505" s="82"/>
      <c r="AU505" s="271"/>
      <c r="AV505" s="84"/>
      <c r="AW505" s="84"/>
      <c r="AX505" s="84"/>
      <c r="AY505" s="84"/>
      <c r="AZ505" s="84"/>
      <c r="BA505" s="67" t="s">
        <v>9</v>
      </c>
      <c r="BB505" s="78">
        <v>-44620</v>
      </c>
      <c r="BC505" s="79" t="s">
        <v>6</v>
      </c>
      <c r="BD505" s="84"/>
      <c r="BE505" s="84"/>
      <c r="BF505" s="84"/>
      <c r="BG505" s="84"/>
      <c r="BH505" s="79"/>
      <c r="BI505" s="84"/>
      <c r="BJ505" s="88" t="s">
        <v>19</v>
      </c>
      <c r="BK505" s="89" t="s">
        <v>3857</v>
      </c>
      <c r="BL505" s="90">
        <v>44712</v>
      </c>
      <c r="BM505" s="91" t="s">
        <v>3858</v>
      </c>
      <c r="BN505" s="92">
        <v>0.4</v>
      </c>
      <c r="BO505" s="77" t="str">
        <f t="shared" si="40"/>
        <v>AVANCE PARCIAL</v>
      </c>
      <c r="BP505" s="78">
        <f t="shared" si="37"/>
        <v>60</v>
      </c>
      <c r="BQ505" s="79" t="str">
        <f t="shared" si="38"/>
        <v>CON TIEMPO</v>
      </c>
      <c r="BR505" s="102">
        <v>44727</v>
      </c>
      <c r="BS505" s="93" t="s">
        <v>3859</v>
      </c>
      <c r="BT505" s="93" t="s">
        <v>2014</v>
      </c>
      <c r="BU505" s="104">
        <v>0.4</v>
      </c>
      <c r="BV505" s="94" t="s">
        <v>19</v>
      </c>
      <c r="BW505" s="93"/>
      <c r="BX505" s="93"/>
      <c r="BY505" s="1">
        <f t="shared" si="39"/>
        <v>494</v>
      </c>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c r="KB505" s="1"/>
      <c r="KC505" s="1"/>
      <c r="KD505" s="1"/>
      <c r="KE505" s="1"/>
      <c r="KF505" s="1"/>
      <c r="KG505" s="1"/>
      <c r="KH505" s="1"/>
      <c r="KI505" s="1"/>
      <c r="KJ505" s="1"/>
      <c r="KK505" s="1"/>
      <c r="KL505" s="1"/>
      <c r="KM505" s="1"/>
      <c r="KN505" s="1"/>
      <c r="KO505" s="1"/>
      <c r="KP505" s="1"/>
      <c r="KQ505" s="1"/>
      <c r="KR505" s="1"/>
      <c r="KS505" s="1"/>
      <c r="KT505" s="1"/>
      <c r="KU505" s="1"/>
      <c r="KV505" s="1"/>
      <c r="KW505" s="1"/>
      <c r="KX505" s="1"/>
      <c r="KY505" s="1"/>
      <c r="KZ505" s="1"/>
      <c r="LA505" s="1"/>
      <c r="LB505" s="1"/>
      <c r="LC505" s="1"/>
      <c r="LD505" s="1"/>
      <c r="LE505" s="1"/>
      <c r="LF505" s="1"/>
      <c r="LG505" s="1"/>
      <c r="LH505" s="1"/>
      <c r="LI505" s="1"/>
      <c r="LJ505" s="1"/>
      <c r="LK505" s="1"/>
      <c r="LL505" s="1"/>
      <c r="LM505" s="1"/>
      <c r="LN505" s="1"/>
      <c r="LO505" s="1"/>
      <c r="LP505" s="1"/>
      <c r="LQ505" s="1"/>
      <c r="LR505" s="1"/>
      <c r="LS505" s="1"/>
      <c r="LT505" s="1"/>
      <c r="LU505" s="1"/>
      <c r="LV505" s="1"/>
      <c r="LW505" s="1"/>
      <c r="LX505" s="1"/>
      <c r="LY505" s="1"/>
      <c r="LZ505" s="1"/>
      <c r="MA505" s="1"/>
      <c r="MB505" s="1"/>
      <c r="MC505" s="1"/>
      <c r="MD505" s="1"/>
      <c r="ME505" s="1"/>
      <c r="MF505" s="1"/>
      <c r="MG505" s="1"/>
      <c r="MH505" s="1"/>
      <c r="MI505" s="1"/>
      <c r="MJ505" s="1"/>
      <c r="MK505" s="1"/>
      <c r="ML505" s="1"/>
      <c r="MM505" s="1"/>
      <c r="MN505" s="1"/>
      <c r="MO505" s="1"/>
      <c r="MP505" s="1"/>
      <c r="MQ505" s="1"/>
      <c r="MR505" s="1"/>
      <c r="MS505" s="1"/>
      <c r="MT505" s="1"/>
      <c r="MU505" s="1"/>
      <c r="MV505" s="1"/>
      <c r="MW505" s="1"/>
      <c r="MX505" s="1"/>
      <c r="MY505" s="1"/>
      <c r="MZ505" s="1"/>
      <c r="NA505" s="1"/>
      <c r="NB505" s="1"/>
      <c r="NC505" s="1"/>
      <c r="ND505" s="1"/>
      <c r="NE505" s="1"/>
      <c r="NF505" s="1"/>
      <c r="NG505" s="1"/>
      <c r="NH505" s="1"/>
      <c r="NI505" s="1"/>
      <c r="NJ505" s="1"/>
      <c r="NK505" s="1"/>
      <c r="NL505" s="1"/>
      <c r="NM505" s="1"/>
      <c r="NN505" s="1"/>
      <c r="NO505" s="1"/>
      <c r="NP505" s="1"/>
      <c r="NQ505" s="1"/>
      <c r="NR505" s="1"/>
      <c r="NS505" s="1"/>
      <c r="NT505" s="1"/>
      <c r="NU505" s="1"/>
      <c r="NV505" s="1"/>
      <c r="NW505" s="1"/>
      <c r="NX505" s="1"/>
      <c r="NY505" s="1"/>
      <c r="NZ505" s="1"/>
      <c r="OA505" s="1"/>
      <c r="OB505" s="1"/>
      <c r="OC505" s="1"/>
      <c r="OD505" s="1"/>
      <c r="OE505" s="1"/>
      <c r="OF505" s="1"/>
      <c r="OG505" s="1"/>
      <c r="OH505" s="1"/>
      <c r="OI505" s="1"/>
      <c r="OJ505" s="1"/>
      <c r="OK505" s="1"/>
      <c r="OL505" s="1"/>
      <c r="OM505" s="1"/>
      <c r="ON505" s="1"/>
      <c r="OO505" s="1"/>
      <c r="OP505" s="1"/>
      <c r="OQ505" s="1"/>
      <c r="OR505" s="1"/>
      <c r="OS505" s="1"/>
      <c r="OT505" s="1"/>
      <c r="OU505" s="1"/>
      <c r="OV505" s="1"/>
      <c r="OW505" s="1"/>
      <c r="OX505" s="1"/>
      <c r="OY505" s="1"/>
      <c r="OZ505" s="1"/>
      <c r="PA505" s="1"/>
      <c r="PB505" s="1"/>
      <c r="PC505" s="1"/>
      <c r="PD505" s="1"/>
      <c r="PE505" s="1"/>
      <c r="PF505" s="1"/>
      <c r="PG505" s="1"/>
      <c r="PH505" s="1"/>
      <c r="PI505" s="1"/>
      <c r="PJ505" s="1"/>
      <c r="PK505" s="1"/>
    </row>
    <row r="506" spans="1:427" s="7" customFormat="1" ht="51" hidden="1" customHeight="1" x14ac:dyDescent="0.3">
      <c r="A506" s="65">
        <v>495</v>
      </c>
      <c r="B506" s="117" t="s">
        <v>851</v>
      </c>
      <c r="C506" s="196" t="s">
        <v>99</v>
      </c>
      <c r="D506" s="66" t="s">
        <v>100</v>
      </c>
      <c r="E506" s="482" t="s">
        <v>197</v>
      </c>
      <c r="F506" s="66" t="s">
        <v>851</v>
      </c>
      <c r="G506" s="65" t="s">
        <v>99</v>
      </c>
      <c r="H506" s="67" t="s">
        <v>100</v>
      </c>
      <c r="I506" s="67" t="s">
        <v>852</v>
      </c>
      <c r="J506" s="493"/>
      <c r="K506" s="482"/>
      <c r="L506" s="67" t="s">
        <v>855</v>
      </c>
      <c r="M506" s="482" t="s">
        <v>77</v>
      </c>
      <c r="N506" s="482" t="s">
        <v>3860</v>
      </c>
      <c r="O506" s="493">
        <v>2</v>
      </c>
      <c r="P506" s="493" t="s">
        <v>3842</v>
      </c>
      <c r="Q506" s="493">
        <v>2021</v>
      </c>
      <c r="R506" s="493" t="s">
        <v>3861</v>
      </c>
      <c r="S506" s="493" t="s">
        <v>3862</v>
      </c>
      <c r="T506" s="493" t="s">
        <v>3863</v>
      </c>
      <c r="U506" s="510">
        <v>1</v>
      </c>
      <c r="V506" s="493" t="s">
        <v>3864</v>
      </c>
      <c r="W506" s="493" t="s">
        <v>3865</v>
      </c>
      <c r="X506" s="513" t="s">
        <v>3848</v>
      </c>
      <c r="Y506" s="493" t="s">
        <v>3866</v>
      </c>
      <c r="Z506" s="514">
        <v>44621</v>
      </c>
      <c r="AA506" s="514">
        <v>44803</v>
      </c>
      <c r="AB506" s="497"/>
      <c r="AC506" s="482" t="s">
        <v>84</v>
      </c>
      <c r="AD506" s="482" t="s">
        <v>84</v>
      </c>
      <c r="AE506" s="482">
        <f t="shared" si="36"/>
        <v>92</v>
      </c>
      <c r="AF506" s="447"/>
      <c r="AG506" s="110"/>
      <c r="AH506" s="110"/>
      <c r="AI506" s="110"/>
      <c r="AJ506" s="87"/>
      <c r="AK506" s="67"/>
      <c r="AL506" s="78"/>
      <c r="AM506" s="431"/>
      <c r="AN506" s="74"/>
      <c r="AO506" s="124"/>
      <c r="AP506" s="79"/>
      <c r="AQ506" s="87"/>
      <c r="AR506" s="87"/>
      <c r="AS506" s="432"/>
      <c r="AT506" s="82"/>
      <c r="AU506" s="271"/>
      <c r="AV506" s="84"/>
      <c r="AW506" s="84"/>
      <c r="AX506" s="84"/>
      <c r="AY506" s="84"/>
      <c r="AZ506" s="84"/>
      <c r="BA506" s="67" t="s">
        <v>9</v>
      </c>
      <c r="BB506" s="78">
        <v>-44620</v>
      </c>
      <c r="BC506" s="79" t="s">
        <v>6</v>
      </c>
      <c r="BD506" s="84"/>
      <c r="BE506" s="84"/>
      <c r="BF506" s="84"/>
      <c r="BG506" s="84"/>
      <c r="BH506" s="79"/>
      <c r="BI506" s="84"/>
      <c r="BJ506" s="88" t="s">
        <v>19</v>
      </c>
      <c r="BK506" s="89" t="s">
        <v>3867</v>
      </c>
      <c r="BL506" s="90">
        <v>44712</v>
      </c>
      <c r="BM506" s="91" t="s">
        <v>868</v>
      </c>
      <c r="BN506" s="92">
        <v>1</v>
      </c>
      <c r="BO506" s="77" t="str">
        <f t="shared" si="40"/>
        <v>CUMPLIMIENTO TOTAL</v>
      </c>
      <c r="BP506" s="78">
        <f t="shared" si="37"/>
        <v>92</v>
      </c>
      <c r="BQ506" s="79" t="str">
        <f t="shared" si="38"/>
        <v>CON TIEMPO</v>
      </c>
      <c r="BR506" s="102">
        <v>44727</v>
      </c>
      <c r="BS506" s="93" t="s">
        <v>3868</v>
      </c>
      <c r="BT506" s="93" t="s">
        <v>3869</v>
      </c>
      <c r="BU506" s="104">
        <v>1</v>
      </c>
      <c r="BV506" s="94" t="s">
        <v>20</v>
      </c>
      <c r="BW506" s="93"/>
      <c r="BX506" s="93"/>
      <c r="BY506" s="1">
        <f t="shared" si="39"/>
        <v>495</v>
      </c>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c r="KB506" s="1"/>
      <c r="KC506" s="1"/>
      <c r="KD506" s="1"/>
      <c r="KE506" s="1"/>
      <c r="KF506" s="1"/>
      <c r="KG506" s="1"/>
      <c r="KH506" s="1"/>
      <c r="KI506" s="1"/>
      <c r="KJ506" s="1"/>
      <c r="KK506" s="1"/>
      <c r="KL506" s="1"/>
      <c r="KM506" s="1"/>
      <c r="KN506" s="1"/>
      <c r="KO506" s="1"/>
      <c r="KP506" s="1"/>
      <c r="KQ506" s="1"/>
      <c r="KR506" s="1"/>
      <c r="KS506" s="1"/>
      <c r="KT506" s="1"/>
      <c r="KU506" s="1"/>
      <c r="KV506" s="1"/>
      <c r="KW506" s="1"/>
      <c r="KX506" s="1"/>
      <c r="KY506" s="1"/>
      <c r="KZ506" s="1"/>
      <c r="LA506" s="1"/>
      <c r="LB506" s="1"/>
      <c r="LC506" s="1"/>
      <c r="LD506" s="1"/>
      <c r="LE506" s="1"/>
      <c r="LF506" s="1"/>
      <c r="LG506" s="1"/>
      <c r="LH506" s="1"/>
      <c r="LI506" s="1"/>
      <c r="LJ506" s="1"/>
      <c r="LK506" s="1"/>
      <c r="LL506" s="1"/>
      <c r="LM506" s="1"/>
      <c r="LN506" s="1"/>
      <c r="LO506" s="1"/>
      <c r="LP506" s="1"/>
      <c r="LQ506" s="1"/>
      <c r="LR506" s="1"/>
      <c r="LS506" s="1"/>
      <c r="LT506" s="1"/>
      <c r="LU506" s="1"/>
      <c r="LV506" s="1"/>
      <c r="LW506" s="1"/>
      <c r="LX506" s="1"/>
      <c r="LY506" s="1"/>
      <c r="LZ506" s="1"/>
      <c r="MA506" s="1"/>
      <c r="MB506" s="1"/>
      <c r="MC506" s="1"/>
      <c r="MD506" s="1"/>
      <c r="ME506" s="1"/>
      <c r="MF506" s="1"/>
      <c r="MG506" s="1"/>
      <c r="MH506" s="1"/>
      <c r="MI506" s="1"/>
      <c r="MJ506" s="1"/>
      <c r="MK506" s="1"/>
      <c r="ML506" s="1"/>
      <c r="MM506" s="1"/>
      <c r="MN506" s="1"/>
      <c r="MO506" s="1"/>
      <c r="MP506" s="1"/>
      <c r="MQ506" s="1"/>
      <c r="MR506" s="1"/>
      <c r="MS506" s="1"/>
      <c r="MT506" s="1"/>
      <c r="MU506" s="1"/>
      <c r="MV506" s="1"/>
      <c r="MW506" s="1"/>
      <c r="MX506" s="1"/>
      <c r="MY506" s="1"/>
      <c r="MZ506" s="1"/>
      <c r="NA506" s="1"/>
      <c r="NB506" s="1"/>
      <c r="NC506" s="1"/>
      <c r="ND506" s="1"/>
      <c r="NE506" s="1"/>
      <c r="NF506" s="1"/>
      <c r="NG506" s="1"/>
      <c r="NH506" s="1"/>
      <c r="NI506" s="1"/>
      <c r="NJ506" s="1"/>
      <c r="NK506" s="1"/>
      <c r="NL506" s="1"/>
      <c r="NM506" s="1"/>
      <c r="NN506" s="1"/>
      <c r="NO506" s="1"/>
      <c r="NP506" s="1"/>
      <c r="NQ506" s="1"/>
      <c r="NR506" s="1"/>
      <c r="NS506" s="1"/>
      <c r="NT506" s="1"/>
      <c r="NU506" s="1"/>
      <c r="NV506" s="1"/>
      <c r="NW506" s="1"/>
      <c r="NX506" s="1"/>
      <c r="NY506" s="1"/>
      <c r="NZ506" s="1"/>
      <c r="OA506" s="1"/>
      <c r="OB506" s="1"/>
      <c r="OC506" s="1"/>
      <c r="OD506" s="1"/>
      <c r="OE506" s="1"/>
      <c r="OF506" s="1"/>
      <c r="OG506" s="1"/>
      <c r="OH506" s="1"/>
      <c r="OI506" s="1"/>
      <c r="OJ506" s="1"/>
      <c r="OK506" s="1"/>
      <c r="OL506" s="1"/>
      <c r="OM506" s="1"/>
      <c r="ON506" s="1"/>
      <c r="OO506" s="1"/>
      <c r="OP506" s="1"/>
      <c r="OQ506" s="1"/>
      <c r="OR506" s="1"/>
      <c r="OS506" s="1"/>
      <c r="OT506" s="1"/>
      <c r="OU506" s="1"/>
      <c r="OV506" s="1"/>
      <c r="OW506" s="1"/>
      <c r="OX506" s="1"/>
      <c r="OY506" s="1"/>
      <c r="OZ506" s="1"/>
      <c r="PA506" s="1"/>
      <c r="PB506" s="1"/>
      <c r="PC506" s="1"/>
      <c r="PD506" s="1"/>
      <c r="PE506" s="1"/>
      <c r="PF506" s="1"/>
      <c r="PG506" s="1"/>
      <c r="PH506" s="1"/>
      <c r="PI506" s="1"/>
      <c r="PJ506" s="1"/>
      <c r="PK506" s="1"/>
    </row>
    <row r="507" spans="1:427" s="7" customFormat="1" ht="51" hidden="1" customHeight="1" x14ac:dyDescent="0.3">
      <c r="A507" s="65">
        <v>496</v>
      </c>
      <c r="B507" s="117" t="s">
        <v>851</v>
      </c>
      <c r="C507" s="196" t="s">
        <v>99</v>
      </c>
      <c r="D507" s="66" t="s">
        <v>100</v>
      </c>
      <c r="E507" s="482" t="s">
        <v>3870</v>
      </c>
      <c r="F507" s="66" t="s">
        <v>197</v>
      </c>
      <c r="G507" s="65" t="s">
        <v>99</v>
      </c>
      <c r="H507" s="67" t="s">
        <v>100</v>
      </c>
      <c r="I507" s="66" t="s">
        <v>197</v>
      </c>
      <c r="J507" s="493"/>
      <c r="K507" s="482"/>
      <c r="L507" s="67" t="s">
        <v>185</v>
      </c>
      <c r="M507" s="482" t="s">
        <v>77</v>
      </c>
      <c r="N507" s="482" t="s">
        <v>3871</v>
      </c>
      <c r="O507" s="493">
        <v>2</v>
      </c>
      <c r="P507" s="493" t="s">
        <v>3842</v>
      </c>
      <c r="Q507" s="493">
        <v>2021</v>
      </c>
      <c r="R507" s="493" t="s">
        <v>3861</v>
      </c>
      <c r="S507" s="493" t="s">
        <v>3862</v>
      </c>
      <c r="T507" s="493" t="s">
        <v>3872</v>
      </c>
      <c r="U507" s="510">
        <v>2</v>
      </c>
      <c r="V507" s="493" t="s">
        <v>3873</v>
      </c>
      <c r="W507" s="493" t="s">
        <v>3874</v>
      </c>
      <c r="X507" s="513">
        <v>1</v>
      </c>
      <c r="Y507" s="493" t="s">
        <v>3875</v>
      </c>
      <c r="Z507" s="514">
        <v>44621</v>
      </c>
      <c r="AA507" s="514">
        <v>44834</v>
      </c>
      <c r="AB507" s="497"/>
      <c r="AC507" s="482" t="s">
        <v>84</v>
      </c>
      <c r="AD507" s="482" t="s">
        <v>84</v>
      </c>
      <c r="AE507" s="482">
        <f t="shared" si="36"/>
        <v>123</v>
      </c>
      <c r="AF507" s="447"/>
      <c r="AG507" s="110"/>
      <c r="AH507" s="110"/>
      <c r="AI507" s="110"/>
      <c r="AJ507" s="87"/>
      <c r="AK507" s="67"/>
      <c r="AL507" s="78"/>
      <c r="AM507" s="431"/>
      <c r="AN507" s="74"/>
      <c r="AO507" s="124"/>
      <c r="AP507" s="79"/>
      <c r="AQ507" s="87"/>
      <c r="AR507" s="87"/>
      <c r="AS507" s="432"/>
      <c r="AT507" s="82"/>
      <c r="AU507" s="271"/>
      <c r="AV507" s="84"/>
      <c r="AW507" s="84"/>
      <c r="AX507" s="84"/>
      <c r="AY507" s="84"/>
      <c r="AZ507" s="84"/>
      <c r="BA507" s="67" t="s">
        <v>9</v>
      </c>
      <c r="BB507" s="78">
        <v>-44620</v>
      </c>
      <c r="BC507" s="79" t="s">
        <v>6</v>
      </c>
      <c r="BD507" s="84"/>
      <c r="BE507" s="84"/>
      <c r="BF507" s="84"/>
      <c r="BG507" s="84"/>
      <c r="BH507" s="79"/>
      <c r="BI507" s="84"/>
      <c r="BJ507" s="88" t="s">
        <v>19</v>
      </c>
      <c r="BK507" s="89" t="s">
        <v>3876</v>
      </c>
      <c r="BL507" s="90">
        <v>44712</v>
      </c>
      <c r="BM507" s="91" t="s">
        <v>209</v>
      </c>
      <c r="BN507" s="92">
        <v>1</v>
      </c>
      <c r="BO507" s="77" t="str">
        <f t="shared" si="40"/>
        <v>CUMPLIMIENTO TOTAL</v>
      </c>
      <c r="BP507" s="78">
        <f t="shared" si="37"/>
        <v>123</v>
      </c>
      <c r="BQ507" s="79" t="str">
        <f t="shared" si="38"/>
        <v>CON TIEMPO</v>
      </c>
      <c r="BR507" s="93"/>
      <c r="BS507" s="93"/>
      <c r="BT507" s="93"/>
      <c r="BU507" s="93"/>
      <c r="BV507" s="94"/>
      <c r="BW507" s="93"/>
      <c r="BX507" s="93"/>
      <c r="BY507" s="1">
        <f t="shared" si="39"/>
        <v>496</v>
      </c>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c r="KH507" s="1"/>
      <c r="KI507" s="1"/>
      <c r="KJ507" s="1"/>
      <c r="KK507" s="1"/>
      <c r="KL507" s="1"/>
      <c r="KM507" s="1"/>
      <c r="KN507" s="1"/>
      <c r="KO507" s="1"/>
      <c r="KP507" s="1"/>
      <c r="KQ507" s="1"/>
      <c r="KR507" s="1"/>
      <c r="KS507" s="1"/>
      <c r="KT507" s="1"/>
      <c r="KU507" s="1"/>
      <c r="KV507" s="1"/>
      <c r="KW507" s="1"/>
      <c r="KX507" s="1"/>
      <c r="KY507" s="1"/>
      <c r="KZ507" s="1"/>
      <c r="LA507" s="1"/>
      <c r="LB507" s="1"/>
      <c r="LC507" s="1"/>
      <c r="LD507" s="1"/>
      <c r="LE507" s="1"/>
      <c r="LF507" s="1"/>
      <c r="LG507" s="1"/>
      <c r="LH507" s="1"/>
      <c r="LI507" s="1"/>
      <c r="LJ507" s="1"/>
      <c r="LK507" s="1"/>
      <c r="LL507" s="1"/>
      <c r="LM507" s="1"/>
      <c r="LN507" s="1"/>
      <c r="LO507" s="1"/>
      <c r="LP507" s="1"/>
      <c r="LQ507" s="1"/>
      <c r="LR507" s="1"/>
      <c r="LS507" s="1"/>
      <c r="LT507" s="1"/>
      <c r="LU507" s="1"/>
      <c r="LV507" s="1"/>
      <c r="LW507" s="1"/>
      <c r="LX507" s="1"/>
      <c r="LY507" s="1"/>
      <c r="LZ507" s="1"/>
      <c r="MA507" s="1"/>
      <c r="MB507" s="1"/>
      <c r="MC507" s="1"/>
      <c r="MD507" s="1"/>
      <c r="ME507" s="1"/>
      <c r="MF507" s="1"/>
      <c r="MG507" s="1"/>
      <c r="MH507" s="1"/>
      <c r="MI507" s="1"/>
      <c r="MJ507" s="1"/>
      <c r="MK507" s="1"/>
      <c r="ML507" s="1"/>
      <c r="MM507" s="1"/>
      <c r="MN507" s="1"/>
      <c r="MO507" s="1"/>
      <c r="MP507" s="1"/>
      <c r="MQ507" s="1"/>
      <c r="MR507" s="1"/>
      <c r="MS507" s="1"/>
      <c r="MT507" s="1"/>
      <c r="MU507" s="1"/>
      <c r="MV507" s="1"/>
      <c r="MW507" s="1"/>
      <c r="MX507" s="1"/>
      <c r="MY507" s="1"/>
      <c r="MZ507" s="1"/>
      <c r="NA507" s="1"/>
      <c r="NB507" s="1"/>
      <c r="NC507" s="1"/>
      <c r="ND507" s="1"/>
      <c r="NE507" s="1"/>
      <c r="NF507" s="1"/>
      <c r="NG507" s="1"/>
      <c r="NH507" s="1"/>
      <c r="NI507" s="1"/>
      <c r="NJ507" s="1"/>
      <c r="NK507" s="1"/>
      <c r="NL507" s="1"/>
      <c r="NM507" s="1"/>
      <c r="NN507" s="1"/>
      <c r="NO507" s="1"/>
      <c r="NP507" s="1"/>
      <c r="NQ507" s="1"/>
      <c r="NR507" s="1"/>
      <c r="NS507" s="1"/>
      <c r="NT507" s="1"/>
      <c r="NU507" s="1"/>
      <c r="NV507" s="1"/>
      <c r="NW507" s="1"/>
      <c r="NX507" s="1"/>
      <c r="NY507" s="1"/>
      <c r="NZ507" s="1"/>
      <c r="OA507" s="1"/>
      <c r="OB507" s="1"/>
      <c r="OC507" s="1"/>
      <c r="OD507" s="1"/>
      <c r="OE507" s="1"/>
      <c r="OF507" s="1"/>
      <c r="OG507" s="1"/>
      <c r="OH507" s="1"/>
      <c r="OI507" s="1"/>
      <c r="OJ507" s="1"/>
      <c r="OK507" s="1"/>
      <c r="OL507" s="1"/>
      <c r="OM507" s="1"/>
      <c r="ON507" s="1"/>
      <c r="OO507" s="1"/>
      <c r="OP507" s="1"/>
      <c r="OQ507" s="1"/>
      <c r="OR507" s="1"/>
      <c r="OS507" s="1"/>
      <c r="OT507" s="1"/>
      <c r="OU507" s="1"/>
      <c r="OV507" s="1"/>
      <c r="OW507" s="1"/>
      <c r="OX507" s="1"/>
      <c r="OY507" s="1"/>
      <c r="OZ507" s="1"/>
      <c r="PA507" s="1"/>
      <c r="PB507" s="1"/>
      <c r="PC507" s="1"/>
      <c r="PD507" s="1"/>
      <c r="PE507" s="1"/>
      <c r="PF507" s="1"/>
      <c r="PG507" s="1"/>
      <c r="PH507" s="1"/>
      <c r="PI507" s="1"/>
      <c r="PJ507" s="1"/>
      <c r="PK507" s="1"/>
    </row>
    <row r="508" spans="1:427" s="7" customFormat="1" ht="51" hidden="1" customHeight="1" x14ac:dyDescent="0.3">
      <c r="A508" s="65">
        <v>497</v>
      </c>
      <c r="B508" s="117" t="s">
        <v>851</v>
      </c>
      <c r="C508" s="196" t="s">
        <v>99</v>
      </c>
      <c r="D508" s="66" t="s">
        <v>100</v>
      </c>
      <c r="E508" s="482" t="s">
        <v>3877</v>
      </c>
      <c r="F508" s="66" t="s">
        <v>851</v>
      </c>
      <c r="G508" s="65" t="s">
        <v>99</v>
      </c>
      <c r="H508" s="67" t="s">
        <v>100</v>
      </c>
      <c r="I508" s="67" t="s">
        <v>852</v>
      </c>
      <c r="J508" s="493"/>
      <c r="K508" s="482"/>
      <c r="L508" s="67" t="s">
        <v>855</v>
      </c>
      <c r="M508" s="482" t="s">
        <v>77</v>
      </c>
      <c r="N508" s="482" t="s">
        <v>3878</v>
      </c>
      <c r="O508" s="493">
        <v>2</v>
      </c>
      <c r="P508" s="493" t="s">
        <v>3842</v>
      </c>
      <c r="Q508" s="493">
        <v>2021</v>
      </c>
      <c r="R508" s="493" t="s">
        <v>3861</v>
      </c>
      <c r="S508" s="493" t="s">
        <v>3862</v>
      </c>
      <c r="T508" s="493" t="s">
        <v>3879</v>
      </c>
      <c r="U508" s="510">
        <v>3</v>
      </c>
      <c r="V508" s="493" t="s">
        <v>3880</v>
      </c>
      <c r="W508" s="493" t="s">
        <v>3881</v>
      </c>
      <c r="X508" s="513">
        <v>1</v>
      </c>
      <c r="Y508" s="493" t="s">
        <v>3882</v>
      </c>
      <c r="Z508" s="514">
        <v>44621</v>
      </c>
      <c r="AA508" s="514">
        <v>44895</v>
      </c>
      <c r="AB508" s="497"/>
      <c r="AC508" s="482" t="s">
        <v>84</v>
      </c>
      <c r="AD508" s="482" t="s">
        <v>84</v>
      </c>
      <c r="AE508" s="482">
        <f t="shared" si="36"/>
        <v>184</v>
      </c>
      <c r="AF508" s="447"/>
      <c r="AG508" s="110"/>
      <c r="AH508" s="110"/>
      <c r="AI508" s="110"/>
      <c r="AJ508" s="87"/>
      <c r="AK508" s="67"/>
      <c r="AL508" s="78"/>
      <c r="AM508" s="431"/>
      <c r="AN508" s="74"/>
      <c r="AO508" s="124"/>
      <c r="AP508" s="79"/>
      <c r="AQ508" s="87"/>
      <c r="AR508" s="87"/>
      <c r="AS508" s="432"/>
      <c r="AT508" s="82"/>
      <c r="AU508" s="271"/>
      <c r="AV508" s="84"/>
      <c r="AW508" s="84"/>
      <c r="AX508" s="84"/>
      <c r="AY508" s="84"/>
      <c r="AZ508" s="84"/>
      <c r="BA508" s="67" t="s">
        <v>9</v>
      </c>
      <c r="BB508" s="78">
        <v>-44620</v>
      </c>
      <c r="BC508" s="79" t="s">
        <v>6</v>
      </c>
      <c r="BD508" s="84"/>
      <c r="BE508" s="84"/>
      <c r="BF508" s="84"/>
      <c r="BG508" s="84"/>
      <c r="BH508" s="79"/>
      <c r="BI508" s="84"/>
      <c r="BJ508" s="88" t="s">
        <v>19</v>
      </c>
      <c r="BK508" s="89" t="s">
        <v>3883</v>
      </c>
      <c r="BL508" s="90">
        <v>44712</v>
      </c>
      <c r="BM508" s="91" t="s">
        <v>868</v>
      </c>
      <c r="BN508" s="92">
        <v>1</v>
      </c>
      <c r="BO508" s="77" t="str">
        <f t="shared" si="40"/>
        <v>CUMPLIMIENTO TOTAL</v>
      </c>
      <c r="BP508" s="78">
        <f t="shared" si="37"/>
        <v>184</v>
      </c>
      <c r="BQ508" s="79" t="str">
        <f t="shared" si="38"/>
        <v>CON TIEMPO</v>
      </c>
      <c r="BR508" s="102">
        <v>44727</v>
      </c>
      <c r="BS508" s="93" t="s">
        <v>3884</v>
      </c>
      <c r="BT508" s="93" t="s">
        <v>2014</v>
      </c>
      <c r="BU508" s="104">
        <v>1</v>
      </c>
      <c r="BV508" s="94" t="s">
        <v>20</v>
      </c>
      <c r="BW508" s="93"/>
      <c r="BX508" s="93"/>
      <c r="BY508" s="1">
        <f t="shared" si="39"/>
        <v>497</v>
      </c>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c r="KB508" s="1"/>
      <c r="KC508" s="1"/>
      <c r="KD508" s="1"/>
      <c r="KE508" s="1"/>
      <c r="KF508" s="1"/>
      <c r="KG508" s="1"/>
      <c r="KH508" s="1"/>
      <c r="KI508" s="1"/>
      <c r="KJ508" s="1"/>
      <c r="KK508" s="1"/>
      <c r="KL508" s="1"/>
      <c r="KM508" s="1"/>
      <c r="KN508" s="1"/>
      <c r="KO508" s="1"/>
      <c r="KP508" s="1"/>
      <c r="KQ508" s="1"/>
      <c r="KR508" s="1"/>
      <c r="KS508" s="1"/>
      <c r="KT508" s="1"/>
      <c r="KU508" s="1"/>
      <c r="KV508" s="1"/>
      <c r="KW508" s="1"/>
      <c r="KX508" s="1"/>
      <c r="KY508" s="1"/>
      <c r="KZ508" s="1"/>
      <c r="LA508" s="1"/>
      <c r="LB508" s="1"/>
      <c r="LC508" s="1"/>
      <c r="LD508" s="1"/>
      <c r="LE508" s="1"/>
      <c r="LF508" s="1"/>
      <c r="LG508" s="1"/>
      <c r="LH508" s="1"/>
      <c r="LI508" s="1"/>
      <c r="LJ508" s="1"/>
      <c r="LK508" s="1"/>
      <c r="LL508" s="1"/>
      <c r="LM508" s="1"/>
      <c r="LN508" s="1"/>
      <c r="LO508" s="1"/>
      <c r="LP508" s="1"/>
      <c r="LQ508" s="1"/>
      <c r="LR508" s="1"/>
      <c r="LS508" s="1"/>
      <c r="LT508" s="1"/>
      <c r="LU508" s="1"/>
      <c r="LV508" s="1"/>
      <c r="LW508" s="1"/>
      <c r="LX508" s="1"/>
      <c r="LY508" s="1"/>
      <c r="LZ508" s="1"/>
      <c r="MA508" s="1"/>
      <c r="MB508" s="1"/>
      <c r="MC508" s="1"/>
      <c r="MD508" s="1"/>
      <c r="ME508" s="1"/>
      <c r="MF508" s="1"/>
      <c r="MG508" s="1"/>
      <c r="MH508" s="1"/>
      <c r="MI508" s="1"/>
      <c r="MJ508" s="1"/>
      <c r="MK508" s="1"/>
      <c r="ML508" s="1"/>
      <c r="MM508" s="1"/>
      <c r="MN508" s="1"/>
      <c r="MO508" s="1"/>
      <c r="MP508" s="1"/>
      <c r="MQ508" s="1"/>
      <c r="MR508" s="1"/>
      <c r="MS508" s="1"/>
      <c r="MT508" s="1"/>
      <c r="MU508" s="1"/>
      <c r="MV508" s="1"/>
      <c r="MW508" s="1"/>
      <c r="MX508" s="1"/>
      <c r="MY508" s="1"/>
      <c r="MZ508" s="1"/>
      <c r="NA508" s="1"/>
      <c r="NB508" s="1"/>
      <c r="NC508" s="1"/>
      <c r="ND508" s="1"/>
      <c r="NE508" s="1"/>
      <c r="NF508" s="1"/>
      <c r="NG508" s="1"/>
      <c r="NH508" s="1"/>
      <c r="NI508" s="1"/>
      <c r="NJ508" s="1"/>
      <c r="NK508" s="1"/>
      <c r="NL508" s="1"/>
      <c r="NM508" s="1"/>
      <c r="NN508" s="1"/>
      <c r="NO508" s="1"/>
      <c r="NP508" s="1"/>
      <c r="NQ508" s="1"/>
      <c r="NR508" s="1"/>
      <c r="NS508" s="1"/>
      <c r="NT508" s="1"/>
      <c r="NU508" s="1"/>
      <c r="NV508" s="1"/>
      <c r="NW508" s="1"/>
      <c r="NX508" s="1"/>
      <c r="NY508" s="1"/>
      <c r="NZ508" s="1"/>
      <c r="OA508" s="1"/>
      <c r="OB508" s="1"/>
      <c r="OC508" s="1"/>
      <c r="OD508" s="1"/>
      <c r="OE508" s="1"/>
      <c r="OF508" s="1"/>
      <c r="OG508" s="1"/>
      <c r="OH508" s="1"/>
      <c r="OI508" s="1"/>
      <c r="OJ508" s="1"/>
      <c r="OK508" s="1"/>
      <c r="OL508" s="1"/>
      <c r="OM508" s="1"/>
      <c r="ON508" s="1"/>
      <c r="OO508" s="1"/>
      <c r="OP508" s="1"/>
      <c r="OQ508" s="1"/>
      <c r="OR508" s="1"/>
      <c r="OS508" s="1"/>
      <c r="OT508" s="1"/>
      <c r="OU508" s="1"/>
      <c r="OV508" s="1"/>
      <c r="OW508" s="1"/>
      <c r="OX508" s="1"/>
      <c r="OY508" s="1"/>
      <c r="OZ508" s="1"/>
      <c r="PA508" s="1"/>
      <c r="PB508" s="1"/>
      <c r="PC508" s="1"/>
      <c r="PD508" s="1"/>
      <c r="PE508" s="1"/>
      <c r="PF508" s="1"/>
      <c r="PG508" s="1"/>
      <c r="PH508" s="1"/>
      <c r="PI508" s="1"/>
      <c r="PJ508" s="1"/>
      <c r="PK508" s="1"/>
    </row>
    <row r="509" spans="1:427" s="7" customFormat="1" ht="153" hidden="1" customHeight="1" x14ac:dyDescent="0.3">
      <c r="A509" s="65">
        <v>498</v>
      </c>
      <c r="B509" s="117" t="s">
        <v>851</v>
      </c>
      <c r="C509" s="196" t="s">
        <v>99</v>
      </c>
      <c r="D509" s="66" t="s">
        <v>100</v>
      </c>
      <c r="E509" s="482" t="s">
        <v>3840</v>
      </c>
      <c r="F509" s="66" t="s">
        <v>851</v>
      </c>
      <c r="G509" s="65" t="s">
        <v>99</v>
      </c>
      <c r="H509" s="67" t="s">
        <v>100</v>
      </c>
      <c r="I509" s="67" t="s">
        <v>852</v>
      </c>
      <c r="J509" s="493"/>
      <c r="K509" s="482"/>
      <c r="L509" s="67" t="s">
        <v>855</v>
      </c>
      <c r="M509" s="482" t="s">
        <v>77</v>
      </c>
      <c r="N509" s="482" t="s">
        <v>3885</v>
      </c>
      <c r="O509" s="493">
        <v>3</v>
      </c>
      <c r="P509" s="493" t="s">
        <v>3842</v>
      </c>
      <c r="Q509" s="493">
        <v>2021</v>
      </c>
      <c r="R509" s="493" t="s">
        <v>3886</v>
      </c>
      <c r="S509" s="493" t="s">
        <v>3887</v>
      </c>
      <c r="T509" s="493" t="s">
        <v>3888</v>
      </c>
      <c r="U509" s="510">
        <v>1</v>
      </c>
      <c r="V509" s="493" t="s">
        <v>3889</v>
      </c>
      <c r="W509" s="493" t="s">
        <v>3890</v>
      </c>
      <c r="X509" s="513">
        <v>1</v>
      </c>
      <c r="Y509" s="493" t="s">
        <v>3891</v>
      </c>
      <c r="Z509" s="514">
        <v>44593</v>
      </c>
      <c r="AA509" s="514">
        <v>44925</v>
      </c>
      <c r="AB509" s="497"/>
      <c r="AC509" s="482" t="s">
        <v>84</v>
      </c>
      <c r="AD509" s="482" t="s">
        <v>84</v>
      </c>
      <c r="AE509" s="482">
        <f t="shared" si="36"/>
        <v>214</v>
      </c>
      <c r="AF509" s="447"/>
      <c r="AG509" s="110"/>
      <c r="AH509" s="110"/>
      <c r="AI509" s="110"/>
      <c r="AJ509" s="87"/>
      <c r="AK509" s="67"/>
      <c r="AL509" s="78"/>
      <c r="AM509" s="431"/>
      <c r="AN509" s="74"/>
      <c r="AO509" s="124"/>
      <c r="AP509" s="79"/>
      <c r="AQ509" s="87"/>
      <c r="AR509" s="87"/>
      <c r="AS509" s="432"/>
      <c r="AT509" s="82"/>
      <c r="AU509" s="271"/>
      <c r="AV509" s="84"/>
      <c r="AW509" s="84"/>
      <c r="AX509" s="84"/>
      <c r="AY509" s="84"/>
      <c r="AZ509" s="84"/>
      <c r="BA509" s="67" t="s">
        <v>9</v>
      </c>
      <c r="BB509" s="78">
        <v>-44620</v>
      </c>
      <c r="BC509" s="79" t="s">
        <v>6</v>
      </c>
      <c r="BD509" s="84"/>
      <c r="BE509" s="84"/>
      <c r="BF509" s="84"/>
      <c r="BG509" s="84"/>
      <c r="BH509" s="79"/>
      <c r="BI509" s="84"/>
      <c r="BJ509" s="88" t="s">
        <v>19</v>
      </c>
      <c r="BK509" s="89" t="s">
        <v>3892</v>
      </c>
      <c r="BL509" s="90">
        <v>44712</v>
      </c>
      <c r="BM509" s="91" t="s">
        <v>3893</v>
      </c>
      <c r="BN509" s="92">
        <v>0.27</v>
      </c>
      <c r="BO509" s="77" t="str">
        <f t="shared" si="40"/>
        <v>AVANCE MINIMO</v>
      </c>
      <c r="BP509" s="78">
        <f t="shared" si="37"/>
        <v>214</v>
      </c>
      <c r="BQ509" s="79" t="str">
        <f t="shared" si="38"/>
        <v>CON TIEMPO</v>
      </c>
      <c r="BR509" s="102">
        <v>44727</v>
      </c>
      <c r="BS509" s="93" t="s">
        <v>3894</v>
      </c>
      <c r="BT509" s="93" t="s">
        <v>2014</v>
      </c>
      <c r="BU509" s="104">
        <v>0.3</v>
      </c>
      <c r="BV509" s="94" t="s">
        <v>19</v>
      </c>
      <c r="BW509" s="93"/>
      <c r="BX509" s="93"/>
      <c r="BY509" s="1">
        <f t="shared" si="39"/>
        <v>498</v>
      </c>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c r="KH509" s="1"/>
      <c r="KI509" s="1"/>
      <c r="KJ509" s="1"/>
      <c r="KK509" s="1"/>
      <c r="KL509" s="1"/>
      <c r="KM509" s="1"/>
      <c r="KN509" s="1"/>
      <c r="KO509" s="1"/>
      <c r="KP509" s="1"/>
      <c r="KQ509" s="1"/>
      <c r="KR509" s="1"/>
      <c r="KS509" s="1"/>
      <c r="KT509" s="1"/>
      <c r="KU509" s="1"/>
      <c r="KV509" s="1"/>
      <c r="KW509" s="1"/>
      <c r="KX509" s="1"/>
      <c r="KY509" s="1"/>
      <c r="KZ509" s="1"/>
      <c r="LA509" s="1"/>
      <c r="LB509" s="1"/>
      <c r="LC509" s="1"/>
      <c r="LD509" s="1"/>
      <c r="LE509" s="1"/>
      <c r="LF509" s="1"/>
      <c r="LG509" s="1"/>
      <c r="LH509" s="1"/>
      <c r="LI509" s="1"/>
      <c r="LJ509" s="1"/>
      <c r="LK509" s="1"/>
      <c r="LL509" s="1"/>
      <c r="LM509" s="1"/>
      <c r="LN509" s="1"/>
      <c r="LO509" s="1"/>
      <c r="LP509" s="1"/>
      <c r="LQ509" s="1"/>
      <c r="LR509" s="1"/>
      <c r="LS509" s="1"/>
      <c r="LT509" s="1"/>
      <c r="LU509" s="1"/>
      <c r="LV509" s="1"/>
      <c r="LW509" s="1"/>
      <c r="LX509" s="1"/>
      <c r="LY509" s="1"/>
      <c r="LZ509" s="1"/>
      <c r="MA509" s="1"/>
      <c r="MB509" s="1"/>
      <c r="MC509" s="1"/>
      <c r="MD509" s="1"/>
      <c r="ME509" s="1"/>
      <c r="MF509" s="1"/>
      <c r="MG509" s="1"/>
      <c r="MH509" s="1"/>
      <c r="MI509" s="1"/>
      <c r="MJ509" s="1"/>
      <c r="MK509" s="1"/>
      <c r="ML509" s="1"/>
      <c r="MM509" s="1"/>
      <c r="MN509" s="1"/>
      <c r="MO509" s="1"/>
      <c r="MP509" s="1"/>
      <c r="MQ509" s="1"/>
      <c r="MR509" s="1"/>
      <c r="MS509" s="1"/>
      <c r="MT509" s="1"/>
      <c r="MU509" s="1"/>
      <c r="MV509" s="1"/>
      <c r="MW509" s="1"/>
      <c r="MX509" s="1"/>
      <c r="MY509" s="1"/>
      <c r="MZ509" s="1"/>
      <c r="NA509" s="1"/>
      <c r="NB509" s="1"/>
      <c r="NC509" s="1"/>
      <c r="ND509" s="1"/>
      <c r="NE509" s="1"/>
      <c r="NF509" s="1"/>
      <c r="NG509" s="1"/>
      <c r="NH509" s="1"/>
      <c r="NI509" s="1"/>
      <c r="NJ509" s="1"/>
      <c r="NK509" s="1"/>
      <c r="NL509" s="1"/>
      <c r="NM509" s="1"/>
      <c r="NN509" s="1"/>
      <c r="NO509" s="1"/>
      <c r="NP509" s="1"/>
      <c r="NQ509" s="1"/>
      <c r="NR509" s="1"/>
      <c r="NS509" s="1"/>
      <c r="NT509" s="1"/>
      <c r="NU509" s="1"/>
      <c r="NV509" s="1"/>
      <c r="NW509" s="1"/>
      <c r="NX509" s="1"/>
      <c r="NY509" s="1"/>
      <c r="NZ509" s="1"/>
      <c r="OA509" s="1"/>
      <c r="OB509" s="1"/>
      <c r="OC509" s="1"/>
      <c r="OD509" s="1"/>
      <c r="OE509" s="1"/>
      <c r="OF509" s="1"/>
      <c r="OG509" s="1"/>
      <c r="OH509" s="1"/>
      <c r="OI509" s="1"/>
      <c r="OJ509" s="1"/>
      <c r="OK509" s="1"/>
      <c r="OL509" s="1"/>
      <c r="OM509" s="1"/>
      <c r="ON509" s="1"/>
      <c r="OO509" s="1"/>
      <c r="OP509" s="1"/>
      <c r="OQ509" s="1"/>
      <c r="OR509" s="1"/>
      <c r="OS509" s="1"/>
      <c r="OT509" s="1"/>
      <c r="OU509" s="1"/>
      <c r="OV509" s="1"/>
      <c r="OW509" s="1"/>
      <c r="OX509" s="1"/>
      <c r="OY509" s="1"/>
      <c r="OZ509" s="1"/>
      <c r="PA509" s="1"/>
      <c r="PB509" s="1"/>
      <c r="PC509" s="1"/>
      <c r="PD509" s="1"/>
      <c r="PE509" s="1"/>
      <c r="PF509" s="1"/>
      <c r="PG509" s="1"/>
      <c r="PH509" s="1"/>
      <c r="PI509" s="1"/>
      <c r="PJ509" s="1"/>
      <c r="PK509" s="1"/>
    </row>
    <row r="510" spans="1:427" s="528" customFormat="1" ht="153" hidden="1" customHeight="1" thickBot="1" x14ac:dyDescent="0.3">
      <c r="A510" s="65">
        <v>499</v>
      </c>
      <c r="B510" s="117" t="s">
        <v>851</v>
      </c>
      <c r="C510" s="196" t="s">
        <v>99</v>
      </c>
      <c r="D510" s="66" t="s">
        <v>100</v>
      </c>
      <c r="E510" s="516" t="s">
        <v>3840</v>
      </c>
      <c r="F510" s="66" t="s">
        <v>851</v>
      </c>
      <c r="G510" s="65" t="s">
        <v>99</v>
      </c>
      <c r="H510" s="67" t="s">
        <v>100</v>
      </c>
      <c r="I510" s="67" t="s">
        <v>852</v>
      </c>
      <c r="J510" s="515"/>
      <c r="K510" s="515"/>
      <c r="L510" s="67" t="s">
        <v>855</v>
      </c>
      <c r="M510" s="517" t="s">
        <v>77</v>
      </c>
      <c r="N510" s="517" t="s">
        <v>3895</v>
      </c>
      <c r="O510" s="517">
        <v>3</v>
      </c>
      <c r="P510" s="517" t="s">
        <v>3842</v>
      </c>
      <c r="Q510" s="517">
        <v>2021</v>
      </c>
      <c r="R510" s="517" t="s">
        <v>3886</v>
      </c>
      <c r="S510" s="515" t="s">
        <v>3887</v>
      </c>
      <c r="T510" s="517" t="s">
        <v>3896</v>
      </c>
      <c r="U510" s="518">
        <v>2</v>
      </c>
      <c r="V510" s="517" t="s">
        <v>3897</v>
      </c>
      <c r="W510" s="517" t="s">
        <v>3898</v>
      </c>
      <c r="X510" s="519">
        <v>1</v>
      </c>
      <c r="Y510" s="517" t="s">
        <v>3899</v>
      </c>
      <c r="Z510" s="520">
        <v>44621</v>
      </c>
      <c r="AA510" s="520">
        <v>44895</v>
      </c>
      <c r="AB510" s="521"/>
      <c r="AC510" s="515" t="s">
        <v>84</v>
      </c>
      <c r="AD510" s="515" t="s">
        <v>84</v>
      </c>
      <c r="AE510" s="515">
        <f t="shared" si="36"/>
        <v>184</v>
      </c>
      <c r="AF510" s="522"/>
      <c r="AG510" s="523"/>
      <c r="AH510" s="523"/>
      <c r="AI510" s="523"/>
      <c r="AJ510" s="524"/>
      <c r="AK510" s="308"/>
      <c r="AL510" s="313"/>
      <c r="AM510" s="525"/>
      <c r="AN510" s="314"/>
      <c r="AO510" s="451"/>
      <c r="AP510" s="316"/>
      <c r="AQ510" s="524"/>
      <c r="AR510" s="524"/>
      <c r="AS510" s="526"/>
      <c r="AT510" s="320"/>
      <c r="AU510" s="527"/>
      <c r="AV510" s="418"/>
      <c r="AW510" s="418"/>
      <c r="AX510" s="418"/>
      <c r="AY510" s="418"/>
      <c r="AZ510" s="418"/>
      <c r="BA510" s="308" t="s">
        <v>9</v>
      </c>
      <c r="BB510" s="313">
        <v>-44620</v>
      </c>
      <c r="BC510" s="316" t="s">
        <v>6</v>
      </c>
      <c r="BD510" s="418"/>
      <c r="BE510" s="418"/>
      <c r="BF510" s="418"/>
      <c r="BG510" s="418"/>
      <c r="BH510" s="316"/>
      <c r="BI510" s="418"/>
      <c r="BJ510" s="88" t="s">
        <v>19</v>
      </c>
      <c r="BK510" s="89" t="s">
        <v>3900</v>
      </c>
      <c r="BL510" s="90">
        <v>44712</v>
      </c>
      <c r="BM510" s="91" t="s">
        <v>3901</v>
      </c>
      <c r="BN510" s="92">
        <v>0.5</v>
      </c>
      <c r="BO510" s="77" t="str">
        <f t="shared" si="40"/>
        <v>AVANCE PARCIAL</v>
      </c>
      <c r="BP510" s="78">
        <f t="shared" si="37"/>
        <v>184</v>
      </c>
      <c r="BQ510" s="79" t="str">
        <f t="shared" si="38"/>
        <v>CON TIEMPO</v>
      </c>
      <c r="BR510" s="102">
        <v>44727</v>
      </c>
      <c r="BS510" s="93" t="s">
        <v>3902</v>
      </c>
      <c r="BT510" s="93" t="s">
        <v>2014</v>
      </c>
      <c r="BU510" s="104">
        <v>0.5</v>
      </c>
      <c r="BV510" s="94" t="s">
        <v>19</v>
      </c>
      <c r="BW510" s="93"/>
      <c r="BX510" s="93"/>
      <c r="BY510" s="1">
        <f t="shared" si="39"/>
        <v>499</v>
      </c>
    </row>
    <row r="511" spans="1:427" s="7" customFormat="1" ht="38.25" customHeight="1" thickBot="1" x14ac:dyDescent="0.3">
      <c r="A511" s="65">
        <v>500</v>
      </c>
      <c r="B511" s="119" t="s">
        <v>97</v>
      </c>
      <c r="C511" s="196" t="s">
        <v>99</v>
      </c>
      <c r="D511" s="529" t="s">
        <v>100</v>
      </c>
      <c r="E511" s="530" t="s">
        <v>2091</v>
      </c>
      <c r="F511" s="145" t="s">
        <v>348</v>
      </c>
      <c r="G511" s="146" t="s">
        <v>349</v>
      </c>
      <c r="H511" s="146" t="s">
        <v>350</v>
      </c>
      <c r="I511" s="147" t="s">
        <v>351</v>
      </c>
      <c r="J511" s="493"/>
      <c r="K511" s="482"/>
      <c r="L511" s="67" t="s">
        <v>353</v>
      </c>
      <c r="M511" s="67" t="s">
        <v>105</v>
      </c>
      <c r="N511" s="482" t="s">
        <v>3903</v>
      </c>
      <c r="O511" s="493" t="s">
        <v>1904</v>
      </c>
      <c r="P511" s="493">
        <v>86</v>
      </c>
      <c r="Q511" s="493">
        <v>2022</v>
      </c>
      <c r="R511" s="493" t="s">
        <v>3904</v>
      </c>
      <c r="S511" s="531" t="s">
        <v>3679</v>
      </c>
      <c r="T511" s="532" t="s">
        <v>3680</v>
      </c>
      <c r="U511" s="510">
        <v>1</v>
      </c>
      <c r="V511" s="533" t="s">
        <v>3681</v>
      </c>
      <c r="W511" s="534" t="s">
        <v>3682</v>
      </c>
      <c r="X511" s="535">
        <v>0.1</v>
      </c>
      <c r="Y511" s="493" t="s">
        <v>3684</v>
      </c>
      <c r="Z511" s="514">
        <v>44656</v>
      </c>
      <c r="AA511" s="514">
        <v>44925</v>
      </c>
      <c r="AB511" s="536"/>
      <c r="AC511" s="482" t="s">
        <v>84</v>
      </c>
      <c r="AD511" s="482" t="s">
        <v>84</v>
      </c>
      <c r="AE511" s="482">
        <f t="shared" si="36"/>
        <v>214</v>
      </c>
      <c r="AF511" s="447"/>
      <c r="AG511" s="110"/>
      <c r="AH511" s="110"/>
      <c r="AI511" s="110"/>
      <c r="AJ511" s="87"/>
      <c r="AK511" s="67"/>
      <c r="AL511" s="78"/>
      <c r="AM511" s="431"/>
      <c r="AN511" s="74"/>
      <c r="AO511" s="124"/>
      <c r="AP511" s="79"/>
      <c r="AQ511" s="87"/>
      <c r="AR511" s="87"/>
      <c r="AS511" s="432"/>
      <c r="AT511" s="82"/>
      <c r="AU511" s="271"/>
      <c r="AV511" s="84"/>
      <c r="AW511" s="84"/>
      <c r="AX511" s="84"/>
      <c r="AY511" s="84"/>
      <c r="AZ511" s="84"/>
      <c r="BA511" s="67" t="s">
        <v>9</v>
      </c>
      <c r="BB511" s="78">
        <v>-44620</v>
      </c>
      <c r="BC511" s="79" t="s">
        <v>6</v>
      </c>
      <c r="BD511" s="84"/>
      <c r="BE511" s="84"/>
      <c r="BF511" s="84"/>
      <c r="BG511" s="84"/>
      <c r="BH511" s="79"/>
      <c r="BI511" s="84"/>
      <c r="BJ511" s="88" t="s">
        <v>19</v>
      </c>
      <c r="BK511" s="89" t="s">
        <v>1377</v>
      </c>
      <c r="BL511" s="90">
        <v>44712</v>
      </c>
      <c r="BM511" s="91" t="s">
        <v>2332</v>
      </c>
      <c r="BN511" s="92">
        <v>0</v>
      </c>
      <c r="BO511" s="77" t="str">
        <f t="shared" si="40"/>
        <v>SIN AVANCE</v>
      </c>
      <c r="BP511" s="78">
        <f t="shared" si="37"/>
        <v>214</v>
      </c>
      <c r="BQ511" s="79" t="str">
        <f t="shared" si="38"/>
        <v>CON TIEMPO</v>
      </c>
      <c r="BR511" s="102">
        <v>44725</v>
      </c>
      <c r="BS511" s="93" t="s">
        <v>3905</v>
      </c>
      <c r="BT511" s="93" t="s">
        <v>2014</v>
      </c>
      <c r="BU511" s="104">
        <v>0</v>
      </c>
      <c r="BV511" s="94" t="s">
        <v>19</v>
      </c>
      <c r="BW511" s="93"/>
      <c r="BX511" s="93"/>
      <c r="BY511" s="1">
        <f t="shared" si="39"/>
        <v>500</v>
      </c>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c r="KB511" s="1"/>
      <c r="KC511" s="1"/>
      <c r="KD511" s="1"/>
      <c r="KE511" s="1"/>
      <c r="KF511" s="1"/>
      <c r="KG511" s="1"/>
      <c r="KH511" s="1"/>
      <c r="KI511" s="1"/>
      <c r="KJ511" s="1"/>
      <c r="KK511" s="1"/>
      <c r="KL511" s="1"/>
      <c r="KM511" s="1"/>
      <c r="KN511" s="1"/>
      <c r="KO511" s="1"/>
      <c r="KP511" s="1"/>
      <c r="KQ511" s="1"/>
      <c r="KR511" s="1"/>
      <c r="KS511" s="1"/>
      <c r="KT511" s="1"/>
      <c r="KU511" s="1"/>
      <c r="KV511" s="1"/>
      <c r="KW511" s="1"/>
      <c r="KX511" s="1"/>
      <c r="KY511" s="1"/>
      <c r="KZ511" s="1"/>
      <c r="LA511" s="1"/>
      <c r="LB511" s="1"/>
      <c r="LC511" s="1"/>
      <c r="LD511" s="1"/>
      <c r="LE511" s="1"/>
      <c r="LF511" s="1"/>
      <c r="LG511" s="1"/>
      <c r="LH511" s="1"/>
      <c r="LI511" s="1"/>
      <c r="LJ511" s="1"/>
      <c r="LK511" s="1"/>
      <c r="LL511" s="1"/>
      <c r="LM511" s="1"/>
      <c r="LN511" s="1"/>
      <c r="LO511" s="1"/>
      <c r="LP511" s="1"/>
      <c r="LQ511" s="1"/>
      <c r="LR511" s="1"/>
      <c r="LS511" s="1"/>
      <c r="LT511" s="1"/>
      <c r="LU511" s="1"/>
      <c r="LV511" s="1"/>
      <c r="LW511" s="1"/>
      <c r="LX511" s="1"/>
      <c r="LY511" s="1"/>
      <c r="LZ511" s="1"/>
      <c r="MA511" s="1"/>
      <c r="MB511" s="1"/>
      <c r="MC511" s="1"/>
      <c r="MD511" s="1"/>
      <c r="ME511" s="1"/>
      <c r="MF511" s="1"/>
      <c r="MG511" s="1"/>
      <c r="MH511" s="1"/>
      <c r="MI511" s="1"/>
      <c r="MJ511" s="1"/>
      <c r="MK511" s="1"/>
      <c r="ML511" s="1"/>
      <c r="MM511" s="1"/>
      <c r="MN511" s="1"/>
      <c r="MO511" s="1"/>
      <c r="MP511" s="1"/>
      <c r="MQ511" s="1"/>
      <c r="MR511" s="1"/>
      <c r="MS511" s="1"/>
      <c r="MT511" s="1"/>
      <c r="MU511" s="1"/>
      <c r="MV511" s="1"/>
      <c r="MW511" s="1"/>
      <c r="MX511" s="1"/>
      <c r="MY511" s="1"/>
      <c r="MZ511" s="1"/>
      <c r="NA511" s="1"/>
      <c r="NB511" s="1"/>
      <c r="NC511" s="1"/>
      <c r="ND511" s="1"/>
      <c r="NE511" s="1"/>
      <c r="NF511" s="1"/>
      <c r="NG511" s="1"/>
      <c r="NH511" s="1"/>
      <c r="NI511" s="1"/>
      <c r="NJ511" s="1"/>
      <c r="NK511" s="1"/>
      <c r="NL511" s="1"/>
      <c r="NM511" s="1"/>
      <c r="NN511" s="1"/>
      <c r="NO511" s="1"/>
      <c r="NP511" s="1"/>
      <c r="NQ511" s="1"/>
      <c r="NR511" s="1"/>
      <c r="NS511" s="1"/>
      <c r="NT511" s="1"/>
      <c r="NU511" s="1"/>
      <c r="NV511" s="1"/>
      <c r="NW511" s="1"/>
      <c r="NX511" s="1"/>
      <c r="NY511" s="1"/>
      <c r="NZ511" s="1"/>
      <c r="OA511" s="1"/>
      <c r="OB511" s="1"/>
      <c r="OC511" s="1"/>
      <c r="OD511" s="1"/>
      <c r="OE511" s="1"/>
      <c r="OF511" s="1"/>
      <c r="OG511" s="1"/>
      <c r="OH511" s="1"/>
      <c r="OI511" s="1"/>
      <c r="OJ511" s="1"/>
      <c r="OK511" s="1"/>
      <c r="OL511" s="1"/>
      <c r="OM511" s="1"/>
      <c r="ON511" s="1"/>
      <c r="OO511" s="1"/>
      <c r="OP511" s="1"/>
      <c r="OQ511" s="1"/>
      <c r="OR511" s="1"/>
      <c r="OS511" s="1"/>
      <c r="OT511" s="1"/>
      <c r="OU511" s="1"/>
      <c r="OV511" s="1"/>
      <c r="OW511" s="1"/>
      <c r="OX511" s="1"/>
      <c r="OY511" s="1"/>
      <c r="OZ511" s="1"/>
      <c r="PA511" s="1"/>
      <c r="PB511" s="1"/>
      <c r="PC511" s="1"/>
      <c r="PD511" s="1"/>
      <c r="PE511" s="1"/>
      <c r="PF511" s="1"/>
      <c r="PG511" s="1"/>
      <c r="PH511" s="1"/>
      <c r="PI511" s="1"/>
      <c r="PJ511" s="1"/>
      <c r="PK511" s="1"/>
    </row>
    <row r="512" spans="1:427" s="7" customFormat="1" ht="25.5" customHeight="1" thickBot="1" x14ac:dyDescent="0.3">
      <c r="A512" s="65">
        <v>501</v>
      </c>
      <c r="B512" s="119" t="s">
        <v>97</v>
      </c>
      <c r="C512" s="196" t="s">
        <v>99</v>
      </c>
      <c r="D512" s="529" t="s">
        <v>100</v>
      </c>
      <c r="E512" s="530" t="s">
        <v>2091</v>
      </c>
      <c r="F512" s="150" t="s">
        <v>348</v>
      </c>
      <c r="G512" s="151" t="s">
        <v>349</v>
      </c>
      <c r="H512" s="151" t="s">
        <v>350</v>
      </c>
      <c r="I512" s="152" t="s">
        <v>351</v>
      </c>
      <c r="J512" s="493"/>
      <c r="K512" s="482"/>
      <c r="L512" s="67" t="s">
        <v>353</v>
      </c>
      <c r="M512" s="67" t="s">
        <v>105</v>
      </c>
      <c r="N512" s="482" t="s">
        <v>3906</v>
      </c>
      <c r="O512" s="493" t="s">
        <v>1904</v>
      </c>
      <c r="P512" s="493">
        <v>86</v>
      </c>
      <c r="Q512" s="493">
        <v>2022</v>
      </c>
      <c r="R512" s="493" t="s">
        <v>3907</v>
      </c>
      <c r="S512" s="531" t="s">
        <v>3686</v>
      </c>
      <c r="T512" s="537" t="s">
        <v>3908</v>
      </c>
      <c r="U512" s="510">
        <v>2</v>
      </c>
      <c r="V512" s="537" t="s">
        <v>3909</v>
      </c>
      <c r="W512" s="534" t="s">
        <v>3689</v>
      </c>
      <c r="X512" s="538">
        <v>1</v>
      </c>
      <c r="Y512" s="493" t="s">
        <v>3690</v>
      </c>
      <c r="Z512" s="514">
        <v>44656</v>
      </c>
      <c r="AA512" s="514">
        <v>44926</v>
      </c>
      <c r="AB512" s="536"/>
      <c r="AC512" s="482" t="s">
        <v>84</v>
      </c>
      <c r="AD512" s="482" t="s">
        <v>84</v>
      </c>
      <c r="AE512" s="482">
        <f t="shared" si="36"/>
        <v>215</v>
      </c>
      <c r="AF512" s="447"/>
      <c r="AG512" s="110"/>
      <c r="AH512" s="110"/>
      <c r="AI512" s="110"/>
      <c r="AJ512" s="87"/>
      <c r="AK512" s="67"/>
      <c r="AL512" s="78"/>
      <c r="AM512" s="431"/>
      <c r="AN512" s="74"/>
      <c r="AO512" s="124"/>
      <c r="AP512" s="79"/>
      <c r="AQ512" s="87"/>
      <c r="AR512" s="87"/>
      <c r="AS512" s="432"/>
      <c r="AT512" s="82"/>
      <c r="AU512" s="271"/>
      <c r="AV512" s="84"/>
      <c r="AW512" s="84"/>
      <c r="AX512" s="84"/>
      <c r="AY512" s="84"/>
      <c r="AZ512" s="84"/>
      <c r="BA512" s="67" t="s">
        <v>9</v>
      </c>
      <c r="BB512" s="78">
        <v>-44620</v>
      </c>
      <c r="BC512" s="79" t="s">
        <v>6</v>
      </c>
      <c r="BD512" s="84"/>
      <c r="BE512" s="84"/>
      <c r="BF512" s="84"/>
      <c r="BG512" s="84"/>
      <c r="BH512" s="79"/>
      <c r="BI512" s="84"/>
      <c r="BJ512" s="88" t="s">
        <v>19</v>
      </c>
      <c r="BK512" s="89" t="s">
        <v>1377</v>
      </c>
      <c r="BL512" s="90">
        <v>44712</v>
      </c>
      <c r="BM512" s="91" t="s">
        <v>2332</v>
      </c>
      <c r="BN512" s="92">
        <v>0</v>
      </c>
      <c r="BO512" s="77" t="str">
        <f t="shared" si="40"/>
        <v>SIN AVANCE</v>
      </c>
      <c r="BP512" s="78">
        <f t="shared" si="37"/>
        <v>215</v>
      </c>
      <c r="BQ512" s="79" t="str">
        <f t="shared" si="38"/>
        <v>CON TIEMPO</v>
      </c>
      <c r="BR512" s="102">
        <v>44725</v>
      </c>
      <c r="BS512" s="93" t="s">
        <v>3905</v>
      </c>
      <c r="BT512" s="93" t="s">
        <v>2014</v>
      </c>
      <c r="BU512" s="104">
        <v>0</v>
      </c>
      <c r="BV512" s="94" t="s">
        <v>19</v>
      </c>
      <c r="BW512" s="93"/>
      <c r="BX512" s="93"/>
      <c r="BY512" s="1">
        <f t="shared" si="39"/>
        <v>501</v>
      </c>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c r="NF512" s="1"/>
      <c r="NG512" s="1"/>
      <c r="NH512" s="1"/>
      <c r="NI512" s="1"/>
      <c r="NJ512" s="1"/>
      <c r="NK512" s="1"/>
      <c r="NL512" s="1"/>
      <c r="NM512" s="1"/>
      <c r="NN512" s="1"/>
      <c r="NO512" s="1"/>
      <c r="NP512" s="1"/>
      <c r="NQ512" s="1"/>
      <c r="NR512" s="1"/>
      <c r="NS512" s="1"/>
      <c r="NT512" s="1"/>
      <c r="NU512" s="1"/>
      <c r="NV512" s="1"/>
      <c r="NW512" s="1"/>
      <c r="NX512" s="1"/>
      <c r="NY512" s="1"/>
      <c r="NZ512" s="1"/>
      <c r="OA512" s="1"/>
      <c r="OB512" s="1"/>
      <c r="OC512" s="1"/>
      <c r="OD512" s="1"/>
      <c r="OE512" s="1"/>
      <c r="OF512" s="1"/>
      <c r="OG512" s="1"/>
      <c r="OH512" s="1"/>
      <c r="OI512" s="1"/>
      <c r="OJ512" s="1"/>
      <c r="OK512" s="1"/>
      <c r="OL512" s="1"/>
      <c r="OM512" s="1"/>
      <c r="ON512" s="1"/>
      <c r="OO512" s="1"/>
      <c r="OP512" s="1"/>
      <c r="OQ512" s="1"/>
      <c r="OR512" s="1"/>
      <c r="OS512" s="1"/>
      <c r="OT512" s="1"/>
      <c r="OU512" s="1"/>
      <c r="OV512" s="1"/>
      <c r="OW512" s="1"/>
      <c r="OX512" s="1"/>
      <c r="OY512" s="1"/>
      <c r="OZ512" s="1"/>
      <c r="PA512" s="1"/>
      <c r="PB512" s="1"/>
      <c r="PC512" s="1"/>
      <c r="PD512" s="1"/>
      <c r="PE512" s="1"/>
      <c r="PF512" s="1"/>
      <c r="PG512" s="1"/>
      <c r="PH512" s="1"/>
      <c r="PI512" s="1"/>
      <c r="PJ512" s="1"/>
      <c r="PK512" s="1"/>
    </row>
    <row r="513" spans="1:427" s="7" customFormat="1" ht="51" customHeight="1" thickBot="1" x14ac:dyDescent="0.3">
      <c r="A513" s="65">
        <v>502</v>
      </c>
      <c r="B513" s="119" t="s">
        <v>97</v>
      </c>
      <c r="C513" s="196" t="s">
        <v>99</v>
      </c>
      <c r="D513" s="529" t="s">
        <v>100</v>
      </c>
      <c r="E513" s="539" t="s">
        <v>3910</v>
      </c>
      <c r="F513" s="105" t="s">
        <v>70</v>
      </c>
      <c r="G513" s="135" t="s">
        <v>71</v>
      </c>
      <c r="H513" s="67" t="s">
        <v>72</v>
      </c>
      <c r="I513" s="147" t="s">
        <v>1739</v>
      </c>
      <c r="J513" s="493"/>
      <c r="K513" s="482"/>
      <c r="L513" s="67" t="s">
        <v>855</v>
      </c>
      <c r="M513" s="67" t="s">
        <v>105</v>
      </c>
      <c r="N513" s="482" t="s">
        <v>3911</v>
      </c>
      <c r="O513" s="493" t="s">
        <v>1033</v>
      </c>
      <c r="P513" s="493">
        <v>86</v>
      </c>
      <c r="Q513" s="493">
        <v>2022</v>
      </c>
      <c r="R513" s="493" t="s">
        <v>3912</v>
      </c>
      <c r="S513" s="531" t="s">
        <v>3913</v>
      </c>
      <c r="T513" s="540" t="s">
        <v>3914</v>
      </c>
      <c r="U513" s="510">
        <v>1</v>
      </c>
      <c r="V513" s="533" t="s">
        <v>3915</v>
      </c>
      <c r="W513" s="534" t="s">
        <v>3915</v>
      </c>
      <c r="X513" s="538">
        <v>1</v>
      </c>
      <c r="Y513" s="493" t="s">
        <v>3915</v>
      </c>
      <c r="Z513" s="514">
        <v>44655</v>
      </c>
      <c r="AA513" s="541">
        <v>44742</v>
      </c>
      <c r="AB513" s="536"/>
      <c r="AC513" s="482" t="s">
        <v>84</v>
      </c>
      <c r="AD513" s="482" t="s">
        <v>84</v>
      </c>
      <c r="AE513" s="482" t="e">
        <f>(IF(AU513=$U$8,$V$5,#REF!-$L$5))</f>
        <v>#REF!</v>
      </c>
      <c r="AF513" s="447"/>
      <c r="AG513" s="110"/>
      <c r="AH513" s="110"/>
      <c r="AI513" s="110"/>
      <c r="AJ513" s="87"/>
      <c r="AK513" s="67"/>
      <c r="AL513" s="78"/>
      <c r="AM513" s="431"/>
      <c r="AN513" s="74"/>
      <c r="AO513" s="124"/>
      <c r="AP513" s="79"/>
      <c r="AQ513" s="87"/>
      <c r="AR513" s="87"/>
      <c r="AS513" s="432"/>
      <c r="AT513" s="82"/>
      <c r="AU513" s="271"/>
      <c r="AV513" s="84"/>
      <c r="AW513" s="84"/>
      <c r="AX513" s="84"/>
      <c r="AY513" s="84"/>
      <c r="AZ513" s="84"/>
      <c r="BA513" s="67" t="s">
        <v>9</v>
      </c>
      <c r="BB513" s="78">
        <v>-44620</v>
      </c>
      <c r="BC513" s="79" t="e">
        <v>#REF!</v>
      </c>
      <c r="BD513" s="84"/>
      <c r="BE513" s="84"/>
      <c r="BF513" s="84"/>
      <c r="BG513" s="84"/>
      <c r="BH513" s="79"/>
      <c r="BI513" s="84"/>
      <c r="BJ513" s="88" t="s">
        <v>19</v>
      </c>
      <c r="BK513" s="89" t="s">
        <v>1514</v>
      </c>
      <c r="BL513" s="90">
        <v>44712</v>
      </c>
      <c r="BM513" s="91" t="s">
        <v>3135</v>
      </c>
      <c r="BN513" s="92">
        <v>0</v>
      </c>
      <c r="BO513" s="77" t="str">
        <f t="shared" si="40"/>
        <v>SIN AVANCE</v>
      </c>
      <c r="BP513" s="78">
        <f t="shared" si="37"/>
        <v>31</v>
      </c>
      <c r="BQ513" s="79" t="e">
        <f t="shared" si="38"/>
        <v>#REF!</v>
      </c>
      <c r="BR513" s="102">
        <v>44726</v>
      </c>
      <c r="BS513" s="93" t="s">
        <v>3916</v>
      </c>
      <c r="BT513" s="93" t="s">
        <v>413</v>
      </c>
      <c r="BU513" s="104">
        <v>0</v>
      </c>
      <c r="BV513" s="94" t="s">
        <v>19</v>
      </c>
      <c r="BW513" s="93"/>
      <c r="BX513" s="93"/>
      <c r="BY513" s="1">
        <f t="shared" si="39"/>
        <v>502</v>
      </c>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c r="KB513" s="1"/>
      <c r="KC513" s="1"/>
      <c r="KD513" s="1"/>
      <c r="KE513" s="1"/>
      <c r="KF513" s="1"/>
      <c r="KG513" s="1"/>
      <c r="KH513" s="1"/>
      <c r="KI513" s="1"/>
      <c r="KJ513" s="1"/>
      <c r="KK513" s="1"/>
      <c r="KL513" s="1"/>
      <c r="KM513" s="1"/>
      <c r="KN513" s="1"/>
      <c r="KO513" s="1"/>
      <c r="KP513" s="1"/>
      <c r="KQ513" s="1"/>
      <c r="KR513" s="1"/>
      <c r="KS513" s="1"/>
      <c r="KT513" s="1"/>
      <c r="KU513" s="1"/>
      <c r="KV513" s="1"/>
      <c r="KW513" s="1"/>
      <c r="KX513" s="1"/>
      <c r="KY513" s="1"/>
      <c r="KZ513" s="1"/>
      <c r="LA513" s="1"/>
      <c r="LB513" s="1"/>
      <c r="LC513" s="1"/>
      <c r="LD513" s="1"/>
      <c r="LE513" s="1"/>
      <c r="LF513" s="1"/>
      <c r="LG513" s="1"/>
      <c r="LH513" s="1"/>
      <c r="LI513" s="1"/>
      <c r="LJ513" s="1"/>
      <c r="LK513" s="1"/>
      <c r="LL513" s="1"/>
      <c r="LM513" s="1"/>
      <c r="LN513" s="1"/>
      <c r="LO513" s="1"/>
      <c r="LP513" s="1"/>
      <c r="LQ513" s="1"/>
      <c r="LR513" s="1"/>
      <c r="LS513" s="1"/>
      <c r="LT513" s="1"/>
      <c r="LU513" s="1"/>
      <c r="LV513" s="1"/>
      <c r="LW513" s="1"/>
      <c r="LX513" s="1"/>
      <c r="LY513" s="1"/>
      <c r="LZ513" s="1"/>
      <c r="MA513" s="1"/>
      <c r="MB513" s="1"/>
      <c r="MC513" s="1"/>
      <c r="MD513" s="1"/>
      <c r="ME513" s="1"/>
      <c r="MF513" s="1"/>
      <c r="MG513" s="1"/>
      <c r="MH513" s="1"/>
      <c r="MI513" s="1"/>
      <c r="MJ513" s="1"/>
      <c r="MK513" s="1"/>
      <c r="ML513" s="1"/>
      <c r="MM513" s="1"/>
      <c r="MN513" s="1"/>
      <c r="MO513" s="1"/>
      <c r="MP513" s="1"/>
      <c r="MQ513" s="1"/>
      <c r="MR513" s="1"/>
      <c r="MS513" s="1"/>
      <c r="MT513" s="1"/>
      <c r="MU513" s="1"/>
      <c r="MV513" s="1"/>
      <c r="MW513" s="1"/>
      <c r="MX513" s="1"/>
      <c r="MY513" s="1"/>
      <c r="MZ513" s="1"/>
      <c r="NA513" s="1"/>
      <c r="NB513" s="1"/>
      <c r="NC513" s="1"/>
      <c r="ND513" s="1"/>
      <c r="NE513" s="1"/>
      <c r="NF513" s="1"/>
      <c r="NG513" s="1"/>
      <c r="NH513" s="1"/>
      <c r="NI513" s="1"/>
      <c r="NJ513" s="1"/>
      <c r="NK513" s="1"/>
      <c r="NL513" s="1"/>
      <c r="NM513" s="1"/>
      <c r="NN513" s="1"/>
      <c r="NO513" s="1"/>
      <c r="NP513" s="1"/>
      <c r="NQ513" s="1"/>
      <c r="NR513" s="1"/>
      <c r="NS513" s="1"/>
      <c r="NT513" s="1"/>
      <c r="NU513" s="1"/>
      <c r="NV513" s="1"/>
      <c r="NW513" s="1"/>
      <c r="NX513" s="1"/>
      <c r="NY513" s="1"/>
      <c r="NZ513" s="1"/>
      <c r="OA513" s="1"/>
      <c r="OB513" s="1"/>
      <c r="OC513" s="1"/>
      <c r="OD513" s="1"/>
      <c r="OE513" s="1"/>
      <c r="OF513" s="1"/>
      <c r="OG513" s="1"/>
      <c r="OH513" s="1"/>
      <c r="OI513" s="1"/>
      <c r="OJ513" s="1"/>
      <c r="OK513" s="1"/>
      <c r="OL513" s="1"/>
      <c r="OM513" s="1"/>
      <c r="ON513" s="1"/>
      <c r="OO513" s="1"/>
      <c r="OP513" s="1"/>
      <c r="OQ513" s="1"/>
      <c r="OR513" s="1"/>
      <c r="OS513" s="1"/>
      <c r="OT513" s="1"/>
      <c r="OU513" s="1"/>
      <c r="OV513" s="1"/>
      <c r="OW513" s="1"/>
      <c r="OX513" s="1"/>
      <c r="OY513" s="1"/>
      <c r="OZ513" s="1"/>
      <c r="PA513" s="1"/>
      <c r="PB513" s="1"/>
      <c r="PC513" s="1"/>
      <c r="PD513" s="1"/>
      <c r="PE513" s="1"/>
      <c r="PF513" s="1"/>
      <c r="PG513" s="1"/>
      <c r="PH513" s="1"/>
      <c r="PI513" s="1"/>
      <c r="PJ513" s="1"/>
      <c r="PK513" s="1"/>
    </row>
    <row r="514" spans="1:427" s="7" customFormat="1" ht="63.75" customHeight="1" thickBot="1" x14ac:dyDescent="0.3">
      <c r="A514" s="65">
        <v>503</v>
      </c>
      <c r="B514" s="119" t="s">
        <v>97</v>
      </c>
      <c r="C514" s="196" t="s">
        <v>99</v>
      </c>
      <c r="D514" s="529" t="s">
        <v>100</v>
      </c>
      <c r="E514" s="542" t="s">
        <v>3910</v>
      </c>
      <c r="F514" s="105" t="s">
        <v>70</v>
      </c>
      <c r="G514" s="135" t="s">
        <v>71</v>
      </c>
      <c r="H514" s="67" t="s">
        <v>72</v>
      </c>
      <c r="I514" s="147" t="s">
        <v>1739</v>
      </c>
      <c r="J514" s="493"/>
      <c r="K514" s="482"/>
      <c r="L514" s="67" t="s">
        <v>855</v>
      </c>
      <c r="M514" s="67" t="s">
        <v>105</v>
      </c>
      <c r="N514" s="482" t="s">
        <v>3917</v>
      </c>
      <c r="O514" s="493" t="s">
        <v>1033</v>
      </c>
      <c r="P514" s="493">
        <v>86</v>
      </c>
      <c r="Q514" s="493">
        <v>2022</v>
      </c>
      <c r="R514" s="493" t="s">
        <v>3912</v>
      </c>
      <c r="S514" s="531" t="s">
        <v>3918</v>
      </c>
      <c r="T514" s="543" t="s">
        <v>3919</v>
      </c>
      <c r="U514" s="510">
        <v>2</v>
      </c>
      <c r="V514" s="533" t="s">
        <v>3915</v>
      </c>
      <c r="W514" s="544" t="s">
        <v>3915</v>
      </c>
      <c r="X514" s="538">
        <v>1</v>
      </c>
      <c r="Y514" s="493" t="s">
        <v>3915</v>
      </c>
      <c r="Z514" s="514">
        <v>44655</v>
      </c>
      <c r="AA514" s="541">
        <v>44926</v>
      </c>
      <c r="AB514" s="536"/>
      <c r="AC514" s="482" t="s">
        <v>84</v>
      </c>
      <c r="AD514" s="482" t="s">
        <v>84</v>
      </c>
      <c r="AE514" s="482" t="e">
        <f>(IF(AU514=$U$8,$V$5,#REF!-$L$5))</f>
        <v>#REF!</v>
      </c>
      <c r="AF514" s="447"/>
      <c r="AG514" s="110"/>
      <c r="AH514" s="110"/>
      <c r="AI514" s="110"/>
      <c r="AJ514" s="87"/>
      <c r="AK514" s="67"/>
      <c r="AL514" s="78"/>
      <c r="AM514" s="431"/>
      <c r="AN514" s="74"/>
      <c r="AO514" s="124"/>
      <c r="AP514" s="79"/>
      <c r="AQ514" s="87"/>
      <c r="AR514" s="87"/>
      <c r="AS514" s="432"/>
      <c r="AT514" s="82"/>
      <c r="AU514" s="271"/>
      <c r="AV514" s="84"/>
      <c r="AW514" s="84"/>
      <c r="AX514" s="84"/>
      <c r="AY514" s="84"/>
      <c r="AZ514" s="84"/>
      <c r="BA514" s="67" t="s">
        <v>9</v>
      </c>
      <c r="BB514" s="78">
        <v>-44620</v>
      </c>
      <c r="BC514" s="79" t="e">
        <v>#REF!</v>
      </c>
      <c r="BD514" s="84"/>
      <c r="BE514" s="84"/>
      <c r="BF514" s="84"/>
      <c r="BG514" s="84"/>
      <c r="BH514" s="79"/>
      <c r="BI514" s="84"/>
      <c r="BJ514" s="88" t="s">
        <v>19</v>
      </c>
      <c r="BK514" s="89" t="s">
        <v>1514</v>
      </c>
      <c r="BL514" s="90">
        <v>44712</v>
      </c>
      <c r="BM514" s="91" t="s">
        <v>3135</v>
      </c>
      <c r="BN514" s="92">
        <v>0</v>
      </c>
      <c r="BO514" s="77" t="str">
        <f t="shared" si="40"/>
        <v>SIN AVANCE</v>
      </c>
      <c r="BP514" s="78">
        <f t="shared" si="37"/>
        <v>215</v>
      </c>
      <c r="BQ514" s="79" t="e">
        <f t="shared" si="38"/>
        <v>#REF!</v>
      </c>
      <c r="BR514" s="102">
        <v>44726</v>
      </c>
      <c r="BS514" s="93" t="s">
        <v>3916</v>
      </c>
      <c r="BT514" s="93" t="s">
        <v>413</v>
      </c>
      <c r="BU514" s="104">
        <v>0</v>
      </c>
      <c r="BV514" s="94" t="s">
        <v>19</v>
      </c>
      <c r="BW514" s="93"/>
      <c r="BX514" s="93"/>
      <c r="BY514" s="1">
        <f t="shared" si="39"/>
        <v>503</v>
      </c>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c r="NF514" s="1"/>
      <c r="NG514" s="1"/>
      <c r="NH514" s="1"/>
      <c r="NI514" s="1"/>
      <c r="NJ514" s="1"/>
      <c r="NK514" s="1"/>
      <c r="NL514" s="1"/>
      <c r="NM514" s="1"/>
      <c r="NN514" s="1"/>
      <c r="NO514" s="1"/>
      <c r="NP514" s="1"/>
      <c r="NQ514" s="1"/>
      <c r="NR514" s="1"/>
      <c r="NS514" s="1"/>
      <c r="NT514" s="1"/>
      <c r="NU514" s="1"/>
      <c r="NV514" s="1"/>
      <c r="NW514" s="1"/>
      <c r="NX514" s="1"/>
      <c r="NY514" s="1"/>
      <c r="NZ514" s="1"/>
      <c r="OA514" s="1"/>
      <c r="OB514" s="1"/>
      <c r="OC514" s="1"/>
      <c r="OD514" s="1"/>
      <c r="OE514" s="1"/>
      <c r="OF514" s="1"/>
      <c r="OG514" s="1"/>
      <c r="OH514" s="1"/>
      <c r="OI514" s="1"/>
      <c r="OJ514" s="1"/>
      <c r="OK514" s="1"/>
      <c r="OL514" s="1"/>
      <c r="OM514" s="1"/>
      <c r="ON514" s="1"/>
      <c r="OO514" s="1"/>
      <c r="OP514" s="1"/>
      <c r="OQ514" s="1"/>
      <c r="OR514" s="1"/>
      <c r="OS514" s="1"/>
      <c r="OT514" s="1"/>
      <c r="OU514" s="1"/>
      <c r="OV514" s="1"/>
      <c r="OW514" s="1"/>
      <c r="OX514" s="1"/>
      <c r="OY514" s="1"/>
      <c r="OZ514" s="1"/>
      <c r="PA514" s="1"/>
      <c r="PB514" s="1"/>
      <c r="PC514" s="1"/>
      <c r="PD514" s="1"/>
      <c r="PE514" s="1"/>
      <c r="PF514" s="1"/>
      <c r="PG514" s="1"/>
      <c r="PH514" s="1"/>
      <c r="PI514" s="1"/>
      <c r="PJ514" s="1"/>
      <c r="PK514" s="1"/>
    </row>
    <row r="515" spans="1:427" s="7" customFormat="1" ht="63.75" customHeight="1" thickBot="1" x14ac:dyDescent="0.3">
      <c r="A515" s="65">
        <v>504</v>
      </c>
      <c r="B515" s="119" t="s">
        <v>97</v>
      </c>
      <c r="C515" s="196" t="s">
        <v>99</v>
      </c>
      <c r="D515" s="529" t="s">
        <v>100</v>
      </c>
      <c r="E515" s="542" t="s">
        <v>3910</v>
      </c>
      <c r="F515" s="105" t="s">
        <v>70</v>
      </c>
      <c r="G515" s="135" t="s">
        <v>71</v>
      </c>
      <c r="H515" s="67" t="s">
        <v>72</v>
      </c>
      <c r="I515" s="147" t="s">
        <v>1739</v>
      </c>
      <c r="J515" s="493"/>
      <c r="K515" s="482"/>
      <c r="L515" s="67" t="s">
        <v>855</v>
      </c>
      <c r="M515" s="67" t="s">
        <v>105</v>
      </c>
      <c r="N515" s="482" t="s">
        <v>3920</v>
      </c>
      <c r="O515" s="493" t="s">
        <v>1189</v>
      </c>
      <c r="P515" s="493">
        <v>86</v>
      </c>
      <c r="Q515" s="493">
        <v>2022</v>
      </c>
      <c r="R515" s="493" t="s">
        <v>3921</v>
      </c>
      <c r="S515" s="531" t="s">
        <v>3922</v>
      </c>
      <c r="T515" s="532" t="s">
        <v>3923</v>
      </c>
      <c r="U515" s="510">
        <v>1</v>
      </c>
      <c r="V515" s="533" t="s">
        <v>3924</v>
      </c>
      <c r="W515" s="534" t="s">
        <v>3924</v>
      </c>
      <c r="X515" s="538">
        <v>1</v>
      </c>
      <c r="Y515" s="493" t="s">
        <v>3924</v>
      </c>
      <c r="Z515" s="514">
        <v>44655</v>
      </c>
      <c r="AA515" s="514">
        <v>44742</v>
      </c>
      <c r="AB515" s="536"/>
      <c r="AC515" s="482" t="s">
        <v>84</v>
      </c>
      <c r="AD515" s="482" t="s">
        <v>84</v>
      </c>
      <c r="AE515" s="482">
        <f t="shared" si="36"/>
        <v>31</v>
      </c>
      <c r="AF515" s="447"/>
      <c r="AG515" s="110"/>
      <c r="AH515" s="110"/>
      <c r="AI515" s="110"/>
      <c r="AJ515" s="87"/>
      <c r="AK515" s="67"/>
      <c r="AL515" s="78"/>
      <c r="AM515" s="431"/>
      <c r="AN515" s="74"/>
      <c r="AO515" s="124"/>
      <c r="AP515" s="79"/>
      <c r="AQ515" s="87"/>
      <c r="AR515" s="87"/>
      <c r="AS515" s="432"/>
      <c r="AT515" s="82"/>
      <c r="AU515" s="271"/>
      <c r="AV515" s="84"/>
      <c r="AW515" s="84"/>
      <c r="AX515" s="84"/>
      <c r="AY515" s="84"/>
      <c r="AZ515" s="84"/>
      <c r="BA515" s="67" t="s">
        <v>9</v>
      </c>
      <c r="BB515" s="78">
        <v>-44620</v>
      </c>
      <c r="BC515" s="79" t="s">
        <v>6</v>
      </c>
      <c r="BD515" s="84"/>
      <c r="BE515" s="84"/>
      <c r="BF515" s="84"/>
      <c r="BG515" s="84"/>
      <c r="BH515" s="79"/>
      <c r="BI515" s="84"/>
      <c r="BJ515" s="88" t="s">
        <v>19</v>
      </c>
      <c r="BK515" s="89" t="s">
        <v>1514</v>
      </c>
      <c r="BL515" s="90">
        <v>44712</v>
      </c>
      <c r="BM515" s="91" t="s">
        <v>3135</v>
      </c>
      <c r="BN515" s="92">
        <v>0</v>
      </c>
      <c r="BO515" s="77" t="str">
        <f t="shared" si="40"/>
        <v>SIN AVANCE</v>
      </c>
      <c r="BP515" s="78">
        <f t="shared" si="37"/>
        <v>31</v>
      </c>
      <c r="BQ515" s="79" t="str">
        <f t="shared" si="38"/>
        <v>CON TIEMPO</v>
      </c>
      <c r="BR515" s="102">
        <v>44726</v>
      </c>
      <c r="BS515" s="93" t="s">
        <v>3916</v>
      </c>
      <c r="BT515" s="93" t="s">
        <v>413</v>
      </c>
      <c r="BU515" s="104">
        <v>0</v>
      </c>
      <c r="BV515" s="94" t="s">
        <v>19</v>
      </c>
      <c r="BW515" s="93"/>
      <c r="BX515" s="93"/>
      <c r="BY515" s="1">
        <f t="shared" si="39"/>
        <v>504</v>
      </c>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c r="KF515" s="1"/>
      <c r="KG515" s="1"/>
      <c r="KH515" s="1"/>
      <c r="KI515" s="1"/>
      <c r="KJ515" s="1"/>
      <c r="KK515" s="1"/>
      <c r="KL515" s="1"/>
      <c r="KM515" s="1"/>
      <c r="KN515" s="1"/>
      <c r="KO515" s="1"/>
      <c r="KP515" s="1"/>
      <c r="KQ515" s="1"/>
      <c r="KR515" s="1"/>
      <c r="KS515" s="1"/>
      <c r="KT515" s="1"/>
      <c r="KU515" s="1"/>
      <c r="KV515" s="1"/>
      <c r="KW515" s="1"/>
      <c r="KX515" s="1"/>
      <c r="KY515" s="1"/>
      <c r="KZ515" s="1"/>
      <c r="LA515" s="1"/>
      <c r="LB515" s="1"/>
      <c r="LC515" s="1"/>
      <c r="LD515" s="1"/>
      <c r="LE515" s="1"/>
      <c r="LF515" s="1"/>
      <c r="LG515" s="1"/>
      <c r="LH515" s="1"/>
      <c r="LI515" s="1"/>
      <c r="LJ515" s="1"/>
      <c r="LK515" s="1"/>
      <c r="LL515" s="1"/>
      <c r="LM515" s="1"/>
      <c r="LN515" s="1"/>
      <c r="LO515" s="1"/>
      <c r="LP515" s="1"/>
      <c r="LQ515" s="1"/>
      <c r="LR515" s="1"/>
      <c r="LS515" s="1"/>
      <c r="LT515" s="1"/>
      <c r="LU515" s="1"/>
      <c r="LV515" s="1"/>
      <c r="LW515" s="1"/>
      <c r="LX515" s="1"/>
      <c r="LY515" s="1"/>
      <c r="LZ515" s="1"/>
      <c r="MA515" s="1"/>
      <c r="MB515" s="1"/>
      <c r="MC515" s="1"/>
      <c r="MD515" s="1"/>
      <c r="ME515" s="1"/>
      <c r="MF515" s="1"/>
      <c r="MG515" s="1"/>
      <c r="MH515" s="1"/>
      <c r="MI515" s="1"/>
      <c r="MJ515" s="1"/>
      <c r="MK515" s="1"/>
      <c r="ML515" s="1"/>
      <c r="MM515" s="1"/>
      <c r="MN515" s="1"/>
      <c r="MO515" s="1"/>
      <c r="MP515" s="1"/>
      <c r="MQ515" s="1"/>
      <c r="MR515" s="1"/>
      <c r="MS515" s="1"/>
      <c r="MT515" s="1"/>
      <c r="MU515" s="1"/>
      <c r="MV515" s="1"/>
      <c r="MW515" s="1"/>
      <c r="MX515" s="1"/>
      <c r="MY515" s="1"/>
      <c r="MZ515" s="1"/>
      <c r="NA515" s="1"/>
      <c r="NB515" s="1"/>
      <c r="NC515" s="1"/>
      <c r="ND515" s="1"/>
      <c r="NE515" s="1"/>
      <c r="NF515" s="1"/>
      <c r="NG515" s="1"/>
      <c r="NH515" s="1"/>
      <c r="NI515" s="1"/>
      <c r="NJ515" s="1"/>
      <c r="NK515" s="1"/>
      <c r="NL515" s="1"/>
      <c r="NM515" s="1"/>
      <c r="NN515" s="1"/>
      <c r="NO515" s="1"/>
      <c r="NP515" s="1"/>
      <c r="NQ515" s="1"/>
      <c r="NR515" s="1"/>
      <c r="NS515" s="1"/>
      <c r="NT515" s="1"/>
      <c r="NU515" s="1"/>
      <c r="NV515" s="1"/>
      <c r="NW515" s="1"/>
      <c r="NX515" s="1"/>
      <c r="NY515" s="1"/>
      <c r="NZ515" s="1"/>
      <c r="OA515" s="1"/>
      <c r="OB515" s="1"/>
      <c r="OC515" s="1"/>
      <c r="OD515" s="1"/>
      <c r="OE515" s="1"/>
      <c r="OF515" s="1"/>
      <c r="OG515" s="1"/>
      <c r="OH515" s="1"/>
      <c r="OI515" s="1"/>
      <c r="OJ515" s="1"/>
      <c r="OK515" s="1"/>
      <c r="OL515" s="1"/>
      <c r="OM515" s="1"/>
      <c r="ON515" s="1"/>
      <c r="OO515" s="1"/>
      <c r="OP515" s="1"/>
      <c r="OQ515" s="1"/>
      <c r="OR515" s="1"/>
      <c r="OS515" s="1"/>
      <c r="OT515" s="1"/>
      <c r="OU515" s="1"/>
      <c r="OV515" s="1"/>
      <c r="OW515" s="1"/>
      <c r="OX515" s="1"/>
      <c r="OY515" s="1"/>
      <c r="OZ515" s="1"/>
      <c r="PA515" s="1"/>
      <c r="PB515" s="1"/>
      <c r="PC515" s="1"/>
      <c r="PD515" s="1"/>
      <c r="PE515" s="1"/>
      <c r="PF515" s="1"/>
      <c r="PG515" s="1"/>
      <c r="PH515" s="1"/>
      <c r="PI515" s="1"/>
      <c r="PJ515" s="1"/>
      <c r="PK515" s="1"/>
    </row>
    <row r="516" spans="1:427" s="7" customFormat="1" ht="76.5" customHeight="1" thickBot="1" x14ac:dyDescent="0.3">
      <c r="A516" s="65">
        <v>505</v>
      </c>
      <c r="B516" s="119" t="s">
        <v>97</v>
      </c>
      <c r="C516" s="196" t="s">
        <v>99</v>
      </c>
      <c r="D516" s="529" t="s">
        <v>100</v>
      </c>
      <c r="E516" s="542" t="s">
        <v>3910</v>
      </c>
      <c r="F516" s="105" t="s">
        <v>70</v>
      </c>
      <c r="G516" s="135" t="s">
        <v>71</v>
      </c>
      <c r="H516" s="67" t="s">
        <v>72</v>
      </c>
      <c r="I516" s="147" t="s">
        <v>1739</v>
      </c>
      <c r="J516" s="493"/>
      <c r="K516" s="482"/>
      <c r="L516" s="67" t="s">
        <v>855</v>
      </c>
      <c r="M516" s="67" t="s">
        <v>105</v>
      </c>
      <c r="N516" s="482" t="s">
        <v>3925</v>
      </c>
      <c r="O516" s="493" t="s">
        <v>1189</v>
      </c>
      <c r="P516" s="493">
        <v>86</v>
      </c>
      <c r="Q516" s="493">
        <v>2022</v>
      </c>
      <c r="R516" s="493" t="s">
        <v>3921</v>
      </c>
      <c r="S516" s="531" t="s">
        <v>3922</v>
      </c>
      <c r="T516" s="537" t="s">
        <v>3926</v>
      </c>
      <c r="U516" s="510">
        <v>2</v>
      </c>
      <c r="V516" s="533" t="s">
        <v>3927</v>
      </c>
      <c r="W516" s="544" t="s">
        <v>3928</v>
      </c>
      <c r="X516" s="538">
        <v>1</v>
      </c>
      <c r="Y516" s="493" t="s">
        <v>3929</v>
      </c>
      <c r="Z516" s="514">
        <v>44655</v>
      </c>
      <c r="AA516" s="514">
        <v>44925</v>
      </c>
      <c r="AB516" s="536"/>
      <c r="AC516" s="482" t="s">
        <v>84</v>
      </c>
      <c r="AD516" s="482" t="s">
        <v>84</v>
      </c>
      <c r="AE516" s="482">
        <f t="shared" si="36"/>
        <v>214</v>
      </c>
      <c r="AF516" s="447"/>
      <c r="AG516" s="110"/>
      <c r="AH516" s="110"/>
      <c r="AI516" s="110"/>
      <c r="AJ516" s="87"/>
      <c r="AK516" s="67"/>
      <c r="AL516" s="78"/>
      <c r="AM516" s="431"/>
      <c r="AN516" s="74"/>
      <c r="AO516" s="124"/>
      <c r="AP516" s="79"/>
      <c r="AQ516" s="87"/>
      <c r="AR516" s="87"/>
      <c r="AS516" s="432"/>
      <c r="AT516" s="82"/>
      <c r="AU516" s="271"/>
      <c r="AV516" s="84"/>
      <c r="AW516" s="84"/>
      <c r="AX516" s="84"/>
      <c r="AY516" s="84"/>
      <c r="AZ516" s="84"/>
      <c r="BA516" s="67" t="s">
        <v>9</v>
      </c>
      <c r="BB516" s="78">
        <v>-44620</v>
      </c>
      <c r="BC516" s="79" t="s">
        <v>6</v>
      </c>
      <c r="BD516" s="84"/>
      <c r="BE516" s="84"/>
      <c r="BF516" s="84"/>
      <c r="BG516" s="84"/>
      <c r="BH516" s="79"/>
      <c r="BI516" s="84"/>
      <c r="BJ516" s="88" t="s">
        <v>19</v>
      </c>
      <c r="BK516" s="89" t="s">
        <v>1514</v>
      </c>
      <c r="BL516" s="90">
        <v>44712</v>
      </c>
      <c r="BM516" s="91" t="s">
        <v>3135</v>
      </c>
      <c r="BN516" s="92">
        <v>0</v>
      </c>
      <c r="BO516" s="77" t="str">
        <f t="shared" si="40"/>
        <v>SIN AVANCE</v>
      </c>
      <c r="BP516" s="78">
        <f t="shared" si="37"/>
        <v>214</v>
      </c>
      <c r="BQ516" s="79" t="str">
        <f t="shared" si="38"/>
        <v>CON TIEMPO</v>
      </c>
      <c r="BR516" s="102">
        <v>44726</v>
      </c>
      <c r="BS516" s="93" t="s">
        <v>3916</v>
      </c>
      <c r="BT516" s="93" t="s">
        <v>413</v>
      </c>
      <c r="BU516" s="104">
        <v>0</v>
      </c>
      <c r="BV516" s="94" t="s">
        <v>19</v>
      </c>
      <c r="BW516" s="93"/>
      <c r="BX516" s="93"/>
      <c r="BY516" s="1">
        <f t="shared" si="39"/>
        <v>505</v>
      </c>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c r="KH516" s="1"/>
      <c r="KI516" s="1"/>
      <c r="KJ516" s="1"/>
      <c r="KK516" s="1"/>
      <c r="KL516" s="1"/>
      <c r="KM516" s="1"/>
      <c r="KN516" s="1"/>
      <c r="KO516" s="1"/>
      <c r="KP516" s="1"/>
      <c r="KQ516" s="1"/>
      <c r="KR516" s="1"/>
      <c r="KS516" s="1"/>
      <c r="KT516" s="1"/>
      <c r="KU516" s="1"/>
      <c r="KV516" s="1"/>
      <c r="KW516" s="1"/>
      <c r="KX516" s="1"/>
      <c r="KY516" s="1"/>
      <c r="KZ516" s="1"/>
      <c r="LA516" s="1"/>
      <c r="LB516" s="1"/>
      <c r="LC516" s="1"/>
      <c r="LD516" s="1"/>
      <c r="LE516" s="1"/>
      <c r="LF516" s="1"/>
      <c r="LG516" s="1"/>
      <c r="LH516" s="1"/>
      <c r="LI516" s="1"/>
      <c r="LJ516" s="1"/>
      <c r="LK516" s="1"/>
      <c r="LL516" s="1"/>
      <c r="LM516" s="1"/>
      <c r="LN516" s="1"/>
      <c r="LO516" s="1"/>
      <c r="LP516" s="1"/>
      <c r="LQ516" s="1"/>
      <c r="LR516" s="1"/>
      <c r="LS516" s="1"/>
      <c r="LT516" s="1"/>
      <c r="LU516" s="1"/>
      <c r="LV516" s="1"/>
      <c r="LW516" s="1"/>
      <c r="LX516" s="1"/>
      <c r="LY516" s="1"/>
      <c r="LZ516" s="1"/>
      <c r="MA516" s="1"/>
      <c r="MB516" s="1"/>
      <c r="MC516" s="1"/>
      <c r="MD516" s="1"/>
      <c r="ME516" s="1"/>
      <c r="MF516" s="1"/>
      <c r="MG516" s="1"/>
      <c r="MH516" s="1"/>
      <c r="MI516" s="1"/>
      <c r="MJ516" s="1"/>
      <c r="MK516" s="1"/>
      <c r="ML516" s="1"/>
      <c r="MM516" s="1"/>
      <c r="MN516" s="1"/>
      <c r="MO516" s="1"/>
      <c r="MP516" s="1"/>
      <c r="MQ516" s="1"/>
      <c r="MR516" s="1"/>
      <c r="MS516" s="1"/>
      <c r="MT516" s="1"/>
      <c r="MU516" s="1"/>
      <c r="MV516" s="1"/>
      <c r="MW516" s="1"/>
      <c r="MX516" s="1"/>
      <c r="MY516" s="1"/>
      <c r="MZ516" s="1"/>
      <c r="NA516" s="1"/>
      <c r="NB516" s="1"/>
      <c r="NC516" s="1"/>
      <c r="ND516" s="1"/>
      <c r="NE516" s="1"/>
      <c r="NF516" s="1"/>
      <c r="NG516" s="1"/>
      <c r="NH516" s="1"/>
      <c r="NI516" s="1"/>
      <c r="NJ516" s="1"/>
      <c r="NK516" s="1"/>
      <c r="NL516" s="1"/>
      <c r="NM516" s="1"/>
      <c r="NN516" s="1"/>
      <c r="NO516" s="1"/>
      <c r="NP516" s="1"/>
      <c r="NQ516" s="1"/>
      <c r="NR516" s="1"/>
      <c r="NS516" s="1"/>
      <c r="NT516" s="1"/>
      <c r="NU516" s="1"/>
      <c r="NV516" s="1"/>
      <c r="NW516" s="1"/>
      <c r="NX516" s="1"/>
      <c r="NY516" s="1"/>
      <c r="NZ516" s="1"/>
      <c r="OA516" s="1"/>
      <c r="OB516" s="1"/>
      <c r="OC516" s="1"/>
      <c r="OD516" s="1"/>
      <c r="OE516" s="1"/>
      <c r="OF516" s="1"/>
      <c r="OG516" s="1"/>
      <c r="OH516" s="1"/>
      <c r="OI516" s="1"/>
      <c r="OJ516" s="1"/>
      <c r="OK516" s="1"/>
      <c r="OL516" s="1"/>
      <c r="OM516" s="1"/>
      <c r="ON516" s="1"/>
      <c r="OO516" s="1"/>
      <c r="OP516" s="1"/>
      <c r="OQ516" s="1"/>
      <c r="OR516" s="1"/>
      <c r="OS516" s="1"/>
      <c r="OT516" s="1"/>
      <c r="OU516" s="1"/>
      <c r="OV516" s="1"/>
      <c r="OW516" s="1"/>
      <c r="OX516" s="1"/>
      <c r="OY516" s="1"/>
      <c r="OZ516" s="1"/>
      <c r="PA516" s="1"/>
      <c r="PB516" s="1"/>
      <c r="PC516" s="1"/>
      <c r="PD516" s="1"/>
      <c r="PE516" s="1"/>
      <c r="PF516" s="1"/>
      <c r="PG516" s="1"/>
      <c r="PH516" s="1"/>
      <c r="PI516" s="1"/>
      <c r="PJ516" s="1"/>
      <c r="PK516" s="1"/>
    </row>
    <row r="517" spans="1:427" s="7" customFormat="1" ht="216.75" thickBot="1" x14ac:dyDescent="0.3">
      <c r="A517" s="65">
        <v>506</v>
      </c>
      <c r="B517" s="119" t="s">
        <v>97</v>
      </c>
      <c r="C517" s="196" t="s">
        <v>99</v>
      </c>
      <c r="D517" s="529" t="s">
        <v>100</v>
      </c>
      <c r="E517" s="545" t="s">
        <v>2091</v>
      </c>
      <c r="F517" s="145" t="s">
        <v>348</v>
      </c>
      <c r="G517" s="146" t="s">
        <v>349</v>
      </c>
      <c r="H517" s="146" t="s">
        <v>350</v>
      </c>
      <c r="I517" s="147" t="s">
        <v>351</v>
      </c>
      <c r="J517" s="493"/>
      <c r="K517" s="482"/>
      <c r="L517" s="67" t="s">
        <v>353</v>
      </c>
      <c r="M517" s="67" t="s">
        <v>105</v>
      </c>
      <c r="N517" s="482" t="s">
        <v>3930</v>
      </c>
      <c r="O517" s="493" t="s">
        <v>1763</v>
      </c>
      <c r="P517" s="493">
        <v>86</v>
      </c>
      <c r="Q517" s="493">
        <v>2022</v>
      </c>
      <c r="R517" s="493" t="s">
        <v>3931</v>
      </c>
      <c r="S517" s="531" t="s">
        <v>3932</v>
      </c>
      <c r="T517" s="537" t="s">
        <v>3933</v>
      </c>
      <c r="U517" s="510">
        <v>1</v>
      </c>
      <c r="V517" s="532" t="s">
        <v>3934</v>
      </c>
      <c r="W517" s="544" t="s">
        <v>3935</v>
      </c>
      <c r="X517" s="538">
        <v>1</v>
      </c>
      <c r="Y517" s="493" t="s">
        <v>3936</v>
      </c>
      <c r="Z517" s="514">
        <v>44656</v>
      </c>
      <c r="AA517" s="514">
        <v>45015</v>
      </c>
      <c r="AB517" s="536"/>
      <c r="AC517" s="482" t="s">
        <v>84</v>
      </c>
      <c r="AD517" s="482" t="s">
        <v>84</v>
      </c>
      <c r="AE517" s="482">
        <f t="shared" si="36"/>
        <v>304</v>
      </c>
      <c r="AF517" s="447"/>
      <c r="AG517" s="110"/>
      <c r="AH517" s="110"/>
      <c r="AI517" s="110"/>
      <c r="AJ517" s="87"/>
      <c r="AK517" s="67"/>
      <c r="AL517" s="78"/>
      <c r="AM517" s="431"/>
      <c r="AN517" s="74"/>
      <c r="AO517" s="124"/>
      <c r="AP517" s="79"/>
      <c r="AQ517" s="87"/>
      <c r="AR517" s="87"/>
      <c r="AS517" s="432"/>
      <c r="AT517" s="82"/>
      <c r="AU517" s="271"/>
      <c r="AV517" s="84"/>
      <c r="AW517" s="84"/>
      <c r="AX517" s="84"/>
      <c r="AY517" s="84"/>
      <c r="AZ517" s="84"/>
      <c r="BA517" s="67" t="s">
        <v>9</v>
      </c>
      <c r="BB517" s="78">
        <v>-44620</v>
      </c>
      <c r="BC517" s="79" t="s">
        <v>6</v>
      </c>
      <c r="BD517" s="84"/>
      <c r="BE517" s="84"/>
      <c r="BF517" s="84"/>
      <c r="BG517" s="84"/>
      <c r="BH517" s="79"/>
      <c r="BI517" s="84"/>
      <c r="BJ517" s="88" t="s">
        <v>19</v>
      </c>
      <c r="BK517" s="89" t="s">
        <v>1377</v>
      </c>
      <c r="BL517" s="90">
        <v>44712</v>
      </c>
      <c r="BM517" s="91" t="s">
        <v>2332</v>
      </c>
      <c r="BN517" s="92">
        <v>0</v>
      </c>
      <c r="BO517" s="77" t="str">
        <f t="shared" si="40"/>
        <v>SIN AVANCE</v>
      </c>
      <c r="BP517" s="78">
        <f t="shared" si="37"/>
        <v>304</v>
      </c>
      <c r="BQ517" s="79" t="str">
        <f t="shared" si="38"/>
        <v>CON TIEMPO</v>
      </c>
      <c r="BR517" s="102">
        <v>44725</v>
      </c>
      <c r="BS517" s="93" t="s">
        <v>3905</v>
      </c>
      <c r="BT517" s="93" t="s">
        <v>2014</v>
      </c>
      <c r="BU517" s="104">
        <v>0</v>
      </c>
      <c r="BV517" s="94" t="s">
        <v>19</v>
      </c>
      <c r="BW517" s="93"/>
      <c r="BX517" s="93"/>
      <c r="BY517" s="1">
        <f t="shared" si="39"/>
        <v>506</v>
      </c>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c r="KB517" s="1"/>
      <c r="KC517" s="1"/>
      <c r="KD517" s="1"/>
      <c r="KE517" s="1"/>
      <c r="KF517" s="1"/>
      <c r="KG517" s="1"/>
      <c r="KH517" s="1"/>
      <c r="KI517" s="1"/>
      <c r="KJ517" s="1"/>
      <c r="KK517" s="1"/>
      <c r="KL517" s="1"/>
      <c r="KM517" s="1"/>
      <c r="KN517" s="1"/>
      <c r="KO517" s="1"/>
      <c r="KP517" s="1"/>
      <c r="KQ517" s="1"/>
      <c r="KR517" s="1"/>
      <c r="KS517" s="1"/>
      <c r="KT517" s="1"/>
      <c r="KU517" s="1"/>
      <c r="KV517" s="1"/>
      <c r="KW517" s="1"/>
      <c r="KX517" s="1"/>
      <c r="KY517" s="1"/>
      <c r="KZ517" s="1"/>
      <c r="LA517" s="1"/>
      <c r="LB517" s="1"/>
      <c r="LC517" s="1"/>
      <c r="LD517" s="1"/>
      <c r="LE517" s="1"/>
      <c r="LF517" s="1"/>
      <c r="LG517" s="1"/>
      <c r="LH517" s="1"/>
      <c r="LI517" s="1"/>
      <c r="LJ517" s="1"/>
      <c r="LK517" s="1"/>
      <c r="LL517" s="1"/>
      <c r="LM517" s="1"/>
      <c r="LN517" s="1"/>
      <c r="LO517" s="1"/>
      <c r="LP517" s="1"/>
      <c r="LQ517" s="1"/>
      <c r="LR517" s="1"/>
      <c r="LS517" s="1"/>
      <c r="LT517" s="1"/>
      <c r="LU517" s="1"/>
      <c r="LV517" s="1"/>
      <c r="LW517" s="1"/>
      <c r="LX517" s="1"/>
      <c r="LY517" s="1"/>
      <c r="LZ517" s="1"/>
      <c r="MA517" s="1"/>
      <c r="MB517" s="1"/>
      <c r="MC517" s="1"/>
      <c r="MD517" s="1"/>
      <c r="ME517" s="1"/>
      <c r="MF517" s="1"/>
      <c r="MG517" s="1"/>
      <c r="MH517" s="1"/>
      <c r="MI517" s="1"/>
      <c r="MJ517" s="1"/>
      <c r="MK517" s="1"/>
      <c r="ML517" s="1"/>
      <c r="MM517" s="1"/>
      <c r="MN517" s="1"/>
      <c r="MO517" s="1"/>
      <c r="MP517" s="1"/>
      <c r="MQ517" s="1"/>
      <c r="MR517" s="1"/>
      <c r="MS517" s="1"/>
      <c r="MT517" s="1"/>
      <c r="MU517" s="1"/>
      <c r="MV517" s="1"/>
      <c r="MW517" s="1"/>
      <c r="MX517" s="1"/>
      <c r="MY517" s="1"/>
      <c r="MZ517" s="1"/>
      <c r="NA517" s="1"/>
      <c r="NB517" s="1"/>
      <c r="NC517" s="1"/>
      <c r="ND517" s="1"/>
      <c r="NE517" s="1"/>
      <c r="NF517" s="1"/>
      <c r="NG517" s="1"/>
      <c r="NH517" s="1"/>
      <c r="NI517" s="1"/>
      <c r="NJ517" s="1"/>
      <c r="NK517" s="1"/>
      <c r="NL517" s="1"/>
      <c r="NM517" s="1"/>
      <c r="NN517" s="1"/>
      <c r="NO517" s="1"/>
      <c r="NP517" s="1"/>
      <c r="NQ517" s="1"/>
      <c r="NR517" s="1"/>
      <c r="NS517" s="1"/>
      <c r="NT517" s="1"/>
      <c r="NU517" s="1"/>
      <c r="NV517" s="1"/>
      <c r="NW517" s="1"/>
      <c r="NX517" s="1"/>
      <c r="NY517" s="1"/>
      <c r="NZ517" s="1"/>
      <c r="OA517" s="1"/>
      <c r="OB517" s="1"/>
      <c r="OC517" s="1"/>
      <c r="OD517" s="1"/>
      <c r="OE517" s="1"/>
      <c r="OF517" s="1"/>
      <c r="OG517" s="1"/>
      <c r="OH517" s="1"/>
      <c r="OI517" s="1"/>
      <c r="OJ517" s="1"/>
      <c r="OK517" s="1"/>
      <c r="OL517" s="1"/>
      <c r="OM517" s="1"/>
      <c r="ON517" s="1"/>
      <c r="OO517" s="1"/>
      <c r="OP517" s="1"/>
      <c r="OQ517" s="1"/>
      <c r="OR517" s="1"/>
      <c r="OS517" s="1"/>
      <c r="OT517" s="1"/>
      <c r="OU517" s="1"/>
      <c r="OV517" s="1"/>
      <c r="OW517" s="1"/>
      <c r="OX517" s="1"/>
      <c r="OY517" s="1"/>
      <c r="OZ517" s="1"/>
      <c r="PA517" s="1"/>
      <c r="PB517" s="1"/>
      <c r="PC517" s="1"/>
      <c r="PD517" s="1"/>
      <c r="PE517" s="1"/>
      <c r="PF517" s="1"/>
      <c r="PG517" s="1"/>
      <c r="PH517" s="1"/>
      <c r="PI517" s="1"/>
      <c r="PJ517" s="1"/>
      <c r="PK517" s="1"/>
    </row>
    <row r="518" spans="1:427" s="7" customFormat="1" ht="76.5" customHeight="1" thickBot="1" x14ac:dyDescent="0.3">
      <c r="A518" s="65">
        <v>507</v>
      </c>
      <c r="B518" s="119" t="s">
        <v>97</v>
      </c>
      <c r="C518" s="196" t="s">
        <v>99</v>
      </c>
      <c r="D518" s="529" t="s">
        <v>100</v>
      </c>
      <c r="E518" s="542" t="s">
        <v>3937</v>
      </c>
      <c r="F518" s="67" t="s">
        <v>97</v>
      </c>
      <c r="G518" s="65" t="s">
        <v>99</v>
      </c>
      <c r="H518" s="67" t="s">
        <v>100</v>
      </c>
      <c r="I518" s="66" t="s">
        <v>101</v>
      </c>
      <c r="J518" s="493"/>
      <c r="K518" s="482"/>
      <c r="L518" s="67" t="s">
        <v>185</v>
      </c>
      <c r="M518" s="67" t="s">
        <v>105</v>
      </c>
      <c r="N518" s="482" t="s">
        <v>3938</v>
      </c>
      <c r="O518" s="493" t="s">
        <v>2426</v>
      </c>
      <c r="P518" s="493">
        <v>86</v>
      </c>
      <c r="Q518" s="493">
        <v>2022</v>
      </c>
      <c r="R518" s="493" t="s">
        <v>3939</v>
      </c>
      <c r="S518" s="531" t="s">
        <v>3940</v>
      </c>
      <c r="T518" s="532" t="s">
        <v>3941</v>
      </c>
      <c r="U518" s="510">
        <v>1</v>
      </c>
      <c r="V518" s="532" t="s">
        <v>3942</v>
      </c>
      <c r="W518" s="544" t="s">
        <v>3943</v>
      </c>
      <c r="X518" s="538">
        <v>1</v>
      </c>
      <c r="Y518" s="493" t="s">
        <v>3944</v>
      </c>
      <c r="Z518" s="514">
        <v>44683</v>
      </c>
      <c r="AA518" s="514">
        <v>44895</v>
      </c>
      <c r="AB518" s="536"/>
      <c r="AC518" s="482" t="s">
        <v>84</v>
      </c>
      <c r="AD518" s="482" t="s">
        <v>84</v>
      </c>
      <c r="AE518" s="482">
        <f t="shared" si="36"/>
        <v>184</v>
      </c>
      <c r="AF518" s="447"/>
      <c r="AG518" s="110"/>
      <c r="AH518" s="110"/>
      <c r="AI518" s="110"/>
      <c r="AJ518" s="87"/>
      <c r="AK518" s="67"/>
      <c r="AL518" s="78"/>
      <c r="AM518" s="431"/>
      <c r="AN518" s="74"/>
      <c r="AO518" s="124"/>
      <c r="AP518" s="79"/>
      <c r="AQ518" s="87"/>
      <c r="AR518" s="87"/>
      <c r="AS518" s="432"/>
      <c r="AT518" s="82"/>
      <c r="AU518" s="271"/>
      <c r="AV518" s="84"/>
      <c r="AW518" s="84"/>
      <c r="AX518" s="84"/>
      <c r="AY518" s="84"/>
      <c r="AZ518" s="84"/>
      <c r="BA518" s="67" t="s">
        <v>9</v>
      </c>
      <c r="BB518" s="78">
        <v>-44620</v>
      </c>
      <c r="BC518" s="79" t="s">
        <v>6</v>
      </c>
      <c r="BD518" s="84"/>
      <c r="BE518" s="84"/>
      <c r="BF518" s="84"/>
      <c r="BG518" s="84"/>
      <c r="BH518" s="79"/>
      <c r="BI518" s="84"/>
      <c r="BJ518" s="88" t="s">
        <v>19</v>
      </c>
      <c r="BK518" s="89" t="s">
        <v>2273</v>
      </c>
      <c r="BL518" s="90">
        <v>44712</v>
      </c>
      <c r="BM518" s="91" t="s">
        <v>3945</v>
      </c>
      <c r="BN518" s="92">
        <v>0</v>
      </c>
      <c r="BO518" s="77" t="str">
        <f t="shared" si="40"/>
        <v>SIN AVANCE</v>
      </c>
      <c r="BP518" s="78">
        <f t="shared" si="37"/>
        <v>184</v>
      </c>
      <c r="BQ518" s="79" t="str">
        <f t="shared" si="38"/>
        <v>CON TIEMPO</v>
      </c>
      <c r="BR518" s="249">
        <v>44722</v>
      </c>
      <c r="BS518" s="250" t="s">
        <v>3946</v>
      </c>
      <c r="BT518" s="250" t="s">
        <v>2081</v>
      </c>
      <c r="BU518" s="251">
        <v>0</v>
      </c>
      <c r="BV518" s="94" t="s">
        <v>19</v>
      </c>
      <c r="BW518" s="93"/>
      <c r="BX518" s="93"/>
      <c r="BY518" s="1">
        <f t="shared" si="39"/>
        <v>507</v>
      </c>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c r="KH518" s="1"/>
      <c r="KI518" s="1"/>
      <c r="KJ518" s="1"/>
      <c r="KK518" s="1"/>
      <c r="KL518" s="1"/>
      <c r="KM518" s="1"/>
      <c r="KN518" s="1"/>
      <c r="KO518" s="1"/>
      <c r="KP518" s="1"/>
      <c r="KQ518" s="1"/>
      <c r="KR518" s="1"/>
      <c r="KS518" s="1"/>
      <c r="KT518" s="1"/>
      <c r="KU518" s="1"/>
      <c r="KV518" s="1"/>
      <c r="KW518" s="1"/>
      <c r="KX518" s="1"/>
      <c r="KY518" s="1"/>
      <c r="KZ518" s="1"/>
      <c r="LA518" s="1"/>
      <c r="LB518" s="1"/>
      <c r="LC518" s="1"/>
      <c r="LD518" s="1"/>
      <c r="LE518" s="1"/>
      <c r="LF518" s="1"/>
      <c r="LG518" s="1"/>
      <c r="LH518" s="1"/>
      <c r="LI518" s="1"/>
      <c r="LJ518" s="1"/>
      <c r="LK518" s="1"/>
      <c r="LL518" s="1"/>
      <c r="LM518" s="1"/>
      <c r="LN518" s="1"/>
      <c r="LO518" s="1"/>
      <c r="LP518" s="1"/>
      <c r="LQ518" s="1"/>
      <c r="LR518" s="1"/>
      <c r="LS518" s="1"/>
      <c r="LT518" s="1"/>
      <c r="LU518" s="1"/>
      <c r="LV518" s="1"/>
      <c r="LW518" s="1"/>
      <c r="LX518" s="1"/>
      <c r="LY518" s="1"/>
      <c r="LZ518" s="1"/>
      <c r="MA518" s="1"/>
      <c r="MB518" s="1"/>
      <c r="MC518" s="1"/>
      <c r="MD518" s="1"/>
      <c r="ME518" s="1"/>
      <c r="MF518" s="1"/>
      <c r="MG518" s="1"/>
      <c r="MH518" s="1"/>
      <c r="MI518" s="1"/>
      <c r="MJ518" s="1"/>
      <c r="MK518" s="1"/>
      <c r="ML518" s="1"/>
      <c r="MM518" s="1"/>
      <c r="MN518" s="1"/>
      <c r="MO518" s="1"/>
      <c r="MP518" s="1"/>
      <c r="MQ518" s="1"/>
      <c r="MR518" s="1"/>
      <c r="MS518" s="1"/>
      <c r="MT518" s="1"/>
      <c r="MU518" s="1"/>
      <c r="MV518" s="1"/>
      <c r="MW518" s="1"/>
      <c r="MX518" s="1"/>
      <c r="MY518" s="1"/>
      <c r="MZ518" s="1"/>
      <c r="NA518" s="1"/>
      <c r="NB518" s="1"/>
      <c r="NC518" s="1"/>
      <c r="ND518" s="1"/>
      <c r="NE518" s="1"/>
      <c r="NF518" s="1"/>
      <c r="NG518" s="1"/>
      <c r="NH518" s="1"/>
      <c r="NI518" s="1"/>
      <c r="NJ518" s="1"/>
      <c r="NK518" s="1"/>
      <c r="NL518" s="1"/>
      <c r="NM518" s="1"/>
      <c r="NN518" s="1"/>
      <c r="NO518" s="1"/>
      <c r="NP518" s="1"/>
      <c r="NQ518" s="1"/>
      <c r="NR518" s="1"/>
      <c r="NS518" s="1"/>
      <c r="NT518" s="1"/>
      <c r="NU518" s="1"/>
      <c r="NV518" s="1"/>
      <c r="NW518" s="1"/>
      <c r="NX518" s="1"/>
      <c r="NY518" s="1"/>
      <c r="NZ518" s="1"/>
      <c r="OA518" s="1"/>
      <c r="OB518" s="1"/>
      <c r="OC518" s="1"/>
      <c r="OD518" s="1"/>
      <c r="OE518" s="1"/>
      <c r="OF518" s="1"/>
      <c r="OG518" s="1"/>
      <c r="OH518" s="1"/>
      <c r="OI518" s="1"/>
      <c r="OJ518" s="1"/>
      <c r="OK518" s="1"/>
      <c r="OL518" s="1"/>
      <c r="OM518" s="1"/>
      <c r="ON518" s="1"/>
      <c r="OO518" s="1"/>
      <c r="OP518" s="1"/>
      <c r="OQ518" s="1"/>
      <c r="OR518" s="1"/>
      <c r="OS518" s="1"/>
      <c r="OT518" s="1"/>
      <c r="OU518" s="1"/>
      <c r="OV518" s="1"/>
      <c r="OW518" s="1"/>
      <c r="OX518" s="1"/>
      <c r="OY518" s="1"/>
      <c r="OZ518" s="1"/>
      <c r="PA518" s="1"/>
      <c r="PB518" s="1"/>
      <c r="PC518" s="1"/>
      <c r="PD518" s="1"/>
      <c r="PE518" s="1"/>
      <c r="PF518" s="1"/>
      <c r="PG518" s="1"/>
      <c r="PH518" s="1"/>
      <c r="PI518" s="1"/>
      <c r="PJ518" s="1"/>
      <c r="PK518" s="1"/>
    </row>
    <row r="519" spans="1:427" s="7" customFormat="1" ht="25.5" customHeight="1" thickBot="1" x14ac:dyDescent="0.3">
      <c r="A519" s="65">
        <v>508</v>
      </c>
      <c r="B519" s="119" t="s">
        <v>97</v>
      </c>
      <c r="C519" s="196" t="s">
        <v>99</v>
      </c>
      <c r="D519" s="529" t="s">
        <v>100</v>
      </c>
      <c r="E519" s="542" t="s">
        <v>3947</v>
      </c>
      <c r="F519" s="145" t="s">
        <v>348</v>
      </c>
      <c r="G519" s="146" t="s">
        <v>349</v>
      </c>
      <c r="H519" s="146" t="s">
        <v>350</v>
      </c>
      <c r="I519" s="147" t="s">
        <v>351</v>
      </c>
      <c r="J519" s="493"/>
      <c r="K519" s="482"/>
      <c r="L519" s="67" t="s">
        <v>353</v>
      </c>
      <c r="M519" s="67" t="s">
        <v>105</v>
      </c>
      <c r="N519" s="482" t="s">
        <v>3948</v>
      </c>
      <c r="O519" s="493" t="s">
        <v>957</v>
      </c>
      <c r="P519" s="493">
        <v>86</v>
      </c>
      <c r="Q519" s="493">
        <v>2022</v>
      </c>
      <c r="R519" s="493" t="s">
        <v>3949</v>
      </c>
      <c r="S519" s="531" t="s">
        <v>3950</v>
      </c>
      <c r="T519" s="532" t="s">
        <v>3951</v>
      </c>
      <c r="U519" s="510">
        <v>1</v>
      </c>
      <c r="V519" s="533" t="s">
        <v>3952</v>
      </c>
      <c r="W519" s="544" t="s">
        <v>3953</v>
      </c>
      <c r="X519" s="546">
        <v>1</v>
      </c>
      <c r="Y519" s="493" t="s">
        <v>3954</v>
      </c>
      <c r="Z519" s="514">
        <v>44683</v>
      </c>
      <c r="AA519" s="514">
        <v>44834</v>
      </c>
      <c r="AB519" s="536"/>
      <c r="AC519" s="482" t="s">
        <v>84</v>
      </c>
      <c r="AD519" s="482" t="s">
        <v>84</v>
      </c>
      <c r="AE519" s="482">
        <f t="shared" si="36"/>
        <v>123</v>
      </c>
      <c r="AF519" s="447"/>
      <c r="AG519" s="110"/>
      <c r="AH519" s="110"/>
      <c r="AI519" s="110"/>
      <c r="AJ519" s="87"/>
      <c r="AK519" s="67"/>
      <c r="AL519" s="78"/>
      <c r="AM519" s="431"/>
      <c r="AN519" s="74"/>
      <c r="AO519" s="124"/>
      <c r="AP519" s="79"/>
      <c r="AQ519" s="87"/>
      <c r="AR519" s="87"/>
      <c r="AS519" s="432"/>
      <c r="AT519" s="82"/>
      <c r="AU519" s="271"/>
      <c r="AV519" s="84"/>
      <c r="AW519" s="84"/>
      <c r="AX519" s="84"/>
      <c r="AY519" s="84"/>
      <c r="AZ519" s="84"/>
      <c r="BA519" s="67" t="s">
        <v>9</v>
      </c>
      <c r="BB519" s="78">
        <v>-44620</v>
      </c>
      <c r="BC519" s="79" t="s">
        <v>6</v>
      </c>
      <c r="BD519" s="84"/>
      <c r="BE519" s="84"/>
      <c r="BF519" s="84"/>
      <c r="BG519" s="84"/>
      <c r="BH519" s="79"/>
      <c r="BI519" s="84"/>
      <c r="BJ519" s="88" t="s">
        <v>19</v>
      </c>
      <c r="BK519" s="89" t="s">
        <v>1377</v>
      </c>
      <c r="BL519" s="90">
        <v>44712</v>
      </c>
      <c r="BM519" s="91" t="s">
        <v>2332</v>
      </c>
      <c r="BN519" s="92">
        <v>0</v>
      </c>
      <c r="BO519" s="77" t="str">
        <f t="shared" si="40"/>
        <v>SIN AVANCE</v>
      </c>
      <c r="BP519" s="78">
        <f t="shared" si="37"/>
        <v>123</v>
      </c>
      <c r="BQ519" s="79" t="str">
        <f t="shared" si="38"/>
        <v>CON TIEMPO</v>
      </c>
      <c r="BR519" s="102">
        <v>44725</v>
      </c>
      <c r="BS519" s="93" t="s">
        <v>3955</v>
      </c>
      <c r="BT519" s="93" t="s">
        <v>2014</v>
      </c>
      <c r="BU519" s="104">
        <v>0</v>
      </c>
      <c r="BV519" s="94" t="s">
        <v>19</v>
      </c>
      <c r="BW519" s="93"/>
      <c r="BX519" s="93"/>
      <c r="BY519" s="1">
        <f t="shared" si="39"/>
        <v>508</v>
      </c>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c r="KB519" s="1"/>
      <c r="KC519" s="1"/>
      <c r="KD519" s="1"/>
      <c r="KE519" s="1"/>
      <c r="KF519" s="1"/>
      <c r="KG519" s="1"/>
      <c r="KH519" s="1"/>
      <c r="KI519" s="1"/>
      <c r="KJ519" s="1"/>
      <c r="KK519" s="1"/>
      <c r="KL519" s="1"/>
      <c r="KM519" s="1"/>
      <c r="KN519" s="1"/>
      <c r="KO519" s="1"/>
      <c r="KP519" s="1"/>
      <c r="KQ519" s="1"/>
      <c r="KR519" s="1"/>
      <c r="KS519" s="1"/>
      <c r="KT519" s="1"/>
      <c r="KU519" s="1"/>
      <c r="KV519" s="1"/>
      <c r="KW519" s="1"/>
      <c r="KX519" s="1"/>
      <c r="KY519" s="1"/>
      <c r="KZ519" s="1"/>
      <c r="LA519" s="1"/>
      <c r="LB519" s="1"/>
      <c r="LC519" s="1"/>
      <c r="LD519" s="1"/>
      <c r="LE519" s="1"/>
      <c r="LF519" s="1"/>
      <c r="LG519" s="1"/>
      <c r="LH519" s="1"/>
      <c r="LI519" s="1"/>
      <c r="LJ519" s="1"/>
      <c r="LK519" s="1"/>
      <c r="LL519" s="1"/>
      <c r="LM519" s="1"/>
      <c r="LN519" s="1"/>
      <c r="LO519" s="1"/>
      <c r="LP519" s="1"/>
      <c r="LQ519" s="1"/>
      <c r="LR519" s="1"/>
      <c r="LS519" s="1"/>
      <c r="LT519" s="1"/>
      <c r="LU519" s="1"/>
      <c r="LV519" s="1"/>
      <c r="LW519" s="1"/>
      <c r="LX519" s="1"/>
      <c r="LY519" s="1"/>
      <c r="LZ519" s="1"/>
      <c r="MA519" s="1"/>
      <c r="MB519" s="1"/>
      <c r="MC519" s="1"/>
      <c r="MD519" s="1"/>
      <c r="ME519" s="1"/>
      <c r="MF519" s="1"/>
      <c r="MG519" s="1"/>
      <c r="MH519" s="1"/>
      <c r="MI519" s="1"/>
      <c r="MJ519" s="1"/>
      <c r="MK519" s="1"/>
      <c r="ML519" s="1"/>
      <c r="MM519" s="1"/>
      <c r="MN519" s="1"/>
      <c r="MO519" s="1"/>
      <c r="MP519" s="1"/>
      <c r="MQ519" s="1"/>
      <c r="MR519" s="1"/>
      <c r="MS519" s="1"/>
      <c r="MT519" s="1"/>
      <c r="MU519" s="1"/>
      <c r="MV519" s="1"/>
      <c r="MW519" s="1"/>
      <c r="MX519" s="1"/>
      <c r="MY519" s="1"/>
      <c r="MZ519" s="1"/>
      <c r="NA519" s="1"/>
      <c r="NB519" s="1"/>
      <c r="NC519" s="1"/>
      <c r="ND519" s="1"/>
      <c r="NE519" s="1"/>
      <c r="NF519" s="1"/>
      <c r="NG519" s="1"/>
      <c r="NH519" s="1"/>
      <c r="NI519" s="1"/>
      <c r="NJ519" s="1"/>
      <c r="NK519" s="1"/>
      <c r="NL519" s="1"/>
      <c r="NM519" s="1"/>
      <c r="NN519" s="1"/>
      <c r="NO519" s="1"/>
      <c r="NP519" s="1"/>
      <c r="NQ519" s="1"/>
      <c r="NR519" s="1"/>
      <c r="NS519" s="1"/>
      <c r="NT519" s="1"/>
      <c r="NU519" s="1"/>
      <c r="NV519" s="1"/>
      <c r="NW519" s="1"/>
      <c r="NX519" s="1"/>
      <c r="NY519" s="1"/>
      <c r="NZ519" s="1"/>
      <c r="OA519" s="1"/>
      <c r="OB519" s="1"/>
      <c r="OC519" s="1"/>
      <c r="OD519" s="1"/>
      <c r="OE519" s="1"/>
      <c r="OF519" s="1"/>
      <c r="OG519" s="1"/>
      <c r="OH519" s="1"/>
      <c r="OI519" s="1"/>
      <c r="OJ519" s="1"/>
      <c r="OK519" s="1"/>
      <c r="OL519" s="1"/>
      <c r="OM519" s="1"/>
      <c r="ON519" s="1"/>
      <c r="OO519" s="1"/>
      <c r="OP519" s="1"/>
      <c r="OQ519" s="1"/>
      <c r="OR519" s="1"/>
      <c r="OS519" s="1"/>
      <c r="OT519" s="1"/>
      <c r="OU519" s="1"/>
      <c r="OV519" s="1"/>
      <c r="OW519" s="1"/>
      <c r="OX519" s="1"/>
      <c r="OY519" s="1"/>
      <c r="OZ519" s="1"/>
      <c r="PA519" s="1"/>
      <c r="PB519" s="1"/>
      <c r="PC519" s="1"/>
      <c r="PD519" s="1"/>
      <c r="PE519" s="1"/>
      <c r="PF519" s="1"/>
      <c r="PG519" s="1"/>
      <c r="PH519" s="1"/>
      <c r="PI519" s="1"/>
      <c r="PJ519" s="1"/>
      <c r="PK519" s="1"/>
    </row>
    <row r="520" spans="1:427" s="7" customFormat="1" ht="76.5" customHeight="1" thickBot="1" x14ac:dyDescent="0.3">
      <c r="A520" s="65">
        <v>509</v>
      </c>
      <c r="B520" s="119" t="s">
        <v>97</v>
      </c>
      <c r="C520" s="196" t="s">
        <v>99</v>
      </c>
      <c r="D520" s="529" t="s">
        <v>100</v>
      </c>
      <c r="E520" s="542" t="s">
        <v>3956</v>
      </c>
      <c r="F520" s="105" t="s">
        <v>97</v>
      </c>
      <c r="G520" s="67" t="s">
        <v>99</v>
      </c>
      <c r="H520" s="67" t="s">
        <v>100</v>
      </c>
      <c r="I520" s="67" t="s">
        <v>101</v>
      </c>
      <c r="J520" s="493"/>
      <c r="K520" s="482"/>
      <c r="L520" s="67" t="s">
        <v>104</v>
      </c>
      <c r="M520" s="67" t="s">
        <v>105</v>
      </c>
      <c r="N520" s="482" t="s">
        <v>3957</v>
      </c>
      <c r="O520" s="493" t="s">
        <v>957</v>
      </c>
      <c r="P520" s="493">
        <v>86</v>
      </c>
      <c r="Q520" s="493">
        <v>2022</v>
      </c>
      <c r="R520" s="493" t="s">
        <v>3949</v>
      </c>
      <c r="S520" s="531" t="s">
        <v>3950</v>
      </c>
      <c r="T520" s="532" t="s">
        <v>3958</v>
      </c>
      <c r="U520" s="510">
        <v>2</v>
      </c>
      <c r="V520" s="533" t="s">
        <v>3942</v>
      </c>
      <c r="W520" s="544" t="s">
        <v>3943</v>
      </c>
      <c r="X520" s="538">
        <v>1</v>
      </c>
      <c r="Y520" s="493" t="s">
        <v>3944</v>
      </c>
      <c r="Z520" s="514">
        <v>44683</v>
      </c>
      <c r="AA520" s="514">
        <v>44895</v>
      </c>
      <c r="AB520" s="536"/>
      <c r="AC520" s="482" t="s">
        <v>84</v>
      </c>
      <c r="AD520" s="482" t="s">
        <v>84</v>
      </c>
      <c r="AE520" s="482">
        <f t="shared" si="36"/>
        <v>184</v>
      </c>
      <c r="AF520" s="447"/>
      <c r="AG520" s="110"/>
      <c r="AH520" s="110"/>
      <c r="AI520" s="110"/>
      <c r="AJ520" s="87"/>
      <c r="AK520" s="67"/>
      <c r="AL520" s="78"/>
      <c r="AM520" s="431"/>
      <c r="AN520" s="74"/>
      <c r="AO520" s="124"/>
      <c r="AP520" s="79"/>
      <c r="AQ520" s="87"/>
      <c r="AR520" s="87"/>
      <c r="AS520" s="432"/>
      <c r="AT520" s="82"/>
      <c r="AU520" s="271"/>
      <c r="AV520" s="84"/>
      <c r="AW520" s="84"/>
      <c r="AX520" s="84"/>
      <c r="AY520" s="84"/>
      <c r="AZ520" s="84"/>
      <c r="BA520" s="67" t="s">
        <v>9</v>
      </c>
      <c r="BB520" s="78">
        <v>-44620</v>
      </c>
      <c r="BC520" s="79" t="s">
        <v>6</v>
      </c>
      <c r="BD520" s="84"/>
      <c r="BE520" s="84"/>
      <c r="BF520" s="84"/>
      <c r="BG520" s="84"/>
      <c r="BH520" s="79"/>
      <c r="BI520" s="84"/>
      <c r="BJ520" s="88" t="s">
        <v>19</v>
      </c>
      <c r="BK520" s="89" t="s">
        <v>3959</v>
      </c>
      <c r="BL520" s="90">
        <v>44712</v>
      </c>
      <c r="BM520" s="91" t="s">
        <v>3960</v>
      </c>
      <c r="BN520" s="92">
        <v>0</v>
      </c>
      <c r="BO520" s="77" t="str">
        <f t="shared" si="40"/>
        <v>SIN AVANCE</v>
      </c>
      <c r="BP520" s="78">
        <f t="shared" si="37"/>
        <v>184</v>
      </c>
      <c r="BQ520" s="79" t="str">
        <f t="shared" si="38"/>
        <v>CON TIEMPO</v>
      </c>
      <c r="BR520" s="249">
        <v>44722</v>
      </c>
      <c r="BS520" s="250" t="s">
        <v>3946</v>
      </c>
      <c r="BT520" s="250" t="s">
        <v>2081</v>
      </c>
      <c r="BU520" s="251">
        <v>0</v>
      </c>
      <c r="BV520" s="94" t="s">
        <v>19</v>
      </c>
      <c r="BW520" s="93"/>
      <c r="BX520" s="93"/>
      <c r="BY520" s="1">
        <f t="shared" si="39"/>
        <v>509</v>
      </c>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c r="KH520" s="1"/>
      <c r="KI520" s="1"/>
      <c r="KJ520" s="1"/>
      <c r="KK520" s="1"/>
      <c r="KL520" s="1"/>
      <c r="KM520" s="1"/>
      <c r="KN520" s="1"/>
      <c r="KO520" s="1"/>
      <c r="KP520" s="1"/>
      <c r="KQ520" s="1"/>
      <c r="KR520" s="1"/>
      <c r="KS520" s="1"/>
      <c r="KT520" s="1"/>
      <c r="KU520" s="1"/>
      <c r="KV520" s="1"/>
      <c r="KW520" s="1"/>
      <c r="KX520" s="1"/>
      <c r="KY520" s="1"/>
      <c r="KZ520" s="1"/>
      <c r="LA520" s="1"/>
      <c r="LB520" s="1"/>
      <c r="LC520" s="1"/>
      <c r="LD520" s="1"/>
      <c r="LE520" s="1"/>
      <c r="LF520" s="1"/>
      <c r="LG520" s="1"/>
      <c r="LH520" s="1"/>
      <c r="LI520" s="1"/>
      <c r="LJ520" s="1"/>
      <c r="LK520" s="1"/>
      <c r="LL520" s="1"/>
      <c r="LM520" s="1"/>
      <c r="LN520" s="1"/>
      <c r="LO520" s="1"/>
      <c r="LP520" s="1"/>
      <c r="LQ520" s="1"/>
      <c r="LR520" s="1"/>
      <c r="LS520" s="1"/>
      <c r="LT520" s="1"/>
      <c r="LU520" s="1"/>
      <c r="LV520" s="1"/>
      <c r="LW520" s="1"/>
      <c r="LX520" s="1"/>
      <c r="LY520" s="1"/>
      <c r="LZ520" s="1"/>
      <c r="MA520" s="1"/>
      <c r="MB520" s="1"/>
      <c r="MC520" s="1"/>
      <c r="MD520" s="1"/>
      <c r="ME520" s="1"/>
      <c r="MF520" s="1"/>
      <c r="MG520" s="1"/>
      <c r="MH520" s="1"/>
      <c r="MI520" s="1"/>
      <c r="MJ520" s="1"/>
      <c r="MK520" s="1"/>
      <c r="ML520" s="1"/>
      <c r="MM520" s="1"/>
      <c r="MN520" s="1"/>
      <c r="MO520" s="1"/>
      <c r="MP520" s="1"/>
      <c r="MQ520" s="1"/>
      <c r="MR520" s="1"/>
      <c r="MS520" s="1"/>
      <c r="MT520" s="1"/>
      <c r="MU520" s="1"/>
      <c r="MV520" s="1"/>
      <c r="MW520" s="1"/>
      <c r="MX520" s="1"/>
      <c r="MY520" s="1"/>
      <c r="MZ520" s="1"/>
      <c r="NA520" s="1"/>
      <c r="NB520" s="1"/>
      <c r="NC520" s="1"/>
      <c r="ND520" s="1"/>
      <c r="NE520" s="1"/>
      <c r="NF520" s="1"/>
      <c r="NG520" s="1"/>
      <c r="NH520" s="1"/>
      <c r="NI520" s="1"/>
      <c r="NJ520" s="1"/>
      <c r="NK520" s="1"/>
      <c r="NL520" s="1"/>
      <c r="NM520" s="1"/>
      <c r="NN520" s="1"/>
      <c r="NO520" s="1"/>
      <c r="NP520" s="1"/>
      <c r="NQ520" s="1"/>
      <c r="NR520" s="1"/>
      <c r="NS520" s="1"/>
      <c r="NT520" s="1"/>
      <c r="NU520" s="1"/>
      <c r="NV520" s="1"/>
      <c r="NW520" s="1"/>
      <c r="NX520" s="1"/>
      <c r="NY520" s="1"/>
      <c r="NZ520" s="1"/>
      <c r="OA520" s="1"/>
      <c r="OB520" s="1"/>
      <c r="OC520" s="1"/>
      <c r="OD520" s="1"/>
      <c r="OE520" s="1"/>
      <c r="OF520" s="1"/>
      <c r="OG520" s="1"/>
      <c r="OH520" s="1"/>
      <c r="OI520" s="1"/>
      <c r="OJ520" s="1"/>
      <c r="OK520" s="1"/>
      <c r="OL520" s="1"/>
      <c r="OM520" s="1"/>
      <c r="ON520" s="1"/>
      <c r="OO520" s="1"/>
      <c r="OP520" s="1"/>
      <c r="OQ520" s="1"/>
      <c r="OR520" s="1"/>
      <c r="OS520" s="1"/>
      <c r="OT520" s="1"/>
      <c r="OU520" s="1"/>
      <c r="OV520" s="1"/>
      <c r="OW520" s="1"/>
      <c r="OX520" s="1"/>
      <c r="OY520" s="1"/>
      <c r="OZ520" s="1"/>
      <c r="PA520" s="1"/>
      <c r="PB520" s="1"/>
      <c r="PC520" s="1"/>
      <c r="PD520" s="1"/>
      <c r="PE520" s="1"/>
      <c r="PF520" s="1"/>
      <c r="PG520" s="1"/>
      <c r="PH520" s="1"/>
      <c r="PI520" s="1"/>
      <c r="PJ520" s="1"/>
      <c r="PK520" s="1"/>
    </row>
    <row r="521" spans="1:427" s="7" customFormat="1" ht="86.25" customHeight="1" thickBot="1" x14ac:dyDescent="0.3">
      <c r="A521" s="65">
        <v>510</v>
      </c>
      <c r="B521" s="119" t="s">
        <v>97</v>
      </c>
      <c r="C521" s="196" t="s">
        <v>99</v>
      </c>
      <c r="D521" s="529" t="s">
        <v>100</v>
      </c>
      <c r="E521" s="545" t="s">
        <v>3961</v>
      </c>
      <c r="F521" s="105" t="s">
        <v>97</v>
      </c>
      <c r="G521" s="196" t="s">
        <v>99</v>
      </c>
      <c r="H521" s="135" t="s">
        <v>100</v>
      </c>
      <c r="I521" s="135" t="s">
        <v>101</v>
      </c>
      <c r="J521" s="493"/>
      <c r="K521" s="482"/>
      <c r="L521" s="67" t="s">
        <v>104</v>
      </c>
      <c r="M521" s="67" t="s">
        <v>105</v>
      </c>
      <c r="N521" s="482" t="s">
        <v>3962</v>
      </c>
      <c r="O521" s="493" t="s">
        <v>957</v>
      </c>
      <c r="P521" s="493">
        <v>86</v>
      </c>
      <c r="Q521" s="493">
        <v>2022</v>
      </c>
      <c r="R521" s="493" t="s">
        <v>3949</v>
      </c>
      <c r="S521" s="531" t="s">
        <v>3950</v>
      </c>
      <c r="T521" s="532" t="s">
        <v>3963</v>
      </c>
      <c r="U521" s="510">
        <v>3</v>
      </c>
      <c r="V521" s="533" t="s">
        <v>3964</v>
      </c>
      <c r="W521" s="547" t="s">
        <v>3965</v>
      </c>
      <c r="X521" s="546">
        <v>1</v>
      </c>
      <c r="Y521" s="493" t="s">
        <v>3966</v>
      </c>
      <c r="Z521" s="514">
        <v>44683</v>
      </c>
      <c r="AA521" s="514">
        <v>44804</v>
      </c>
      <c r="AB521" s="536"/>
      <c r="AC521" s="482" t="s">
        <v>84</v>
      </c>
      <c r="AD521" s="482" t="s">
        <v>84</v>
      </c>
      <c r="AE521" s="482">
        <f t="shared" si="36"/>
        <v>93</v>
      </c>
      <c r="AF521" s="447"/>
      <c r="AG521" s="110"/>
      <c r="AH521" s="110"/>
      <c r="AI521" s="110"/>
      <c r="AJ521" s="87"/>
      <c r="AK521" s="67"/>
      <c r="AL521" s="78"/>
      <c r="AM521" s="431"/>
      <c r="AN521" s="74"/>
      <c r="AO521" s="124"/>
      <c r="AP521" s="79"/>
      <c r="AQ521" s="87"/>
      <c r="AR521" s="87"/>
      <c r="AS521" s="432"/>
      <c r="AT521" s="82"/>
      <c r="AU521" s="271"/>
      <c r="AV521" s="84"/>
      <c r="AW521" s="84"/>
      <c r="AX521" s="84"/>
      <c r="AY521" s="84"/>
      <c r="AZ521" s="84"/>
      <c r="BA521" s="67" t="s">
        <v>9</v>
      </c>
      <c r="BB521" s="78">
        <v>-44620</v>
      </c>
      <c r="BC521" s="79" t="s">
        <v>6</v>
      </c>
      <c r="BD521" s="84"/>
      <c r="BE521" s="84"/>
      <c r="BF521" s="84"/>
      <c r="BG521" s="84"/>
      <c r="BH521" s="79"/>
      <c r="BI521" s="84"/>
      <c r="BJ521" s="88" t="s">
        <v>19</v>
      </c>
      <c r="BK521" s="89" t="s">
        <v>3959</v>
      </c>
      <c r="BL521" s="90">
        <v>44712</v>
      </c>
      <c r="BM521" s="91" t="s">
        <v>3960</v>
      </c>
      <c r="BN521" s="92">
        <v>0</v>
      </c>
      <c r="BO521" s="77" t="str">
        <f t="shared" si="40"/>
        <v>SIN AVANCE</v>
      </c>
      <c r="BP521" s="78">
        <f t="shared" si="37"/>
        <v>93</v>
      </c>
      <c r="BQ521" s="79" t="str">
        <f t="shared" si="38"/>
        <v>CON TIEMPO</v>
      </c>
      <c r="BR521" s="249">
        <v>44722</v>
      </c>
      <c r="BS521" s="250" t="s">
        <v>3946</v>
      </c>
      <c r="BT521" s="250" t="s">
        <v>2081</v>
      </c>
      <c r="BU521" s="251">
        <v>0</v>
      </c>
      <c r="BV521" s="94" t="s">
        <v>19</v>
      </c>
      <c r="BW521" s="93"/>
      <c r="BX521" s="93"/>
      <c r="BY521" s="1">
        <f t="shared" si="39"/>
        <v>510</v>
      </c>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c r="KF521" s="1"/>
      <c r="KG521" s="1"/>
      <c r="KH521" s="1"/>
      <c r="KI521" s="1"/>
      <c r="KJ521" s="1"/>
      <c r="KK521" s="1"/>
      <c r="KL521" s="1"/>
      <c r="KM521" s="1"/>
      <c r="KN521" s="1"/>
      <c r="KO521" s="1"/>
      <c r="KP521" s="1"/>
      <c r="KQ521" s="1"/>
      <c r="KR521" s="1"/>
      <c r="KS521" s="1"/>
      <c r="KT521" s="1"/>
      <c r="KU521" s="1"/>
      <c r="KV521" s="1"/>
      <c r="KW521" s="1"/>
      <c r="KX521" s="1"/>
      <c r="KY521" s="1"/>
      <c r="KZ521" s="1"/>
      <c r="LA521" s="1"/>
      <c r="LB521" s="1"/>
      <c r="LC521" s="1"/>
      <c r="LD521" s="1"/>
      <c r="LE521" s="1"/>
      <c r="LF521" s="1"/>
      <c r="LG521" s="1"/>
      <c r="LH521" s="1"/>
      <c r="LI521" s="1"/>
      <c r="LJ521" s="1"/>
      <c r="LK521" s="1"/>
      <c r="LL521" s="1"/>
      <c r="LM521" s="1"/>
      <c r="LN521" s="1"/>
      <c r="LO521" s="1"/>
      <c r="LP521" s="1"/>
      <c r="LQ521" s="1"/>
      <c r="LR521" s="1"/>
      <c r="LS521" s="1"/>
      <c r="LT521" s="1"/>
      <c r="LU521" s="1"/>
      <c r="LV521" s="1"/>
      <c r="LW521" s="1"/>
      <c r="LX521" s="1"/>
      <c r="LY521" s="1"/>
      <c r="LZ521" s="1"/>
      <c r="MA521" s="1"/>
      <c r="MB521" s="1"/>
      <c r="MC521" s="1"/>
      <c r="MD521" s="1"/>
      <c r="ME521" s="1"/>
      <c r="MF521" s="1"/>
      <c r="MG521" s="1"/>
      <c r="MH521" s="1"/>
      <c r="MI521" s="1"/>
      <c r="MJ521" s="1"/>
      <c r="MK521" s="1"/>
      <c r="ML521" s="1"/>
      <c r="MM521" s="1"/>
      <c r="MN521" s="1"/>
      <c r="MO521" s="1"/>
      <c r="MP521" s="1"/>
      <c r="MQ521" s="1"/>
      <c r="MR521" s="1"/>
      <c r="MS521" s="1"/>
      <c r="MT521" s="1"/>
      <c r="MU521" s="1"/>
      <c r="MV521" s="1"/>
      <c r="MW521" s="1"/>
      <c r="MX521" s="1"/>
      <c r="MY521" s="1"/>
      <c r="MZ521" s="1"/>
      <c r="NA521" s="1"/>
      <c r="NB521" s="1"/>
      <c r="NC521" s="1"/>
      <c r="ND521" s="1"/>
      <c r="NE521" s="1"/>
      <c r="NF521" s="1"/>
      <c r="NG521" s="1"/>
      <c r="NH521" s="1"/>
      <c r="NI521" s="1"/>
      <c r="NJ521" s="1"/>
      <c r="NK521" s="1"/>
      <c r="NL521" s="1"/>
      <c r="NM521" s="1"/>
      <c r="NN521" s="1"/>
      <c r="NO521" s="1"/>
      <c r="NP521" s="1"/>
      <c r="NQ521" s="1"/>
      <c r="NR521" s="1"/>
      <c r="NS521" s="1"/>
      <c r="NT521" s="1"/>
      <c r="NU521" s="1"/>
      <c r="NV521" s="1"/>
      <c r="NW521" s="1"/>
      <c r="NX521" s="1"/>
      <c r="NY521" s="1"/>
      <c r="NZ521" s="1"/>
      <c r="OA521" s="1"/>
      <c r="OB521" s="1"/>
      <c r="OC521" s="1"/>
      <c r="OD521" s="1"/>
      <c r="OE521" s="1"/>
      <c r="OF521" s="1"/>
      <c r="OG521" s="1"/>
      <c r="OH521" s="1"/>
      <c r="OI521" s="1"/>
      <c r="OJ521" s="1"/>
      <c r="OK521" s="1"/>
      <c r="OL521" s="1"/>
      <c r="OM521" s="1"/>
      <c r="ON521" s="1"/>
      <c r="OO521" s="1"/>
      <c r="OP521" s="1"/>
      <c r="OQ521" s="1"/>
      <c r="OR521" s="1"/>
      <c r="OS521" s="1"/>
      <c r="OT521" s="1"/>
      <c r="OU521" s="1"/>
      <c r="OV521" s="1"/>
      <c r="OW521" s="1"/>
      <c r="OX521" s="1"/>
      <c r="OY521" s="1"/>
      <c r="OZ521" s="1"/>
      <c r="PA521" s="1"/>
      <c r="PB521" s="1"/>
      <c r="PC521" s="1"/>
      <c r="PD521" s="1"/>
      <c r="PE521" s="1"/>
      <c r="PF521" s="1"/>
      <c r="PG521" s="1"/>
      <c r="PH521" s="1"/>
      <c r="PI521" s="1"/>
      <c r="PJ521" s="1"/>
      <c r="PK521" s="1"/>
    </row>
    <row r="522" spans="1:427" s="7" customFormat="1" ht="38.25" customHeight="1" thickBot="1" x14ac:dyDescent="0.3">
      <c r="A522" s="65">
        <v>511</v>
      </c>
      <c r="B522" s="119" t="s">
        <v>97</v>
      </c>
      <c r="C522" s="196" t="s">
        <v>99</v>
      </c>
      <c r="D522" s="529" t="s">
        <v>100</v>
      </c>
      <c r="E522" s="542" t="s">
        <v>3967</v>
      </c>
      <c r="F522" s="145" t="s">
        <v>348</v>
      </c>
      <c r="G522" s="146" t="s">
        <v>349</v>
      </c>
      <c r="H522" s="146" t="s">
        <v>350</v>
      </c>
      <c r="I522" s="147" t="s">
        <v>351</v>
      </c>
      <c r="J522" s="493"/>
      <c r="K522" s="482"/>
      <c r="L522" s="67" t="s">
        <v>353</v>
      </c>
      <c r="M522" s="67" t="s">
        <v>105</v>
      </c>
      <c r="N522" s="482" t="s">
        <v>3968</v>
      </c>
      <c r="O522" s="493" t="s">
        <v>1865</v>
      </c>
      <c r="P522" s="493">
        <v>86</v>
      </c>
      <c r="Q522" s="493">
        <v>2022</v>
      </c>
      <c r="R522" s="493" t="s">
        <v>3969</v>
      </c>
      <c r="S522" s="531" t="s">
        <v>3950</v>
      </c>
      <c r="T522" s="532" t="s">
        <v>3970</v>
      </c>
      <c r="U522" s="510">
        <v>1</v>
      </c>
      <c r="V522" s="532" t="s">
        <v>3952</v>
      </c>
      <c r="W522" s="534" t="s">
        <v>3953</v>
      </c>
      <c r="X522" s="546">
        <v>1</v>
      </c>
      <c r="Y522" s="493" t="s">
        <v>3954</v>
      </c>
      <c r="Z522" s="514">
        <v>44683</v>
      </c>
      <c r="AA522" s="514">
        <v>44834</v>
      </c>
      <c r="AB522" s="536"/>
      <c r="AC522" s="482" t="s">
        <v>84</v>
      </c>
      <c r="AD522" s="482" t="s">
        <v>84</v>
      </c>
      <c r="AE522" s="482">
        <f t="shared" si="36"/>
        <v>123</v>
      </c>
      <c r="AF522" s="447"/>
      <c r="AG522" s="110"/>
      <c r="AH522" s="110"/>
      <c r="AI522" s="110"/>
      <c r="AJ522" s="87"/>
      <c r="AK522" s="67"/>
      <c r="AL522" s="78"/>
      <c r="AM522" s="431"/>
      <c r="AN522" s="74"/>
      <c r="AO522" s="124"/>
      <c r="AP522" s="79"/>
      <c r="AQ522" s="87"/>
      <c r="AR522" s="87"/>
      <c r="AS522" s="432"/>
      <c r="AT522" s="82"/>
      <c r="AU522" s="271"/>
      <c r="AV522" s="84"/>
      <c r="AW522" s="84"/>
      <c r="AX522" s="84"/>
      <c r="AY522" s="84"/>
      <c r="AZ522" s="84"/>
      <c r="BA522" s="67" t="s">
        <v>9</v>
      </c>
      <c r="BB522" s="78">
        <v>-44620</v>
      </c>
      <c r="BC522" s="79" t="s">
        <v>6</v>
      </c>
      <c r="BD522" s="84"/>
      <c r="BE522" s="84"/>
      <c r="BF522" s="84"/>
      <c r="BG522" s="84"/>
      <c r="BH522" s="79"/>
      <c r="BI522" s="84"/>
      <c r="BJ522" s="88" t="s">
        <v>19</v>
      </c>
      <c r="BK522" s="89" t="s">
        <v>1377</v>
      </c>
      <c r="BL522" s="90">
        <v>44712</v>
      </c>
      <c r="BM522" s="91" t="s">
        <v>2332</v>
      </c>
      <c r="BN522" s="92">
        <v>0</v>
      </c>
      <c r="BO522" s="77" t="str">
        <f t="shared" si="40"/>
        <v>SIN AVANCE</v>
      </c>
      <c r="BP522" s="78">
        <f t="shared" si="37"/>
        <v>123</v>
      </c>
      <c r="BQ522" s="79" t="str">
        <f t="shared" si="38"/>
        <v>CON TIEMPO</v>
      </c>
      <c r="BR522" s="102">
        <v>44725</v>
      </c>
      <c r="BS522" s="93" t="s">
        <v>3971</v>
      </c>
      <c r="BT522" s="93" t="s">
        <v>2014</v>
      </c>
      <c r="BU522" s="104">
        <v>0</v>
      </c>
      <c r="BV522" s="94" t="s">
        <v>19</v>
      </c>
      <c r="BW522" s="93"/>
      <c r="BX522" s="93"/>
      <c r="BY522" s="1">
        <f t="shared" si="39"/>
        <v>511</v>
      </c>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c r="KB522" s="1"/>
      <c r="KC522" s="1"/>
      <c r="KD522" s="1"/>
      <c r="KE522" s="1"/>
      <c r="KF522" s="1"/>
      <c r="KG522" s="1"/>
      <c r="KH522" s="1"/>
      <c r="KI522" s="1"/>
      <c r="KJ522" s="1"/>
      <c r="KK522" s="1"/>
      <c r="KL522" s="1"/>
      <c r="KM522" s="1"/>
      <c r="KN522" s="1"/>
      <c r="KO522" s="1"/>
      <c r="KP522" s="1"/>
      <c r="KQ522" s="1"/>
      <c r="KR522" s="1"/>
      <c r="KS522" s="1"/>
      <c r="KT522" s="1"/>
      <c r="KU522" s="1"/>
      <c r="KV522" s="1"/>
      <c r="KW522" s="1"/>
      <c r="KX522" s="1"/>
      <c r="KY522" s="1"/>
      <c r="KZ522" s="1"/>
      <c r="LA522" s="1"/>
      <c r="LB522" s="1"/>
      <c r="LC522" s="1"/>
      <c r="LD522" s="1"/>
      <c r="LE522" s="1"/>
      <c r="LF522" s="1"/>
      <c r="LG522" s="1"/>
      <c r="LH522" s="1"/>
      <c r="LI522" s="1"/>
      <c r="LJ522" s="1"/>
      <c r="LK522" s="1"/>
      <c r="LL522" s="1"/>
      <c r="LM522" s="1"/>
      <c r="LN522" s="1"/>
      <c r="LO522" s="1"/>
      <c r="LP522" s="1"/>
      <c r="LQ522" s="1"/>
      <c r="LR522" s="1"/>
      <c r="LS522" s="1"/>
      <c r="LT522" s="1"/>
      <c r="LU522" s="1"/>
      <c r="LV522" s="1"/>
      <c r="LW522" s="1"/>
      <c r="LX522" s="1"/>
      <c r="LY522" s="1"/>
      <c r="LZ522" s="1"/>
      <c r="MA522" s="1"/>
      <c r="MB522" s="1"/>
      <c r="MC522" s="1"/>
      <c r="MD522" s="1"/>
      <c r="ME522" s="1"/>
      <c r="MF522" s="1"/>
      <c r="MG522" s="1"/>
      <c r="MH522" s="1"/>
      <c r="MI522" s="1"/>
      <c r="MJ522" s="1"/>
      <c r="MK522" s="1"/>
      <c r="ML522" s="1"/>
      <c r="MM522" s="1"/>
      <c r="MN522" s="1"/>
      <c r="MO522" s="1"/>
      <c r="MP522" s="1"/>
      <c r="MQ522" s="1"/>
      <c r="MR522" s="1"/>
      <c r="MS522" s="1"/>
      <c r="MT522" s="1"/>
      <c r="MU522" s="1"/>
      <c r="MV522" s="1"/>
      <c r="MW522" s="1"/>
      <c r="MX522" s="1"/>
      <c r="MY522" s="1"/>
      <c r="MZ522" s="1"/>
      <c r="NA522" s="1"/>
      <c r="NB522" s="1"/>
      <c r="NC522" s="1"/>
      <c r="ND522" s="1"/>
      <c r="NE522" s="1"/>
      <c r="NF522" s="1"/>
      <c r="NG522" s="1"/>
      <c r="NH522" s="1"/>
      <c r="NI522" s="1"/>
      <c r="NJ522" s="1"/>
      <c r="NK522" s="1"/>
      <c r="NL522" s="1"/>
      <c r="NM522" s="1"/>
      <c r="NN522" s="1"/>
      <c r="NO522" s="1"/>
      <c r="NP522" s="1"/>
      <c r="NQ522" s="1"/>
      <c r="NR522" s="1"/>
      <c r="NS522" s="1"/>
      <c r="NT522" s="1"/>
      <c r="NU522" s="1"/>
      <c r="NV522" s="1"/>
      <c r="NW522" s="1"/>
      <c r="NX522" s="1"/>
      <c r="NY522" s="1"/>
      <c r="NZ522" s="1"/>
      <c r="OA522" s="1"/>
      <c r="OB522" s="1"/>
      <c r="OC522" s="1"/>
      <c r="OD522" s="1"/>
      <c r="OE522" s="1"/>
      <c r="OF522" s="1"/>
      <c r="OG522" s="1"/>
      <c r="OH522" s="1"/>
      <c r="OI522" s="1"/>
      <c r="OJ522" s="1"/>
      <c r="OK522" s="1"/>
      <c r="OL522" s="1"/>
      <c r="OM522" s="1"/>
      <c r="ON522" s="1"/>
      <c r="OO522" s="1"/>
      <c r="OP522" s="1"/>
      <c r="OQ522" s="1"/>
      <c r="OR522" s="1"/>
      <c r="OS522" s="1"/>
      <c r="OT522" s="1"/>
      <c r="OU522" s="1"/>
      <c r="OV522" s="1"/>
      <c r="OW522" s="1"/>
      <c r="OX522" s="1"/>
      <c r="OY522" s="1"/>
      <c r="OZ522" s="1"/>
      <c r="PA522" s="1"/>
      <c r="PB522" s="1"/>
      <c r="PC522" s="1"/>
      <c r="PD522" s="1"/>
      <c r="PE522" s="1"/>
      <c r="PF522" s="1"/>
      <c r="PG522" s="1"/>
      <c r="PH522" s="1"/>
      <c r="PI522" s="1"/>
      <c r="PJ522" s="1"/>
      <c r="PK522" s="1"/>
    </row>
    <row r="523" spans="1:427" s="7" customFormat="1" ht="76.5" customHeight="1" thickBot="1" x14ac:dyDescent="0.3">
      <c r="A523" s="65">
        <v>512</v>
      </c>
      <c r="B523" s="119" t="s">
        <v>97</v>
      </c>
      <c r="C523" s="196" t="s">
        <v>99</v>
      </c>
      <c r="D523" s="529" t="s">
        <v>100</v>
      </c>
      <c r="E523" s="542" t="s">
        <v>3972</v>
      </c>
      <c r="F523" s="66" t="s">
        <v>197</v>
      </c>
      <c r="G523" s="65" t="s">
        <v>99</v>
      </c>
      <c r="H523" s="67" t="s">
        <v>100</v>
      </c>
      <c r="I523" s="66" t="s">
        <v>197</v>
      </c>
      <c r="J523" s="493"/>
      <c r="K523" s="482"/>
      <c r="L523" s="67" t="s">
        <v>185</v>
      </c>
      <c r="M523" s="67" t="s">
        <v>105</v>
      </c>
      <c r="N523" s="482" t="s">
        <v>3973</v>
      </c>
      <c r="O523" s="493" t="s">
        <v>1865</v>
      </c>
      <c r="P523" s="493">
        <v>86</v>
      </c>
      <c r="Q523" s="493">
        <v>2022</v>
      </c>
      <c r="R523" s="493" t="s">
        <v>3969</v>
      </c>
      <c r="S523" s="531" t="s">
        <v>3974</v>
      </c>
      <c r="T523" s="532" t="s">
        <v>3975</v>
      </c>
      <c r="U523" s="510">
        <v>2</v>
      </c>
      <c r="V523" s="532" t="s">
        <v>3942</v>
      </c>
      <c r="W523" s="534" t="s">
        <v>3943</v>
      </c>
      <c r="X523" s="538">
        <v>1</v>
      </c>
      <c r="Y523" s="493" t="s">
        <v>3944</v>
      </c>
      <c r="Z523" s="514">
        <v>44683</v>
      </c>
      <c r="AA523" s="514">
        <v>44895</v>
      </c>
      <c r="AB523" s="536"/>
      <c r="AC523" s="482" t="s">
        <v>84</v>
      </c>
      <c r="AD523" s="482" t="s">
        <v>84</v>
      </c>
      <c r="AE523" s="482">
        <f t="shared" si="36"/>
        <v>184</v>
      </c>
      <c r="AF523" s="447"/>
      <c r="AG523" s="110"/>
      <c r="AH523" s="110"/>
      <c r="AI523" s="110"/>
      <c r="AJ523" s="87"/>
      <c r="AK523" s="67"/>
      <c r="AL523" s="78"/>
      <c r="AM523" s="431"/>
      <c r="AN523" s="74"/>
      <c r="AO523" s="124"/>
      <c r="AP523" s="79"/>
      <c r="AQ523" s="87"/>
      <c r="AR523" s="87"/>
      <c r="AS523" s="432"/>
      <c r="AT523" s="82"/>
      <c r="AU523" s="271"/>
      <c r="AV523" s="84"/>
      <c r="AW523" s="84"/>
      <c r="AX523" s="84"/>
      <c r="AY523" s="84"/>
      <c r="AZ523" s="84"/>
      <c r="BA523" s="67" t="s">
        <v>9</v>
      </c>
      <c r="BB523" s="78">
        <v>-44620</v>
      </c>
      <c r="BC523" s="79" t="s">
        <v>6</v>
      </c>
      <c r="BD523" s="84"/>
      <c r="BE523" s="84"/>
      <c r="BF523" s="84"/>
      <c r="BG523" s="84"/>
      <c r="BH523" s="79"/>
      <c r="BI523" s="84"/>
      <c r="BJ523" s="88" t="s">
        <v>19</v>
      </c>
      <c r="BK523" s="89" t="s">
        <v>2273</v>
      </c>
      <c r="BL523" s="90">
        <v>44712</v>
      </c>
      <c r="BM523" s="91" t="s">
        <v>3945</v>
      </c>
      <c r="BN523" s="92">
        <v>0</v>
      </c>
      <c r="BO523" s="77" t="str">
        <f t="shared" si="40"/>
        <v>SIN AVANCE</v>
      </c>
      <c r="BP523" s="78">
        <f t="shared" si="37"/>
        <v>184</v>
      </c>
      <c r="BQ523" s="79" t="str">
        <f t="shared" si="38"/>
        <v>CON TIEMPO</v>
      </c>
      <c r="BR523" s="102">
        <v>44722</v>
      </c>
      <c r="BS523" s="342" t="s">
        <v>3976</v>
      </c>
      <c r="BT523" s="342" t="s">
        <v>95</v>
      </c>
      <c r="BU523" s="343">
        <v>0</v>
      </c>
      <c r="BV523" s="94" t="s">
        <v>19</v>
      </c>
      <c r="BW523" s="93"/>
      <c r="BX523" s="93"/>
      <c r="BY523" s="1">
        <f t="shared" si="39"/>
        <v>512</v>
      </c>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c r="KB523" s="1"/>
      <c r="KC523" s="1"/>
      <c r="KD523" s="1"/>
      <c r="KE523" s="1"/>
      <c r="KF523" s="1"/>
      <c r="KG523" s="1"/>
      <c r="KH523" s="1"/>
      <c r="KI523" s="1"/>
      <c r="KJ523" s="1"/>
      <c r="KK523" s="1"/>
      <c r="KL523" s="1"/>
      <c r="KM523" s="1"/>
      <c r="KN523" s="1"/>
      <c r="KO523" s="1"/>
      <c r="KP523" s="1"/>
      <c r="KQ523" s="1"/>
      <c r="KR523" s="1"/>
      <c r="KS523" s="1"/>
      <c r="KT523" s="1"/>
      <c r="KU523" s="1"/>
      <c r="KV523" s="1"/>
      <c r="KW523" s="1"/>
      <c r="KX523" s="1"/>
      <c r="KY523" s="1"/>
      <c r="KZ523" s="1"/>
      <c r="LA523" s="1"/>
      <c r="LB523" s="1"/>
      <c r="LC523" s="1"/>
      <c r="LD523" s="1"/>
      <c r="LE523" s="1"/>
      <c r="LF523" s="1"/>
      <c r="LG523" s="1"/>
      <c r="LH523" s="1"/>
      <c r="LI523" s="1"/>
      <c r="LJ523" s="1"/>
      <c r="LK523" s="1"/>
      <c r="LL523" s="1"/>
      <c r="LM523" s="1"/>
      <c r="LN523" s="1"/>
      <c r="LO523" s="1"/>
      <c r="LP523" s="1"/>
      <c r="LQ523" s="1"/>
      <c r="LR523" s="1"/>
      <c r="LS523" s="1"/>
      <c r="LT523" s="1"/>
      <c r="LU523" s="1"/>
      <c r="LV523" s="1"/>
      <c r="LW523" s="1"/>
      <c r="LX523" s="1"/>
      <c r="LY523" s="1"/>
      <c r="LZ523" s="1"/>
      <c r="MA523" s="1"/>
      <c r="MB523" s="1"/>
      <c r="MC523" s="1"/>
      <c r="MD523" s="1"/>
      <c r="ME523" s="1"/>
      <c r="MF523" s="1"/>
      <c r="MG523" s="1"/>
      <c r="MH523" s="1"/>
      <c r="MI523" s="1"/>
      <c r="MJ523" s="1"/>
      <c r="MK523" s="1"/>
      <c r="ML523" s="1"/>
      <c r="MM523" s="1"/>
      <c r="MN523" s="1"/>
      <c r="MO523" s="1"/>
      <c r="MP523" s="1"/>
      <c r="MQ523" s="1"/>
      <c r="MR523" s="1"/>
      <c r="MS523" s="1"/>
      <c r="MT523" s="1"/>
      <c r="MU523" s="1"/>
      <c r="MV523" s="1"/>
      <c r="MW523" s="1"/>
      <c r="MX523" s="1"/>
      <c r="MY523" s="1"/>
      <c r="MZ523" s="1"/>
      <c r="NA523" s="1"/>
      <c r="NB523" s="1"/>
      <c r="NC523" s="1"/>
      <c r="ND523" s="1"/>
      <c r="NE523" s="1"/>
      <c r="NF523" s="1"/>
      <c r="NG523" s="1"/>
      <c r="NH523" s="1"/>
      <c r="NI523" s="1"/>
      <c r="NJ523" s="1"/>
      <c r="NK523" s="1"/>
      <c r="NL523" s="1"/>
      <c r="NM523" s="1"/>
      <c r="NN523" s="1"/>
      <c r="NO523" s="1"/>
      <c r="NP523" s="1"/>
      <c r="NQ523" s="1"/>
      <c r="NR523" s="1"/>
      <c r="NS523" s="1"/>
      <c r="NT523" s="1"/>
      <c r="NU523" s="1"/>
      <c r="NV523" s="1"/>
      <c r="NW523" s="1"/>
      <c r="NX523" s="1"/>
      <c r="NY523" s="1"/>
      <c r="NZ523" s="1"/>
      <c r="OA523" s="1"/>
      <c r="OB523" s="1"/>
      <c r="OC523" s="1"/>
      <c r="OD523" s="1"/>
      <c r="OE523" s="1"/>
      <c r="OF523" s="1"/>
      <c r="OG523" s="1"/>
      <c r="OH523" s="1"/>
      <c r="OI523" s="1"/>
      <c r="OJ523" s="1"/>
      <c r="OK523" s="1"/>
      <c r="OL523" s="1"/>
      <c r="OM523" s="1"/>
      <c r="ON523" s="1"/>
      <c r="OO523" s="1"/>
      <c r="OP523" s="1"/>
      <c r="OQ523" s="1"/>
      <c r="OR523" s="1"/>
      <c r="OS523" s="1"/>
      <c r="OT523" s="1"/>
      <c r="OU523" s="1"/>
      <c r="OV523" s="1"/>
      <c r="OW523" s="1"/>
      <c r="OX523" s="1"/>
      <c r="OY523" s="1"/>
      <c r="OZ523" s="1"/>
      <c r="PA523" s="1"/>
      <c r="PB523" s="1"/>
      <c r="PC523" s="1"/>
      <c r="PD523" s="1"/>
      <c r="PE523" s="1"/>
      <c r="PF523" s="1"/>
      <c r="PG523" s="1"/>
      <c r="PH523" s="1"/>
      <c r="PI523" s="1"/>
      <c r="PJ523" s="1"/>
      <c r="PK523" s="1"/>
    </row>
    <row r="524" spans="1:427" s="7" customFormat="1" ht="86.25" customHeight="1" thickBot="1" x14ac:dyDescent="0.3">
      <c r="A524" s="65">
        <v>513</v>
      </c>
      <c r="B524" s="119" t="s">
        <v>97</v>
      </c>
      <c r="C524" s="196" t="s">
        <v>99</v>
      </c>
      <c r="D524" s="529" t="s">
        <v>100</v>
      </c>
      <c r="E524" s="545" t="s">
        <v>3961</v>
      </c>
      <c r="F524" s="105" t="s">
        <v>97</v>
      </c>
      <c r="G524" s="196" t="s">
        <v>99</v>
      </c>
      <c r="H524" s="135" t="s">
        <v>100</v>
      </c>
      <c r="I524" s="135" t="s">
        <v>101</v>
      </c>
      <c r="J524" s="493"/>
      <c r="K524" s="482"/>
      <c r="L524" s="67" t="s">
        <v>104</v>
      </c>
      <c r="M524" s="67" t="s">
        <v>105</v>
      </c>
      <c r="N524" s="482" t="s">
        <v>3977</v>
      </c>
      <c r="O524" s="493" t="s">
        <v>1865</v>
      </c>
      <c r="P524" s="493">
        <v>86</v>
      </c>
      <c r="Q524" s="493">
        <v>2022</v>
      </c>
      <c r="R524" s="493" t="s">
        <v>3969</v>
      </c>
      <c r="S524" s="531" t="s">
        <v>3974</v>
      </c>
      <c r="T524" s="532" t="s">
        <v>3963</v>
      </c>
      <c r="U524" s="510">
        <v>3</v>
      </c>
      <c r="V524" s="532" t="s">
        <v>3964</v>
      </c>
      <c r="W524" s="547" t="s">
        <v>3965</v>
      </c>
      <c r="X524" s="546">
        <v>1</v>
      </c>
      <c r="Y524" s="493" t="s">
        <v>3966</v>
      </c>
      <c r="Z524" s="514">
        <v>44683</v>
      </c>
      <c r="AA524" s="514">
        <v>44804</v>
      </c>
      <c r="AB524" s="536"/>
      <c r="AC524" s="482" t="s">
        <v>84</v>
      </c>
      <c r="AD524" s="482" t="s">
        <v>84</v>
      </c>
      <c r="AE524" s="482">
        <f t="shared" ref="AE524:AE544" si="41">(IF(AU524=$U$8,$V$5,AA524-$L$5))</f>
        <v>93</v>
      </c>
      <c r="AF524" s="447"/>
      <c r="AG524" s="110"/>
      <c r="AH524" s="110"/>
      <c r="AI524" s="110"/>
      <c r="AJ524" s="87"/>
      <c r="AK524" s="67"/>
      <c r="AL524" s="78"/>
      <c r="AM524" s="431"/>
      <c r="AN524" s="74"/>
      <c r="AO524" s="124"/>
      <c r="AP524" s="79"/>
      <c r="AQ524" s="87"/>
      <c r="AR524" s="87"/>
      <c r="AS524" s="432"/>
      <c r="AT524" s="82"/>
      <c r="AU524" s="271"/>
      <c r="AV524" s="84"/>
      <c r="AW524" s="84"/>
      <c r="AX524" s="84"/>
      <c r="AY524" s="84"/>
      <c r="AZ524" s="84"/>
      <c r="BA524" s="67" t="s">
        <v>9</v>
      </c>
      <c r="BB524" s="78">
        <v>-44620</v>
      </c>
      <c r="BC524" s="79" t="s">
        <v>6</v>
      </c>
      <c r="BD524" s="84"/>
      <c r="BE524" s="84"/>
      <c r="BF524" s="84"/>
      <c r="BG524" s="84"/>
      <c r="BH524" s="79"/>
      <c r="BI524" s="84"/>
      <c r="BJ524" s="88" t="s">
        <v>19</v>
      </c>
      <c r="BK524" s="89" t="s">
        <v>3959</v>
      </c>
      <c r="BL524" s="90">
        <v>44712</v>
      </c>
      <c r="BM524" s="91" t="s">
        <v>3960</v>
      </c>
      <c r="BN524" s="92">
        <v>0</v>
      </c>
      <c r="BO524" s="77" t="str">
        <f t="shared" si="40"/>
        <v>SIN AVANCE</v>
      </c>
      <c r="BP524" s="78">
        <f t="shared" ref="BP524:BP544" si="42">(IF(BJ524="CERRADO","NO APLICA ACCION CERRADA",AA524-$L$6))</f>
        <v>93</v>
      </c>
      <c r="BQ524" s="79" t="str">
        <f t="shared" ref="BQ524:BQ544" si="43">(IF(BJ524="CERRADO","NO APLICA ACCION CERRADA",IF(AE524&lt;=0,"VENCIDO",IF(AE524&lt;=$Q$5,"POR VENCER","CON TIEMPO"))))</f>
        <v>CON TIEMPO</v>
      </c>
      <c r="BR524" s="249">
        <v>44722</v>
      </c>
      <c r="BS524" s="250" t="s">
        <v>3946</v>
      </c>
      <c r="BT524" s="250" t="s">
        <v>2081</v>
      </c>
      <c r="BU524" s="251">
        <v>0</v>
      </c>
      <c r="BV524" s="94" t="s">
        <v>19</v>
      </c>
      <c r="BW524" s="93"/>
      <c r="BX524" s="93"/>
      <c r="BY524" s="1">
        <f t="shared" si="39"/>
        <v>513</v>
      </c>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c r="KH524" s="1"/>
      <c r="KI524" s="1"/>
      <c r="KJ524" s="1"/>
      <c r="KK524" s="1"/>
      <c r="KL524" s="1"/>
      <c r="KM524" s="1"/>
      <c r="KN524" s="1"/>
      <c r="KO524" s="1"/>
      <c r="KP524" s="1"/>
      <c r="KQ524" s="1"/>
      <c r="KR524" s="1"/>
      <c r="KS524" s="1"/>
      <c r="KT524" s="1"/>
      <c r="KU524" s="1"/>
      <c r="KV524" s="1"/>
      <c r="KW524" s="1"/>
      <c r="KX524" s="1"/>
      <c r="KY524" s="1"/>
      <c r="KZ524" s="1"/>
      <c r="LA524" s="1"/>
      <c r="LB524" s="1"/>
      <c r="LC524" s="1"/>
      <c r="LD524" s="1"/>
      <c r="LE524" s="1"/>
      <c r="LF524" s="1"/>
      <c r="LG524" s="1"/>
      <c r="LH524" s="1"/>
      <c r="LI524" s="1"/>
      <c r="LJ524" s="1"/>
      <c r="LK524" s="1"/>
      <c r="LL524" s="1"/>
      <c r="LM524" s="1"/>
      <c r="LN524" s="1"/>
      <c r="LO524" s="1"/>
      <c r="LP524" s="1"/>
      <c r="LQ524" s="1"/>
      <c r="LR524" s="1"/>
      <c r="LS524" s="1"/>
      <c r="LT524" s="1"/>
      <c r="LU524" s="1"/>
      <c r="LV524" s="1"/>
      <c r="LW524" s="1"/>
      <c r="LX524" s="1"/>
      <c r="LY524" s="1"/>
      <c r="LZ524" s="1"/>
      <c r="MA524" s="1"/>
      <c r="MB524" s="1"/>
      <c r="MC524" s="1"/>
      <c r="MD524" s="1"/>
      <c r="ME524" s="1"/>
      <c r="MF524" s="1"/>
      <c r="MG524" s="1"/>
      <c r="MH524" s="1"/>
      <c r="MI524" s="1"/>
      <c r="MJ524" s="1"/>
      <c r="MK524" s="1"/>
      <c r="ML524" s="1"/>
      <c r="MM524" s="1"/>
      <c r="MN524" s="1"/>
      <c r="MO524" s="1"/>
      <c r="MP524" s="1"/>
      <c r="MQ524" s="1"/>
      <c r="MR524" s="1"/>
      <c r="MS524" s="1"/>
      <c r="MT524" s="1"/>
      <c r="MU524" s="1"/>
      <c r="MV524" s="1"/>
      <c r="MW524" s="1"/>
      <c r="MX524" s="1"/>
      <c r="MY524" s="1"/>
      <c r="MZ524" s="1"/>
      <c r="NA524" s="1"/>
      <c r="NB524" s="1"/>
      <c r="NC524" s="1"/>
      <c r="ND524" s="1"/>
      <c r="NE524" s="1"/>
      <c r="NF524" s="1"/>
      <c r="NG524" s="1"/>
      <c r="NH524" s="1"/>
      <c r="NI524" s="1"/>
      <c r="NJ524" s="1"/>
      <c r="NK524" s="1"/>
      <c r="NL524" s="1"/>
      <c r="NM524" s="1"/>
      <c r="NN524" s="1"/>
      <c r="NO524" s="1"/>
      <c r="NP524" s="1"/>
      <c r="NQ524" s="1"/>
      <c r="NR524" s="1"/>
      <c r="NS524" s="1"/>
      <c r="NT524" s="1"/>
      <c r="NU524" s="1"/>
      <c r="NV524" s="1"/>
      <c r="NW524" s="1"/>
      <c r="NX524" s="1"/>
      <c r="NY524" s="1"/>
      <c r="NZ524" s="1"/>
      <c r="OA524" s="1"/>
      <c r="OB524" s="1"/>
      <c r="OC524" s="1"/>
      <c r="OD524" s="1"/>
      <c r="OE524" s="1"/>
      <c r="OF524" s="1"/>
      <c r="OG524" s="1"/>
      <c r="OH524" s="1"/>
      <c r="OI524" s="1"/>
      <c r="OJ524" s="1"/>
      <c r="OK524" s="1"/>
      <c r="OL524" s="1"/>
      <c r="OM524" s="1"/>
      <c r="ON524" s="1"/>
      <c r="OO524" s="1"/>
      <c r="OP524" s="1"/>
      <c r="OQ524" s="1"/>
      <c r="OR524" s="1"/>
      <c r="OS524" s="1"/>
      <c r="OT524" s="1"/>
      <c r="OU524" s="1"/>
      <c r="OV524" s="1"/>
      <c r="OW524" s="1"/>
      <c r="OX524" s="1"/>
      <c r="OY524" s="1"/>
      <c r="OZ524" s="1"/>
      <c r="PA524" s="1"/>
      <c r="PB524" s="1"/>
      <c r="PC524" s="1"/>
      <c r="PD524" s="1"/>
      <c r="PE524" s="1"/>
      <c r="PF524" s="1"/>
      <c r="PG524" s="1"/>
      <c r="PH524" s="1"/>
      <c r="PI524" s="1"/>
      <c r="PJ524" s="1"/>
      <c r="PK524" s="1"/>
    </row>
    <row r="525" spans="1:427" s="7" customFormat="1" ht="38.25" customHeight="1" thickBot="1" x14ac:dyDescent="0.3">
      <c r="A525" s="65">
        <v>514</v>
      </c>
      <c r="B525" s="119" t="s">
        <v>97</v>
      </c>
      <c r="C525" s="196" t="s">
        <v>99</v>
      </c>
      <c r="D525" s="529" t="s">
        <v>100</v>
      </c>
      <c r="E525" s="542" t="s">
        <v>3947</v>
      </c>
      <c r="F525" s="145" t="s">
        <v>348</v>
      </c>
      <c r="G525" s="146" t="s">
        <v>349</v>
      </c>
      <c r="H525" s="146" t="s">
        <v>350</v>
      </c>
      <c r="I525" s="147" t="s">
        <v>351</v>
      </c>
      <c r="J525" s="493"/>
      <c r="K525" s="482"/>
      <c r="L525" s="67" t="s">
        <v>353</v>
      </c>
      <c r="M525" s="67" t="s">
        <v>105</v>
      </c>
      <c r="N525" s="482" t="s">
        <v>3978</v>
      </c>
      <c r="O525" s="493" t="s">
        <v>3979</v>
      </c>
      <c r="P525" s="493">
        <v>86</v>
      </c>
      <c r="Q525" s="493">
        <v>2022</v>
      </c>
      <c r="R525" s="493" t="s">
        <v>3980</v>
      </c>
      <c r="S525" s="531" t="s">
        <v>3950</v>
      </c>
      <c r="T525" s="532" t="s">
        <v>3981</v>
      </c>
      <c r="U525" s="510">
        <v>1</v>
      </c>
      <c r="V525" s="532" t="s">
        <v>3952</v>
      </c>
      <c r="W525" s="534" t="s">
        <v>3953</v>
      </c>
      <c r="X525" s="546">
        <v>1</v>
      </c>
      <c r="Y525" s="493" t="s">
        <v>3954</v>
      </c>
      <c r="Z525" s="514">
        <v>44683</v>
      </c>
      <c r="AA525" s="514">
        <v>44834</v>
      </c>
      <c r="AB525" s="536"/>
      <c r="AC525" s="482" t="s">
        <v>84</v>
      </c>
      <c r="AD525" s="482" t="s">
        <v>84</v>
      </c>
      <c r="AE525" s="482">
        <f t="shared" si="41"/>
        <v>123</v>
      </c>
      <c r="AF525" s="447"/>
      <c r="AG525" s="110"/>
      <c r="AH525" s="110"/>
      <c r="AI525" s="110"/>
      <c r="AJ525" s="87"/>
      <c r="AK525" s="67"/>
      <c r="AL525" s="78"/>
      <c r="AM525" s="431"/>
      <c r="AN525" s="74"/>
      <c r="AO525" s="124"/>
      <c r="AP525" s="79"/>
      <c r="AQ525" s="87"/>
      <c r="AR525" s="87"/>
      <c r="AS525" s="432"/>
      <c r="AT525" s="82"/>
      <c r="AU525" s="271"/>
      <c r="AV525" s="84"/>
      <c r="AW525" s="84"/>
      <c r="AX525" s="84"/>
      <c r="AY525" s="84"/>
      <c r="AZ525" s="84"/>
      <c r="BA525" s="67" t="s">
        <v>9</v>
      </c>
      <c r="BB525" s="78">
        <v>-44620</v>
      </c>
      <c r="BC525" s="79" t="s">
        <v>6</v>
      </c>
      <c r="BD525" s="84"/>
      <c r="BE525" s="84"/>
      <c r="BF525" s="84"/>
      <c r="BG525" s="84"/>
      <c r="BH525" s="79"/>
      <c r="BI525" s="84"/>
      <c r="BJ525" s="88" t="s">
        <v>19</v>
      </c>
      <c r="BK525" s="89" t="s">
        <v>1377</v>
      </c>
      <c r="BL525" s="90">
        <v>44712</v>
      </c>
      <c r="BM525" s="91" t="s">
        <v>2332</v>
      </c>
      <c r="BN525" s="92">
        <v>0</v>
      </c>
      <c r="BO525" s="77" t="str">
        <f t="shared" si="40"/>
        <v>SIN AVANCE</v>
      </c>
      <c r="BP525" s="78">
        <f t="shared" si="42"/>
        <v>123</v>
      </c>
      <c r="BQ525" s="79" t="str">
        <f t="shared" si="43"/>
        <v>CON TIEMPO</v>
      </c>
      <c r="BR525" s="102">
        <v>44725</v>
      </c>
      <c r="BS525" s="93" t="s">
        <v>3982</v>
      </c>
      <c r="BT525" s="93" t="s">
        <v>2014</v>
      </c>
      <c r="BU525" s="104">
        <v>0</v>
      </c>
      <c r="BV525" s="94" t="s">
        <v>19</v>
      </c>
      <c r="BW525" s="93"/>
      <c r="BX525" s="93"/>
      <c r="BY525" s="1">
        <f t="shared" si="39"/>
        <v>514</v>
      </c>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c r="KB525" s="1"/>
      <c r="KC525" s="1"/>
      <c r="KD525" s="1"/>
      <c r="KE525" s="1"/>
      <c r="KF525" s="1"/>
      <c r="KG525" s="1"/>
      <c r="KH525" s="1"/>
      <c r="KI525" s="1"/>
      <c r="KJ525" s="1"/>
      <c r="KK525" s="1"/>
      <c r="KL525" s="1"/>
      <c r="KM525" s="1"/>
      <c r="KN525" s="1"/>
      <c r="KO525" s="1"/>
      <c r="KP525" s="1"/>
      <c r="KQ525" s="1"/>
      <c r="KR525" s="1"/>
      <c r="KS525" s="1"/>
      <c r="KT525" s="1"/>
      <c r="KU525" s="1"/>
      <c r="KV525" s="1"/>
      <c r="KW525" s="1"/>
      <c r="KX525" s="1"/>
      <c r="KY525" s="1"/>
      <c r="KZ525" s="1"/>
      <c r="LA525" s="1"/>
      <c r="LB525" s="1"/>
      <c r="LC525" s="1"/>
      <c r="LD525" s="1"/>
      <c r="LE525" s="1"/>
      <c r="LF525" s="1"/>
      <c r="LG525" s="1"/>
      <c r="LH525" s="1"/>
      <c r="LI525" s="1"/>
      <c r="LJ525" s="1"/>
      <c r="LK525" s="1"/>
      <c r="LL525" s="1"/>
      <c r="LM525" s="1"/>
      <c r="LN525" s="1"/>
      <c r="LO525" s="1"/>
      <c r="LP525" s="1"/>
      <c r="LQ525" s="1"/>
      <c r="LR525" s="1"/>
      <c r="LS525" s="1"/>
      <c r="LT525" s="1"/>
      <c r="LU525" s="1"/>
      <c r="LV525" s="1"/>
      <c r="LW525" s="1"/>
      <c r="LX525" s="1"/>
      <c r="LY525" s="1"/>
      <c r="LZ525" s="1"/>
      <c r="MA525" s="1"/>
      <c r="MB525" s="1"/>
      <c r="MC525" s="1"/>
      <c r="MD525" s="1"/>
      <c r="ME525" s="1"/>
      <c r="MF525" s="1"/>
      <c r="MG525" s="1"/>
      <c r="MH525" s="1"/>
      <c r="MI525" s="1"/>
      <c r="MJ525" s="1"/>
      <c r="MK525" s="1"/>
      <c r="ML525" s="1"/>
      <c r="MM525" s="1"/>
      <c r="MN525" s="1"/>
      <c r="MO525" s="1"/>
      <c r="MP525" s="1"/>
      <c r="MQ525" s="1"/>
      <c r="MR525" s="1"/>
      <c r="MS525" s="1"/>
      <c r="MT525" s="1"/>
      <c r="MU525" s="1"/>
      <c r="MV525" s="1"/>
      <c r="MW525" s="1"/>
      <c r="MX525" s="1"/>
      <c r="MY525" s="1"/>
      <c r="MZ525" s="1"/>
      <c r="NA525" s="1"/>
      <c r="NB525" s="1"/>
      <c r="NC525" s="1"/>
      <c r="ND525" s="1"/>
      <c r="NE525" s="1"/>
      <c r="NF525" s="1"/>
      <c r="NG525" s="1"/>
      <c r="NH525" s="1"/>
      <c r="NI525" s="1"/>
      <c r="NJ525" s="1"/>
      <c r="NK525" s="1"/>
      <c r="NL525" s="1"/>
      <c r="NM525" s="1"/>
      <c r="NN525" s="1"/>
      <c r="NO525" s="1"/>
      <c r="NP525" s="1"/>
      <c r="NQ525" s="1"/>
      <c r="NR525" s="1"/>
      <c r="NS525" s="1"/>
      <c r="NT525" s="1"/>
      <c r="NU525" s="1"/>
      <c r="NV525" s="1"/>
      <c r="NW525" s="1"/>
      <c r="NX525" s="1"/>
      <c r="NY525" s="1"/>
      <c r="NZ525" s="1"/>
      <c r="OA525" s="1"/>
      <c r="OB525" s="1"/>
      <c r="OC525" s="1"/>
      <c r="OD525" s="1"/>
      <c r="OE525" s="1"/>
      <c r="OF525" s="1"/>
      <c r="OG525" s="1"/>
      <c r="OH525" s="1"/>
      <c r="OI525" s="1"/>
      <c r="OJ525" s="1"/>
      <c r="OK525" s="1"/>
      <c r="OL525" s="1"/>
      <c r="OM525" s="1"/>
      <c r="ON525" s="1"/>
      <c r="OO525" s="1"/>
      <c r="OP525" s="1"/>
      <c r="OQ525" s="1"/>
      <c r="OR525" s="1"/>
      <c r="OS525" s="1"/>
      <c r="OT525" s="1"/>
      <c r="OU525" s="1"/>
      <c r="OV525" s="1"/>
      <c r="OW525" s="1"/>
      <c r="OX525" s="1"/>
      <c r="OY525" s="1"/>
      <c r="OZ525" s="1"/>
      <c r="PA525" s="1"/>
      <c r="PB525" s="1"/>
      <c r="PC525" s="1"/>
      <c r="PD525" s="1"/>
      <c r="PE525" s="1"/>
      <c r="PF525" s="1"/>
      <c r="PG525" s="1"/>
      <c r="PH525" s="1"/>
      <c r="PI525" s="1"/>
      <c r="PJ525" s="1"/>
      <c r="PK525" s="1"/>
    </row>
    <row r="526" spans="1:427" s="7" customFormat="1" ht="76.5" customHeight="1" thickBot="1" x14ac:dyDescent="0.3">
      <c r="A526" s="65">
        <v>515</v>
      </c>
      <c r="B526" s="119" t="s">
        <v>97</v>
      </c>
      <c r="C526" s="196" t="s">
        <v>99</v>
      </c>
      <c r="D526" s="529" t="s">
        <v>100</v>
      </c>
      <c r="E526" s="542" t="s">
        <v>3983</v>
      </c>
      <c r="F526" s="105" t="s">
        <v>97</v>
      </c>
      <c r="G526" s="67" t="s">
        <v>99</v>
      </c>
      <c r="H526" s="67" t="s">
        <v>100</v>
      </c>
      <c r="I526" s="67" t="s">
        <v>101</v>
      </c>
      <c r="J526" s="493"/>
      <c r="K526" s="482"/>
      <c r="L526" s="67" t="s">
        <v>104</v>
      </c>
      <c r="M526" s="67" t="s">
        <v>105</v>
      </c>
      <c r="N526" s="482" t="s">
        <v>3984</v>
      </c>
      <c r="O526" s="493" t="s">
        <v>3979</v>
      </c>
      <c r="P526" s="493">
        <v>86</v>
      </c>
      <c r="Q526" s="493">
        <v>2022</v>
      </c>
      <c r="R526" s="493" t="s">
        <v>3980</v>
      </c>
      <c r="S526" s="531" t="s">
        <v>3950</v>
      </c>
      <c r="T526" s="532" t="s">
        <v>3941</v>
      </c>
      <c r="U526" s="510">
        <v>2</v>
      </c>
      <c r="V526" s="532" t="s">
        <v>3942</v>
      </c>
      <c r="W526" s="534" t="s">
        <v>3943</v>
      </c>
      <c r="X526" s="538">
        <v>1</v>
      </c>
      <c r="Y526" s="493" t="s">
        <v>3944</v>
      </c>
      <c r="Z526" s="514">
        <v>44683</v>
      </c>
      <c r="AA526" s="514">
        <v>44895</v>
      </c>
      <c r="AB526" s="536"/>
      <c r="AC526" s="482" t="s">
        <v>84</v>
      </c>
      <c r="AD526" s="482" t="s">
        <v>84</v>
      </c>
      <c r="AE526" s="482">
        <f t="shared" si="41"/>
        <v>184</v>
      </c>
      <c r="AF526" s="447"/>
      <c r="AG526" s="110"/>
      <c r="AH526" s="110"/>
      <c r="AI526" s="110"/>
      <c r="AJ526" s="87"/>
      <c r="AK526" s="67"/>
      <c r="AL526" s="78"/>
      <c r="AM526" s="431"/>
      <c r="AN526" s="74"/>
      <c r="AO526" s="124"/>
      <c r="AP526" s="79"/>
      <c r="AQ526" s="87"/>
      <c r="AR526" s="87"/>
      <c r="AS526" s="432"/>
      <c r="AT526" s="82"/>
      <c r="AU526" s="271"/>
      <c r="AV526" s="84"/>
      <c r="AW526" s="84"/>
      <c r="AX526" s="84"/>
      <c r="AY526" s="84"/>
      <c r="AZ526" s="84"/>
      <c r="BA526" s="67" t="s">
        <v>9</v>
      </c>
      <c r="BB526" s="78">
        <v>-44620</v>
      </c>
      <c r="BC526" s="79" t="s">
        <v>6</v>
      </c>
      <c r="BD526" s="84"/>
      <c r="BE526" s="84"/>
      <c r="BF526" s="84"/>
      <c r="BG526" s="84"/>
      <c r="BH526" s="79"/>
      <c r="BI526" s="84"/>
      <c r="BJ526" s="88" t="s">
        <v>19</v>
      </c>
      <c r="BK526" s="89" t="s">
        <v>3959</v>
      </c>
      <c r="BL526" s="90">
        <v>44712</v>
      </c>
      <c r="BM526" s="91" t="s">
        <v>3960</v>
      </c>
      <c r="BN526" s="92">
        <v>0</v>
      </c>
      <c r="BO526" s="77" t="str">
        <f t="shared" si="40"/>
        <v>SIN AVANCE</v>
      </c>
      <c r="BP526" s="78">
        <f t="shared" si="42"/>
        <v>184</v>
      </c>
      <c r="BQ526" s="79" t="str">
        <f t="shared" si="43"/>
        <v>CON TIEMPO</v>
      </c>
      <c r="BR526" s="249">
        <v>44722</v>
      </c>
      <c r="BS526" s="250" t="s">
        <v>3946</v>
      </c>
      <c r="BT526" s="250" t="s">
        <v>2081</v>
      </c>
      <c r="BU526" s="251">
        <v>0</v>
      </c>
      <c r="BV526" s="94" t="s">
        <v>19</v>
      </c>
      <c r="BW526" s="93"/>
      <c r="BX526" s="93"/>
      <c r="BY526" s="1">
        <f t="shared" ref="BY526:BY544" si="44">BY525+1</f>
        <v>515</v>
      </c>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c r="NF526" s="1"/>
      <c r="NG526" s="1"/>
      <c r="NH526" s="1"/>
      <c r="NI526" s="1"/>
      <c r="NJ526" s="1"/>
      <c r="NK526" s="1"/>
      <c r="NL526" s="1"/>
      <c r="NM526" s="1"/>
      <c r="NN526" s="1"/>
      <c r="NO526" s="1"/>
      <c r="NP526" s="1"/>
      <c r="NQ526" s="1"/>
      <c r="NR526" s="1"/>
      <c r="NS526" s="1"/>
      <c r="NT526" s="1"/>
      <c r="NU526" s="1"/>
      <c r="NV526" s="1"/>
      <c r="NW526" s="1"/>
      <c r="NX526" s="1"/>
      <c r="NY526" s="1"/>
      <c r="NZ526" s="1"/>
      <c r="OA526" s="1"/>
      <c r="OB526" s="1"/>
      <c r="OC526" s="1"/>
      <c r="OD526" s="1"/>
      <c r="OE526" s="1"/>
      <c r="OF526" s="1"/>
      <c r="OG526" s="1"/>
      <c r="OH526" s="1"/>
      <c r="OI526" s="1"/>
      <c r="OJ526" s="1"/>
      <c r="OK526" s="1"/>
      <c r="OL526" s="1"/>
      <c r="OM526" s="1"/>
      <c r="ON526" s="1"/>
      <c r="OO526" s="1"/>
      <c r="OP526" s="1"/>
      <c r="OQ526" s="1"/>
      <c r="OR526" s="1"/>
      <c r="OS526" s="1"/>
      <c r="OT526" s="1"/>
      <c r="OU526" s="1"/>
      <c r="OV526" s="1"/>
      <c r="OW526" s="1"/>
      <c r="OX526" s="1"/>
      <c r="OY526" s="1"/>
      <c r="OZ526" s="1"/>
      <c r="PA526" s="1"/>
      <c r="PB526" s="1"/>
      <c r="PC526" s="1"/>
      <c r="PD526" s="1"/>
      <c r="PE526" s="1"/>
      <c r="PF526" s="1"/>
      <c r="PG526" s="1"/>
      <c r="PH526" s="1"/>
      <c r="PI526" s="1"/>
      <c r="PJ526" s="1"/>
      <c r="PK526" s="1"/>
    </row>
    <row r="527" spans="1:427" s="7" customFormat="1" ht="86.25" customHeight="1" thickBot="1" x14ac:dyDescent="0.3">
      <c r="A527" s="65">
        <v>516</v>
      </c>
      <c r="B527" s="119" t="s">
        <v>97</v>
      </c>
      <c r="C527" s="196" t="s">
        <v>99</v>
      </c>
      <c r="D527" s="529" t="s">
        <v>100</v>
      </c>
      <c r="E527" s="545" t="s">
        <v>3961</v>
      </c>
      <c r="F527" s="105" t="s">
        <v>97</v>
      </c>
      <c r="G527" s="196" t="s">
        <v>99</v>
      </c>
      <c r="H527" s="135" t="s">
        <v>100</v>
      </c>
      <c r="I527" s="135" t="s">
        <v>101</v>
      </c>
      <c r="J527" s="493"/>
      <c r="K527" s="482"/>
      <c r="L527" s="67" t="s">
        <v>104</v>
      </c>
      <c r="M527" s="67" t="s">
        <v>105</v>
      </c>
      <c r="N527" s="482" t="s">
        <v>3985</v>
      </c>
      <c r="O527" s="493" t="s">
        <v>3979</v>
      </c>
      <c r="P527" s="493">
        <v>86</v>
      </c>
      <c r="Q527" s="493">
        <v>2022</v>
      </c>
      <c r="R527" s="493" t="s">
        <v>3980</v>
      </c>
      <c r="S527" s="531" t="s">
        <v>3950</v>
      </c>
      <c r="T527" s="532" t="s">
        <v>3963</v>
      </c>
      <c r="U527" s="510">
        <v>3</v>
      </c>
      <c r="V527" s="532" t="s">
        <v>3964</v>
      </c>
      <c r="W527" s="547" t="s">
        <v>3965</v>
      </c>
      <c r="X527" s="546">
        <v>1</v>
      </c>
      <c r="Y527" s="493" t="s">
        <v>3966</v>
      </c>
      <c r="Z527" s="514">
        <v>44683</v>
      </c>
      <c r="AA527" s="514">
        <v>44804</v>
      </c>
      <c r="AB527" s="536"/>
      <c r="AC527" s="482" t="s">
        <v>84</v>
      </c>
      <c r="AD527" s="482" t="s">
        <v>84</v>
      </c>
      <c r="AE527" s="482">
        <f t="shared" si="41"/>
        <v>93</v>
      </c>
      <c r="AF527" s="447"/>
      <c r="AG527" s="110"/>
      <c r="AH527" s="110"/>
      <c r="AI527" s="110"/>
      <c r="AJ527" s="87"/>
      <c r="AK527" s="67"/>
      <c r="AL527" s="78"/>
      <c r="AM527" s="431"/>
      <c r="AN527" s="74"/>
      <c r="AO527" s="124"/>
      <c r="AP527" s="79"/>
      <c r="AQ527" s="87"/>
      <c r="AR527" s="87"/>
      <c r="AS527" s="432"/>
      <c r="AT527" s="82"/>
      <c r="AU527" s="271"/>
      <c r="AV527" s="84"/>
      <c r="AW527" s="84"/>
      <c r="AX527" s="84"/>
      <c r="AY527" s="84"/>
      <c r="AZ527" s="84"/>
      <c r="BA527" s="67" t="s">
        <v>9</v>
      </c>
      <c r="BB527" s="78">
        <v>-44620</v>
      </c>
      <c r="BC527" s="79" t="s">
        <v>6</v>
      </c>
      <c r="BD527" s="84"/>
      <c r="BE527" s="84"/>
      <c r="BF527" s="84"/>
      <c r="BG527" s="84"/>
      <c r="BH527" s="79"/>
      <c r="BI527" s="84"/>
      <c r="BJ527" s="88" t="s">
        <v>19</v>
      </c>
      <c r="BK527" s="89" t="s">
        <v>3959</v>
      </c>
      <c r="BL527" s="90">
        <v>44712</v>
      </c>
      <c r="BM527" s="91" t="s">
        <v>3960</v>
      </c>
      <c r="BN527" s="92">
        <v>0</v>
      </c>
      <c r="BO527" s="77" t="str">
        <f t="shared" ref="BO527:BO544" si="45">IF(BN527&lt;=0%,"SIN AVANCE",IF(BN527&lt;33%,"AVANCE MINIMO",IF(BN527&lt;66%,"AVANCE PARCIAL",IF(BN527&lt;=99.9%,"AVANCE SIGNIFICATIVO",IF(BN527=100%,"CUMPLIMIENTO TOTAL","ERROR")))))</f>
        <v>SIN AVANCE</v>
      </c>
      <c r="BP527" s="78">
        <f t="shared" si="42"/>
        <v>93</v>
      </c>
      <c r="BQ527" s="79" t="str">
        <f t="shared" si="43"/>
        <v>CON TIEMPO</v>
      </c>
      <c r="BR527" s="249">
        <v>44722</v>
      </c>
      <c r="BS527" s="250" t="s">
        <v>3986</v>
      </c>
      <c r="BT527" s="250" t="s">
        <v>2081</v>
      </c>
      <c r="BU527" s="251">
        <v>0</v>
      </c>
      <c r="BV527" s="94" t="s">
        <v>19</v>
      </c>
      <c r="BW527" s="93"/>
      <c r="BX527" s="93"/>
      <c r="BY527" s="1">
        <f t="shared" si="44"/>
        <v>516</v>
      </c>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c r="KF527" s="1"/>
      <c r="KG527" s="1"/>
      <c r="KH527" s="1"/>
      <c r="KI527" s="1"/>
      <c r="KJ527" s="1"/>
      <c r="KK527" s="1"/>
      <c r="KL527" s="1"/>
      <c r="KM527" s="1"/>
      <c r="KN527" s="1"/>
      <c r="KO527" s="1"/>
      <c r="KP527" s="1"/>
      <c r="KQ527" s="1"/>
      <c r="KR527" s="1"/>
      <c r="KS527" s="1"/>
      <c r="KT527" s="1"/>
      <c r="KU527" s="1"/>
      <c r="KV527" s="1"/>
      <c r="KW527" s="1"/>
      <c r="KX527" s="1"/>
      <c r="KY527" s="1"/>
      <c r="KZ527" s="1"/>
      <c r="LA527" s="1"/>
      <c r="LB527" s="1"/>
      <c r="LC527" s="1"/>
      <c r="LD527" s="1"/>
      <c r="LE527" s="1"/>
      <c r="LF527" s="1"/>
      <c r="LG527" s="1"/>
      <c r="LH527" s="1"/>
      <c r="LI527" s="1"/>
      <c r="LJ527" s="1"/>
      <c r="LK527" s="1"/>
      <c r="LL527" s="1"/>
      <c r="LM527" s="1"/>
      <c r="LN527" s="1"/>
      <c r="LO527" s="1"/>
      <c r="LP527" s="1"/>
      <c r="LQ527" s="1"/>
      <c r="LR527" s="1"/>
      <c r="LS527" s="1"/>
      <c r="LT527" s="1"/>
      <c r="LU527" s="1"/>
      <c r="LV527" s="1"/>
      <c r="LW527" s="1"/>
      <c r="LX527" s="1"/>
      <c r="LY527" s="1"/>
      <c r="LZ527" s="1"/>
      <c r="MA527" s="1"/>
      <c r="MB527" s="1"/>
      <c r="MC527" s="1"/>
      <c r="MD527" s="1"/>
      <c r="ME527" s="1"/>
      <c r="MF527" s="1"/>
      <c r="MG527" s="1"/>
      <c r="MH527" s="1"/>
      <c r="MI527" s="1"/>
      <c r="MJ527" s="1"/>
      <c r="MK527" s="1"/>
      <c r="ML527" s="1"/>
      <c r="MM527" s="1"/>
      <c r="MN527" s="1"/>
      <c r="MO527" s="1"/>
      <c r="MP527" s="1"/>
      <c r="MQ527" s="1"/>
      <c r="MR527" s="1"/>
      <c r="MS527" s="1"/>
      <c r="MT527" s="1"/>
      <c r="MU527" s="1"/>
      <c r="MV527" s="1"/>
      <c r="MW527" s="1"/>
      <c r="MX527" s="1"/>
      <c r="MY527" s="1"/>
      <c r="MZ527" s="1"/>
      <c r="NA527" s="1"/>
      <c r="NB527" s="1"/>
      <c r="NC527" s="1"/>
      <c r="ND527" s="1"/>
      <c r="NE527" s="1"/>
      <c r="NF527" s="1"/>
      <c r="NG527" s="1"/>
      <c r="NH527" s="1"/>
      <c r="NI527" s="1"/>
      <c r="NJ527" s="1"/>
      <c r="NK527" s="1"/>
      <c r="NL527" s="1"/>
      <c r="NM527" s="1"/>
      <c r="NN527" s="1"/>
      <c r="NO527" s="1"/>
      <c r="NP527" s="1"/>
      <c r="NQ527" s="1"/>
      <c r="NR527" s="1"/>
      <c r="NS527" s="1"/>
      <c r="NT527" s="1"/>
      <c r="NU527" s="1"/>
      <c r="NV527" s="1"/>
      <c r="NW527" s="1"/>
      <c r="NX527" s="1"/>
      <c r="NY527" s="1"/>
      <c r="NZ527" s="1"/>
      <c r="OA527" s="1"/>
      <c r="OB527" s="1"/>
      <c r="OC527" s="1"/>
      <c r="OD527" s="1"/>
      <c r="OE527" s="1"/>
      <c r="OF527" s="1"/>
      <c r="OG527" s="1"/>
      <c r="OH527" s="1"/>
      <c r="OI527" s="1"/>
      <c r="OJ527" s="1"/>
      <c r="OK527" s="1"/>
      <c r="OL527" s="1"/>
      <c r="OM527" s="1"/>
      <c r="ON527" s="1"/>
      <c r="OO527" s="1"/>
      <c r="OP527" s="1"/>
      <c r="OQ527" s="1"/>
      <c r="OR527" s="1"/>
      <c r="OS527" s="1"/>
      <c r="OT527" s="1"/>
      <c r="OU527" s="1"/>
      <c r="OV527" s="1"/>
      <c r="OW527" s="1"/>
      <c r="OX527" s="1"/>
      <c r="OY527" s="1"/>
      <c r="OZ527" s="1"/>
      <c r="PA527" s="1"/>
      <c r="PB527" s="1"/>
      <c r="PC527" s="1"/>
      <c r="PD527" s="1"/>
      <c r="PE527" s="1"/>
      <c r="PF527" s="1"/>
      <c r="PG527" s="1"/>
      <c r="PH527" s="1"/>
      <c r="PI527" s="1"/>
      <c r="PJ527" s="1"/>
      <c r="PK527" s="1"/>
    </row>
    <row r="528" spans="1:427" ht="84" hidden="1" customHeight="1" x14ac:dyDescent="0.25">
      <c r="A528" s="65">
        <v>517</v>
      </c>
      <c r="B528" s="119" t="s">
        <v>3987</v>
      </c>
      <c r="C528" s="135" t="s">
        <v>71</v>
      </c>
      <c r="D528" s="67" t="s">
        <v>72</v>
      </c>
      <c r="E528" s="548" t="s">
        <v>3988</v>
      </c>
      <c r="F528" s="135" t="s">
        <v>70</v>
      </c>
      <c r="G528" s="135" t="s">
        <v>71</v>
      </c>
      <c r="H528" s="147" t="s">
        <v>72</v>
      </c>
      <c r="I528" s="147" t="s">
        <v>1739</v>
      </c>
      <c r="J528" s="493"/>
      <c r="K528" s="482"/>
      <c r="L528" s="67" t="s">
        <v>855</v>
      </c>
      <c r="M528" s="482" t="s">
        <v>77</v>
      </c>
      <c r="N528" s="482" t="s">
        <v>3989</v>
      </c>
      <c r="O528" s="482" t="s">
        <v>2924</v>
      </c>
      <c r="P528" s="482" t="s">
        <v>3990</v>
      </c>
      <c r="Q528" s="482">
        <v>2022</v>
      </c>
      <c r="R528" s="482" t="s">
        <v>3991</v>
      </c>
      <c r="S528" s="549" t="s">
        <v>3992</v>
      </c>
      <c r="T528" s="550" t="s">
        <v>3993</v>
      </c>
      <c r="U528" s="482">
        <v>1</v>
      </c>
      <c r="V528" s="550" t="s">
        <v>3994</v>
      </c>
      <c r="W528" s="551" t="s">
        <v>3995</v>
      </c>
      <c r="X528" s="552">
        <v>1</v>
      </c>
      <c r="Y528" s="482" t="s">
        <v>3995</v>
      </c>
      <c r="Z528" s="514">
        <v>44617</v>
      </c>
      <c r="AA528" s="514">
        <v>44920</v>
      </c>
      <c r="AB528" s="536"/>
      <c r="AC528" s="482" t="s">
        <v>84</v>
      </c>
      <c r="AD528" s="482" t="s">
        <v>84</v>
      </c>
      <c r="AE528" s="482">
        <f t="shared" si="41"/>
        <v>209</v>
      </c>
      <c r="AF528" s="447"/>
      <c r="AG528" s="110"/>
      <c r="AH528" s="110"/>
      <c r="AI528" s="110"/>
      <c r="AJ528" s="87"/>
      <c r="AK528" s="67"/>
      <c r="AL528" s="78"/>
      <c r="AM528" s="431"/>
      <c r="AN528" s="74"/>
      <c r="AO528" s="124"/>
      <c r="AP528" s="79"/>
      <c r="AQ528" s="87"/>
      <c r="AR528" s="87"/>
      <c r="AS528" s="432"/>
      <c r="AT528" s="82"/>
      <c r="AU528" s="271"/>
      <c r="AV528" s="84"/>
      <c r="AW528" s="84"/>
      <c r="AX528" s="84"/>
      <c r="AY528" s="84"/>
      <c r="AZ528" s="84"/>
      <c r="BA528" s="67" t="s">
        <v>9</v>
      </c>
      <c r="BB528" s="78">
        <v>-44620</v>
      </c>
      <c r="BC528" s="79" t="s">
        <v>6</v>
      </c>
      <c r="BD528" s="84"/>
      <c r="BE528" s="84"/>
      <c r="BF528" s="84"/>
      <c r="BG528" s="84"/>
      <c r="BH528" s="79"/>
      <c r="BI528" s="84"/>
      <c r="BJ528" s="88" t="s">
        <v>19</v>
      </c>
      <c r="BK528" s="89" t="s">
        <v>1514</v>
      </c>
      <c r="BL528" s="90">
        <v>44712</v>
      </c>
      <c r="BM528" s="91" t="s">
        <v>3135</v>
      </c>
      <c r="BN528" s="92">
        <v>0</v>
      </c>
      <c r="BO528" s="77" t="str">
        <f t="shared" si="45"/>
        <v>SIN AVANCE</v>
      </c>
      <c r="BP528" s="78">
        <f t="shared" si="42"/>
        <v>209</v>
      </c>
      <c r="BQ528" s="79" t="str">
        <f t="shared" si="43"/>
        <v>CON TIEMPO</v>
      </c>
      <c r="BR528" s="93"/>
      <c r="BS528" s="93"/>
      <c r="BT528" s="93"/>
      <c r="BU528" s="93"/>
      <c r="BV528" s="94"/>
      <c r="BW528" s="93"/>
      <c r="BX528" s="93"/>
      <c r="BY528" s="1">
        <f t="shared" si="44"/>
        <v>517</v>
      </c>
    </row>
    <row r="529" spans="1:77" ht="89.25" hidden="1" customHeight="1" x14ac:dyDescent="0.25">
      <c r="A529" s="65">
        <v>518</v>
      </c>
      <c r="B529" s="119" t="s">
        <v>3987</v>
      </c>
      <c r="C529" s="135" t="s">
        <v>71</v>
      </c>
      <c r="D529" s="67" t="s">
        <v>72</v>
      </c>
      <c r="E529" s="548" t="s">
        <v>72</v>
      </c>
      <c r="F529" s="135" t="s">
        <v>70</v>
      </c>
      <c r="G529" s="135" t="s">
        <v>71</v>
      </c>
      <c r="H529" s="147" t="s">
        <v>72</v>
      </c>
      <c r="I529" s="147" t="s">
        <v>1739</v>
      </c>
      <c r="J529" s="493"/>
      <c r="K529" s="482"/>
      <c r="L529" s="67" t="s">
        <v>855</v>
      </c>
      <c r="M529" s="482" t="s">
        <v>77</v>
      </c>
      <c r="N529" s="482" t="s">
        <v>3996</v>
      </c>
      <c r="O529" s="482" t="s">
        <v>2933</v>
      </c>
      <c r="P529" s="482" t="s">
        <v>3990</v>
      </c>
      <c r="Q529" s="482">
        <v>2022</v>
      </c>
      <c r="R529" s="482" t="s">
        <v>3997</v>
      </c>
      <c r="S529" s="553" t="s">
        <v>3998</v>
      </c>
      <c r="T529" s="550" t="s">
        <v>3999</v>
      </c>
      <c r="U529" s="482">
        <v>1</v>
      </c>
      <c r="V529" s="550" t="s">
        <v>4000</v>
      </c>
      <c r="W529" s="551" t="s">
        <v>4001</v>
      </c>
      <c r="X529" s="552">
        <v>1</v>
      </c>
      <c r="Y529" s="482" t="s">
        <v>4002</v>
      </c>
      <c r="Z529" s="514">
        <v>44617</v>
      </c>
      <c r="AA529" s="514">
        <v>44798</v>
      </c>
      <c r="AB529" s="536"/>
      <c r="AC529" s="482" t="s">
        <v>84</v>
      </c>
      <c r="AD529" s="482" t="s">
        <v>84</v>
      </c>
      <c r="AE529" s="482">
        <f t="shared" si="41"/>
        <v>87</v>
      </c>
      <c r="AF529" s="447"/>
      <c r="AG529" s="110"/>
      <c r="AH529" s="110"/>
      <c r="AI529" s="110"/>
      <c r="AJ529" s="87"/>
      <c r="AK529" s="67"/>
      <c r="AL529" s="78"/>
      <c r="AM529" s="431"/>
      <c r="AN529" s="74"/>
      <c r="AO529" s="124"/>
      <c r="AP529" s="79"/>
      <c r="AQ529" s="87"/>
      <c r="AR529" s="87"/>
      <c r="AS529" s="432"/>
      <c r="AT529" s="82"/>
      <c r="AU529" s="271"/>
      <c r="AV529" s="84"/>
      <c r="AW529" s="84"/>
      <c r="AX529" s="84"/>
      <c r="AY529" s="84"/>
      <c r="AZ529" s="84"/>
      <c r="BA529" s="67" t="s">
        <v>9</v>
      </c>
      <c r="BB529" s="78">
        <v>-44620</v>
      </c>
      <c r="BC529" s="79" t="s">
        <v>6</v>
      </c>
      <c r="BD529" s="84"/>
      <c r="BE529" s="84"/>
      <c r="BF529" s="84"/>
      <c r="BG529" s="84"/>
      <c r="BH529" s="79"/>
      <c r="BI529" s="84"/>
      <c r="BJ529" s="88" t="s">
        <v>19</v>
      </c>
      <c r="BK529" s="89" t="s">
        <v>1514</v>
      </c>
      <c r="BL529" s="90">
        <v>44712</v>
      </c>
      <c r="BM529" s="91" t="s">
        <v>3135</v>
      </c>
      <c r="BN529" s="92">
        <v>0</v>
      </c>
      <c r="BO529" s="77" t="str">
        <f t="shared" si="45"/>
        <v>SIN AVANCE</v>
      </c>
      <c r="BP529" s="78">
        <f t="shared" si="42"/>
        <v>87</v>
      </c>
      <c r="BQ529" s="79" t="str">
        <f t="shared" si="43"/>
        <v>CON TIEMPO</v>
      </c>
      <c r="BR529" s="93"/>
      <c r="BS529" s="93"/>
      <c r="BT529" s="93"/>
      <c r="BU529" s="93"/>
      <c r="BV529" s="94"/>
      <c r="BW529" s="93"/>
      <c r="BX529" s="93"/>
      <c r="BY529" s="1">
        <f t="shared" si="44"/>
        <v>518</v>
      </c>
    </row>
    <row r="530" spans="1:77" ht="84" hidden="1" customHeight="1" x14ac:dyDescent="0.25">
      <c r="A530" s="65">
        <v>519</v>
      </c>
      <c r="B530" s="119" t="s">
        <v>3987</v>
      </c>
      <c r="C530" s="135" t="s">
        <v>71</v>
      </c>
      <c r="D530" s="67" t="s">
        <v>72</v>
      </c>
      <c r="E530" s="548" t="s">
        <v>4003</v>
      </c>
      <c r="F530" s="135" t="s">
        <v>70</v>
      </c>
      <c r="G530" s="135" t="s">
        <v>71</v>
      </c>
      <c r="H530" s="147" t="s">
        <v>72</v>
      </c>
      <c r="I530" s="147" t="s">
        <v>1739</v>
      </c>
      <c r="J530" s="493"/>
      <c r="K530" s="482"/>
      <c r="L530" s="67" t="s">
        <v>855</v>
      </c>
      <c r="M530" s="482" t="s">
        <v>77</v>
      </c>
      <c r="N530" s="482" t="s">
        <v>4004</v>
      </c>
      <c r="O530" s="482" t="s">
        <v>2933</v>
      </c>
      <c r="P530" s="482" t="s">
        <v>3990</v>
      </c>
      <c r="Q530" s="482">
        <v>2022</v>
      </c>
      <c r="R530" s="482" t="s">
        <v>3997</v>
      </c>
      <c r="S530" s="553" t="s">
        <v>4005</v>
      </c>
      <c r="T530" s="550" t="s">
        <v>4006</v>
      </c>
      <c r="U530" s="482">
        <v>2</v>
      </c>
      <c r="V530" s="550" t="s">
        <v>4007</v>
      </c>
      <c r="W530" s="551" t="s">
        <v>4008</v>
      </c>
      <c r="X530" s="552">
        <v>1</v>
      </c>
      <c r="Y530" s="482" t="s">
        <v>4009</v>
      </c>
      <c r="Z530" s="514">
        <v>44617</v>
      </c>
      <c r="AA530" s="514">
        <v>44798</v>
      </c>
      <c r="AB530" s="536"/>
      <c r="AC530" s="482" t="s">
        <v>84</v>
      </c>
      <c r="AD530" s="482" t="s">
        <v>84</v>
      </c>
      <c r="AE530" s="482">
        <f t="shared" si="41"/>
        <v>87</v>
      </c>
      <c r="AF530" s="447"/>
      <c r="AG530" s="110"/>
      <c r="AH530" s="110"/>
      <c r="AI530" s="110"/>
      <c r="AJ530" s="87"/>
      <c r="AK530" s="67"/>
      <c r="AL530" s="78"/>
      <c r="AM530" s="431"/>
      <c r="AN530" s="74"/>
      <c r="AO530" s="124"/>
      <c r="AP530" s="79"/>
      <c r="AQ530" s="87"/>
      <c r="AR530" s="87"/>
      <c r="AS530" s="432"/>
      <c r="AT530" s="82"/>
      <c r="AU530" s="271"/>
      <c r="AV530" s="84"/>
      <c r="AW530" s="84"/>
      <c r="AX530" s="84"/>
      <c r="AY530" s="84"/>
      <c r="AZ530" s="84"/>
      <c r="BA530" s="67" t="s">
        <v>9</v>
      </c>
      <c r="BB530" s="78">
        <v>-44620</v>
      </c>
      <c r="BC530" s="79" t="s">
        <v>6</v>
      </c>
      <c r="BD530" s="84"/>
      <c r="BE530" s="84"/>
      <c r="BF530" s="84"/>
      <c r="BG530" s="84"/>
      <c r="BH530" s="79"/>
      <c r="BI530" s="84"/>
      <c r="BJ530" s="88" t="s">
        <v>19</v>
      </c>
      <c r="BK530" s="89" t="s">
        <v>1514</v>
      </c>
      <c r="BL530" s="90">
        <v>44712</v>
      </c>
      <c r="BM530" s="91" t="s">
        <v>3135</v>
      </c>
      <c r="BN530" s="92">
        <v>0</v>
      </c>
      <c r="BO530" s="77" t="str">
        <f t="shared" si="45"/>
        <v>SIN AVANCE</v>
      </c>
      <c r="BP530" s="78">
        <f t="shared" si="42"/>
        <v>87</v>
      </c>
      <c r="BQ530" s="79" t="str">
        <f t="shared" si="43"/>
        <v>CON TIEMPO</v>
      </c>
      <c r="BR530" s="93"/>
      <c r="BS530" s="93"/>
      <c r="BT530" s="93"/>
      <c r="BU530" s="93"/>
      <c r="BV530" s="94"/>
      <c r="BW530" s="93"/>
      <c r="BX530" s="93"/>
      <c r="BY530" s="1">
        <f t="shared" si="44"/>
        <v>519</v>
      </c>
    </row>
    <row r="531" spans="1:77" ht="84" hidden="1" customHeight="1" x14ac:dyDescent="0.25">
      <c r="A531" s="65">
        <v>520</v>
      </c>
      <c r="B531" s="119" t="s">
        <v>3987</v>
      </c>
      <c r="C531" s="135" t="s">
        <v>71</v>
      </c>
      <c r="D531" s="67" t="s">
        <v>72</v>
      </c>
      <c r="E531" s="548" t="s">
        <v>72</v>
      </c>
      <c r="F531" s="135" t="s">
        <v>70</v>
      </c>
      <c r="G531" s="135" t="s">
        <v>71</v>
      </c>
      <c r="H531" s="147" t="s">
        <v>72</v>
      </c>
      <c r="I531" s="147" t="s">
        <v>1739</v>
      </c>
      <c r="J531" s="493"/>
      <c r="K531" s="482"/>
      <c r="L531" s="67" t="s">
        <v>855</v>
      </c>
      <c r="M531" s="482" t="s">
        <v>77</v>
      </c>
      <c r="N531" s="482" t="s">
        <v>4010</v>
      </c>
      <c r="O531" s="482" t="s">
        <v>2933</v>
      </c>
      <c r="P531" s="482" t="s">
        <v>3990</v>
      </c>
      <c r="Q531" s="482">
        <v>2022</v>
      </c>
      <c r="R531" s="482" t="s">
        <v>3997</v>
      </c>
      <c r="S531" s="553" t="s">
        <v>4011</v>
      </c>
      <c r="T531" s="550" t="s">
        <v>4012</v>
      </c>
      <c r="U531" s="482">
        <v>3</v>
      </c>
      <c r="V531" s="550" t="s">
        <v>4013</v>
      </c>
      <c r="W531" s="551" t="s">
        <v>4013</v>
      </c>
      <c r="X531" s="552">
        <v>1</v>
      </c>
      <c r="Y531" s="482" t="s">
        <v>4013</v>
      </c>
      <c r="Z531" s="514">
        <v>44617</v>
      </c>
      <c r="AA531" s="514">
        <v>44920</v>
      </c>
      <c r="AB531" s="536"/>
      <c r="AC531" s="482" t="s">
        <v>84</v>
      </c>
      <c r="AD531" s="482" t="s">
        <v>84</v>
      </c>
      <c r="AE531" s="482">
        <f t="shared" si="41"/>
        <v>209</v>
      </c>
      <c r="AF531" s="447"/>
      <c r="AG531" s="110"/>
      <c r="AH531" s="110"/>
      <c r="AI531" s="110"/>
      <c r="AJ531" s="87"/>
      <c r="AK531" s="67"/>
      <c r="AL531" s="78"/>
      <c r="AM531" s="431"/>
      <c r="AN531" s="74"/>
      <c r="AO531" s="124"/>
      <c r="AP531" s="79"/>
      <c r="AQ531" s="87"/>
      <c r="AR531" s="87"/>
      <c r="AS531" s="432"/>
      <c r="AT531" s="82"/>
      <c r="AU531" s="271"/>
      <c r="AV531" s="84"/>
      <c r="AW531" s="84"/>
      <c r="AX531" s="84"/>
      <c r="AY531" s="84"/>
      <c r="AZ531" s="84"/>
      <c r="BA531" s="67" t="s">
        <v>9</v>
      </c>
      <c r="BB531" s="78">
        <v>-44620</v>
      </c>
      <c r="BC531" s="79" t="s">
        <v>6</v>
      </c>
      <c r="BD531" s="84"/>
      <c r="BE531" s="84"/>
      <c r="BF531" s="84"/>
      <c r="BG531" s="84"/>
      <c r="BH531" s="79"/>
      <c r="BI531" s="84"/>
      <c r="BJ531" s="88" t="s">
        <v>19</v>
      </c>
      <c r="BK531" s="89" t="s">
        <v>1514</v>
      </c>
      <c r="BL531" s="90">
        <v>44712</v>
      </c>
      <c r="BM531" s="91" t="s">
        <v>3135</v>
      </c>
      <c r="BN531" s="92">
        <v>0</v>
      </c>
      <c r="BO531" s="77" t="str">
        <f t="shared" si="45"/>
        <v>SIN AVANCE</v>
      </c>
      <c r="BP531" s="78">
        <f t="shared" si="42"/>
        <v>209</v>
      </c>
      <c r="BQ531" s="79" t="str">
        <f t="shared" si="43"/>
        <v>CON TIEMPO</v>
      </c>
      <c r="BR531" s="93"/>
      <c r="BS531" s="93"/>
      <c r="BT531" s="93"/>
      <c r="BU531" s="93"/>
      <c r="BV531" s="94"/>
      <c r="BW531" s="93"/>
      <c r="BX531" s="93"/>
      <c r="BY531" s="1">
        <f t="shared" si="44"/>
        <v>520</v>
      </c>
    </row>
    <row r="532" spans="1:77" ht="84" hidden="1" customHeight="1" x14ac:dyDescent="0.25">
      <c r="A532" s="65">
        <v>521</v>
      </c>
      <c r="B532" s="119" t="s">
        <v>3987</v>
      </c>
      <c r="C532" s="135" t="s">
        <v>71</v>
      </c>
      <c r="D532" s="67" t="s">
        <v>72</v>
      </c>
      <c r="E532" s="548" t="s">
        <v>3792</v>
      </c>
      <c r="F532" s="135" t="s">
        <v>70</v>
      </c>
      <c r="G532" s="135" t="s">
        <v>71</v>
      </c>
      <c r="H532" s="147" t="s">
        <v>72</v>
      </c>
      <c r="I532" s="147" t="s">
        <v>1739</v>
      </c>
      <c r="J532" s="493"/>
      <c r="K532" s="482"/>
      <c r="L532" s="67" t="s">
        <v>855</v>
      </c>
      <c r="M532" s="482" t="s">
        <v>77</v>
      </c>
      <c r="N532" s="482" t="s">
        <v>4014</v>
      </c>
      <c r="O532" s="482" t="s">
        <v>3065</v>
      </c>
      <c r="P532" s="482" t="s">
        <v>3990</v>
      </c>
      <c r="Q532" s="482">
        <v>2022</v>
      </c>
      <c r="R532" s="482" t="s">
        <v>4015</v>
      </c>
      <c r="S532" s="554" t="s">
        <v>3796</v>
      </c>
      <c r="T532" s="550" t="s">
        <v>3796</v>
      </c>
      <c r="U532" s="482">
        <v>1</v>
      </c>
      <c r="V532" s="550" t="s">
        <v>3797</v>
      </c>
      <c r="W532" s="551" t="s">
        <v>3798</v>
      </c>
      <c r="X532" s="552">
        <v>1</v>
      </c>
      <c r="Y532" s="482" t="s">
        <v>3799</v>
      </c>
      <c r="Z532" s="514">
        <v>44617</v>
      </c>
      <c r="AA532" s="514">
        <v>44895</v>
      </c>
      <c r="AB532" s="536"/>
      <c r="AC532" s="482" t="s">
        <v>84</v>
      </c>
      <c r="AD532" s="482" t="s">
        <v>84</v>
      </c>
      <c r="AE532" s="482">
        <f t="shared" si="41"/>
        <v>184</v>
      </c>
      <c r="AF532" s="447"/>
      <c r="AG532" s="110"/>
      <c r="AH532" s="110"/>
      <c r="AI532" s="110"/>
      <c r="AJ532" s="87"/>
      <c r="AK532" s="67"/>
      <c r="AL532" s="78"/>
      <c r="AM532" s="431"/>
      <c r="AN532" s="74"/>
      <c r="AO532" s="124"/>
      <c r="AP532" s="79"/>
      <c r="AQ532" s="87"/>
      <c r="AR532" s="87"/>
      <c r="AS532" s="432"/>
      <c r="AT532" s="82"/>
      <c r="AU532" s="271"/>
      <c r="AV532" s="84"/>
      <c r="AW532" s="84"/>
      <c r="AX532" s="84"/>
      <c r="AY532" s="84"/>
      <c r="AZ532" s="84"/>
      <c r="BA532" s="67" t="s">
        <v>9</v>
      </c>
      <c r="BB532" s="78">
        <v>-44620</v>
      </c>
      <c r="BC532" s="79" t="s">
        <v>6</v>
      </c>
      <c r="BD532" s="84"/>
      <c r="BE532" s="84"/>
      <c r="BF532" s="84"/>
      <c r="BG532" s="84"/>
      <c r="BH532" s="79"/>
      <c r="BI532" s="84"/>
      <c r="BJ532" s="88" t="s">
        <v>19</v>
      </c>
      <c r="BK532" s="89" t="s">
        <v>1514</v>
      </c>
      <c r="BL532" s="90">
        <v>44712</v>
      </c>
      <c r="BM532" s="91" t="s">
        <v>3135</v>
      </c>
      <c r="BN532" s="92">
        <v>0</v>
      </c>
      <c r="BO532" s="77" t="str">
        <f t="shared" si="45"/>
        <v>SIN AVANCE</v>
      </c>
      <c r="BP532" s="78">
        <f t="shared" si="42"/>
        <v>184</v>
      </c>
      <c r="BQ532" s="79" t="str">
        <f t="shared" si="43"/>
        <v>CON TIEMPO</v>
      </c>
      <c r="BR532" s="93"/>
      <c r="BS532" s="93"/>
      <c r="BT532" s="93"/>
      <c r="BU532" s="93"/>
      <c r="BV532" s="94"/>
      <c r="BW532" s="93"/>
      <c r="BX532" s="93"/>
      <c r="BY532" s="1">
        <f t="shared" si="44"/>
        <v>521</v>
      </c>
    </row>
    <row r="533" spans="1:77" ht="63.75" hidden="1" customHeight="1" x14ac:dyDescent="0.25">
      <c r="A533" s="65">
        <v>522</v>
      </c>
      <c r="B533" s="119" t="s">
        <v>3987</v>
      </c>
      <c r="C533" s="135" t="s">
        <v>71</v>
      </c>
      <c r="D533" s="67" t="s">
        <v>72</v>
      </c>
      <c r="E533" s="548" t="s">
        <v>4016</v>
      </c>
      <c r="F533" s="117" t="s">
        <v>791</v>
      </c>
      <c r="G533" s="65" t="s">
        <v>99</v>
      </c>
      <c r="H533" s="67" t="s">
        <v>100</v>
      </c>
      <c r="I533" s="135" t="s">
        <v>792</v>
      </c>
      <c r="J533" s="493"/>
      <c r="K533" s="482"/>
      <c r="L533" s="67" t="s">
        <v>185</v>
      </c>
      <c r="M533" s="482" t="s">
        <v>77</v>
      </c>
      <c r="N533" s="482" t="s">
        <v>4017</v>
      </c>
      <c r="O533" s="484" t="s">
        <v>3084</v>
      </c>
      <c r="P533" s="482" t="s">
        <v>3990</v>
      </c>
      <c r="Q533" s="482">
        <v>2022</v>
      </c>
      <c r="R533" s="555" t="s">
        <v>4018</v>
      </c>
      <c r="S533" s="556" t="s">
        <v>4019</v>
      </c>
      <c r="T533" s="555" t="s">
        <v>4020</v>
      </c>
      <c r="U533" s="484">
        <v>1</v>
      </c>
      <c r="V533" s="557" t="s">
        <v>4021</v>
      </c>
      <c r="W533" s="557" t="s">
        <v>4022</v>
      </c>
      <c r="X533" s="558">
        <v>1</v>
      </c>
      <c r="Y533" s="559" t="s">
        <v>4021</v>
      </c>
      <c r="Z533" s="514">
        <v>44621</v>
      </c>
      <c r="AA533" s="514">
        <v>44864</v>
      </c>
      <c r="AB533" s="536"/>
      <c r="AC533" s="482" t="s">
        <v>84</v>
      </c>
      <c r="AD533" s="482" t="s">
        <v>84</v>
      </c>
      <c r="AE533" s="482">
        <f t="shared" si="41"/>
        <v>153</v>
      </c>
      <c r="AF533" s="447"/>
      <c r="AG533" s="110"/>
      <c r="AH533" s="110"/>
      <c r="AI533" s="110"/>
      <c r="AJ533" s="87"/>
      <c r="AK533" s="67"/>
      <c r="AL533" s="78"/>
      <c r="AM533" s="431"/>
      <c r="AN533" s="74"/>
      <c r="AO533" s="124"/>
      <c r="AP533" s="79"/>
      <c r="AQ533" s="87"/>
      <c r="AR533" s="87"/>
      <c r="AS533" s="432"/>
      <c r="AT533" s="82"/>
      <c r="AU533" s="271"/>
      <c r="AV533" s="84"/>
      <c r="AW533" s="84"/>
      <c r="AX533" s="84"/>
      <c r="AY533" s="84"/>
      <c r="AZ533" s="84"/>
      <c r="BA533" s="67" t="s">
        <v>9</v>
      </c>
      <c r="BB533" s="78">
        <v>-44620</v>
      </c>
      <c r="BC533" s="79" t="s">
        <v>6</v>
      </c>
      <c r="BD533" s="84"/>
      <c r="BE533" s="84"/>
      <c r="BF533" s="84"/>
      <c r="BG533" s="84"/>
      <c r="BH533" s="79"/>
      <c r="BI533" s="84"/>
      <c r="BJ533" s="88" t="s">
        <v>19</v>
      </c>
      <c r="BK533" s="89" t="s">
        <v>4023</v>
      </c>
      <c r="BL533" s="90">
        <v>44712</v>
      </c>
      <c r="BM533" s="91" t="s">
        <v>4024</v>
      </c>
      <c r="BN533" s="92">
        <v>0.25</v>
      </c>
      <c r="BO533" s="77" t="str">
        <f t="shared" si="45"/>
        <v>AVANCE MINIMO</v>
      </c>
      <c r="BP533" s="78">
        <f t="shared" si="42"/>
        <v>153</v>
      </c>
      <c r="BQ533" s="79" t="str">
        <f t="shared" si="43"/>
        <v>CON TIEMPO</v>
      </c>
      <c r="BR533" s="93"/>
      <c r="BS533" s="93"/>
      <c r="BT533" s="93"/>
      <c r="BU533" s="93"/>
      <c r="BV533" s="94"/>
      <c r="BW533" s="93"/>
      <c r="BX533" s="93"/>
      <c r="BY533" s="1">
        <f t="shared" si="44"/>
        <v>522</v>
      </c>
    </row>
    <row r="534" spans="1:77" ht="63.75" hidden="1" customHeight="1" x14ac:dyDescent="0.25">
      <c r="A534" s="65">
        <v>523</v>
      </c>
      <c r="B534" s="119" t="s">
        <v>3987</v>
      </c>
      <c r="C534" s="135" t="s">
        <v>71</v>
      </c>
      <c r="D534" s="67" t="s">
        <v>72</v>
      </c>
      <c r="E534" s="548" t="s">
        <v>4025</v>
      </c>
      <c r="F534" s="117" t="s">
        <v>791</v>
      </c>
      <c r="G534" s="65" t="s">
        <v>99</v>
      </c>
      <c r="H534" s="67" t="s">
        <v>100</v>
      </c>
      <c r="I534" s="135" t="s">
        <v>792</v>
      </c>
      <c r="J534" s="493"/>
      <c r="K534" s="482"/>
      <c r="L534" s="67" t="s">
        <v>185</v>
      </c>
      <c r="M534" s="482" t="s">
        <v>77</v>
      </c>
      <c r="N534" s="482" t="s">
        <v>4026</v>
      </c>
      <c r="O534" s="560" t="s">
        <v>3084</v>
      </c>
      <c r="P534" s="482" t="s">
        <v>3990</v>
      </c>
      <c r="Q534" s="482">
        <v>2022</v>
      </c>
      <c r="R534" s="555" t="s">
        <v>4018</v>
      </c>
      <c r="S534" s="556" t="s">
        <v>4019</v>
      </c>
      <c r="T534" s="555" t="s">
        <v>4027</v>
      </c>
      <c r="U534" s="560">
        <v>2</v>
      </c>
      <c r="V534" s="561" t="s">
        <v>4028</v>
      </c>
      <c r="W534" s="561" t="s">
        <v>4029</v>
      </c>
      <c r="X534" s="486">
        <v>1</v>
      </c>
      <c r="Y534" s="482" t="s">
        <v>2886</v>
      </c>
      <c r="Z534" s="514">
        <v>44621</v>
      </c>
      <c r="AA534" s="514">
        <v>44771</v>
      </c>
      <c r="AB534" s="497"/>
      <c r="AC534" s="482" t="s">
        <v>84</v>
      </c>
      <c r="AD534" s="482" t="s">
        <v>84</v>
      </c>
      <c r="AE534" s="482">
        <f t="shared" si="41"/>
        <v>60</v>
      </c>
      <c r="AF534" s="447"/>
      <c r="AG534" s="110"/>
      <c r="AH534" s="110"/>
      <c r="AI534" s="110"/>
      <c r="AJ534" s="87"/>
      <c r="AK534" s="67"/>
      <c r="AL534" s="78"/>
      <c r="AM534" s="431"/>
      <c r="AN534" s="74"/>
      <c r="AO534" s="124"/>
      <c r="AP534" s="79"/>
      <c r="AQ534" s="87"/>
      <c r="AR534" s="87"/>
      <c r="AS534" s="432"/>
      <c r="AT534" s="82"/>
      <c r="AU534" s="271"/>
      <c r="AV534" s="84"/>
      <c r="AW534" s="84"/>
      <c r="AX534" s="84"/>
      <c r="AY534" s="84"/>
      <c r="AZ534" s="84"/>
      <c r="BA534" s="67" t="s">
        <v>9</v>
      </c>
      <c r="BB534" s="78">
        <v>-44620</v>
      </c>
      <c r="BC534" s="79" t="s">
        <v>6</v>
      </c>
      <c r="BD534" s="84"/>
      <c r="BE534" s="84"/>
      <c r="BF534" s="84"/>
      <c r="BG534" s="84"/>
      <c r="BH534" s="79"/>
      <c r="BI534" s="84"/>
      <c r="BJ534" s="88" t="s">
        <v>19</v>
      </c>
      <c r="BK534" s="89" t="s">
        <v>4030</v>
      </c>
      <c r="BL534" s="90">
        <v>44712</v>
      </c>
      <c r="BM534" s="91" t="s">
        <v>4031</v>
      </c>
      <c r="BN534" s="92">
        <v>0.33300000000000002</v>
      </c>
      <c r="BO534" s="77" t="str">
        <f t="shared" si="45"/>
        <v>AVANCE PARCIAL</v>
      </c>
      <c r="BP534" s="78">
        <f t="shared" si="42"/>
        <v>60</v>
      </c>
      <c r="BQ534" s="79" t="str">
        <f t="shared" si="43"/>
        <v>CON TIEMPO</v>
      </c>
      <c r="BR534" s="93"/>
      <c r="BS534" s="93"/>
      <c r="BT534" s="93"/>
      <c r="BU534" s="93"/>
      <c r="BV534" s="94"/>
      <c r="BW534" s="93"/>
      <c r="BX534" s="93"/>
      <c r="BY534" s="1">
        <f t="shared" si="44"/>
        <v>523</v>
      </c>
    </row>
    <row r="535" spans="1:77" ht="89.25" hidden="1" customHeight="1" x14ac:dyDescent="0.25">
      <c r="A535" s="65">
        <v>524</v>
      </c>
      <c r="B535" s="119" t="s">
        <v>3987</v>
      </c>
      <c r="C535" s="135" t="s">
        <v>71</v>
      </c>
      <c r="D535" s="67" t="s">
        <v>72</v>
      </c>
      <c r="E535" s="548"/>
      <c r="F535" s="135" t="s">
        <v>197</v>
      </c>
      <c r="G535" s="65" t="s">
        <v>99</v>
      </c>
      <c r="H535" s="67" t="s">
        <v>100</v>
      </c>
      <c r="I535" s="135" t="s">
        <v>197</v>
      </c>
      <c r="J535" s="493"/>
      <c r="K535" s="482"/>
      <c r="L535" s="67" t="s">
        <v>185</v>
      </c>
      <c r="M535" s="482" t="s">
        <v>77</v>
      </c>
      <c r="N535" s="482" t="s">
        <v>4032</v>
      </c>
      <c r="O535" s="562" t="s">
        <v>3075</v>
      </c>
      <c r="P535" s="482" t="s">
        <v>3990</v>
      </c>
      <c r="Q535" s="482">
        <v>2022</v>
      </c>
      <c r="R535" s="563" t="s">
        <v>4033</v>
      </c>
      <c r="S535" s="564" t="s">
        <v>4034</v>
      </c>
      <c r="T535" s="563" t="s">
        <v>4035</v>
      </c>
      <c r="U535" s="565">
        <v>1</v>
      </c>
      <c r="V535" s="566" t="s">
        <v>4036</v>
      </c>
      <c r="W535" s="566" t="s">
        <v>4037</v>
      </c>
      <c r="X535" s="567">
        <v>1</v>
      </c>
      <c r="Y535" s="426" t="s">
        <v>4038</v>
      </c>
      <c r="Z535" s="568">
        <v>44621</v>
      </c>
      <c r="AA535" s="568">
        <v>44895</v>
      </c>
      <c r="AB535" s="497"/>
      <c r="AC535" s="482" t="s">
        <v>84</v>
      </c>
      <c r="AD535" s="482" t="s">
        <v>84</v>
      </c>
      <c r="AE535" s="482">
        <f t="shared" si="41"/>
        <v>184</v>
      </c>
      <c r="AF535" s="447"/>
      <c r="AG535" s="110"/>
      <c r="AH535" s="110"/>
      <c r="AI535" s="110"/>
      <c r="AJ535" s="87"/>
      <c r="AK535" s="67"/>
      <c r="AL535" s="78"/>
      <c r="AM535" s="431"/>
      <c r="AN535" s="74"/>
      <c r="AO535" s="124"/>
      <c r="AP535" s="79"/>
      <c r="AQ535" s="87"/>
      <c r="AR535" s="87"/>
      <c r="AS535" s="432"/>
      <c r="AT535" s="82"/>
      <c r="AU535" s="271"/>
      <c r="AV535" s="84"/>
      <c r="AW535" s="84"/>
      <c r="AX535" s="84"/>
      <c r="AY535" s="84"/>
      <c r="AZ535" s="84"/>
      <c r="BA535" s="67" t="s">
        <v>9</v>
      </c>
      <c r="BB535" s="78">
        <v>-44620</v>
      </c>
      <c r="BC535" s="79" t="s">
        <v>6</v>
      </c>
      <c r="BD535" s="84"/>
      <c r="BE535" s="84"/>
      <c r="BF535" s="84"/>
      <c r="BG535" s="84"/>
      <c r="BH535" s="79"/>
      <c r="BI535" s="84"/>
      <c r="BJ535" s="88" t="s">
        <v>19</v>
      </c>
      <c r="BK535" s="89" t="s">
        <v>4039</v>
      </c>
      <c r="BL535" s="90">
        <v>44712</v>
      </c>
      <c r="BM535" s="91" t="s">
        <v>4040</v>
      </c>
      <c r="BN535" s="92">
        <v>0.2</v>
      </c>
      <c r="BO535" s="77" t="str">
        <f t="shared" si="45"/>
        <v>AVANCE MINIMO</v>
      </c>
      <c r="BP535" s="78">
        <f t="shared" si="42"/>
        <v>184</v>
      </c>
      <c r="BQ535" s="79" t="str">
        <f t="shared" si="43"/>
        <v>CON TIEMPO</v>
      </c>
      <c r="BR535" s="93"/>
      <c r="BS535" s="93"/>
      <c r="BT535" s="93"/>
      <c r="BU535" s="93"/>
      <c r="BV535" s="94"/>
      <c r="BW535" s="93"/>
      <c r="BX535" s="93"/>
      <c r="BY535" s="1">
        <f t="shared" si="44"/>
        <v>524</v>
      </c>
    </row>
    <row r="536" spans="1:77" ht="89.25" hidden="1" customHeight="1" x14ac:dyDescent="0.25">
      <c r="A536" s="65">
        <v>525</v>
      </c>
      <c r="B536" s="119" t="s">
        <v>3987</v>
      </c>
      <c r="C536" s="135" t="s">
        <v>71</v>
      </c>
      <c r="D536" s="67" t="s">
        <v>72</v>
      </c>
      <c r="E536" s="548" t="s">
        <v>4041</v>
      </c>
      <c r="F536" s="135" t="s">
        <v>197</v>
      </c>
      <c r="G536" s="65" t="s">
        <v>99</v>
      </c>
      <c r="H536" s="67" t="s">
        <v>100</v>
      </c>
      <c r="I536" s="135" t="s">
        <v>197</v>
      </c>
      <c r="J536" s="493"/>
      <c r="K536" s="482"/>
      <c r="L536" s="67" t="s">
        <v>185</v>
      </c>
      <c r="M536" s="482" t="s">
        <v>77</v>
      </c>
      <c r="N536" s="482" t="s">
        <v>4042</v>
      </c>
      <c r="O536" s="562" t="s">
        <v>3075</v>
      </c>
      <c r="P536" s="482" t="s">
        <v>3990</v>
      </c>
      <c r="Q536" s="482">
        <v>2022</v>
      </c>
      <c r="R536" s="563" t="s">
        <v>4033</v>
      </c>
      <c r="S536" s="569" t="s">
        <v>4034</v>
      </c>
      <c r="T536" s="563" t="s">
        <v>4043</v>
      </c>
      <c r="U536" s="423">
        <v>2</v>
      </c>
      <c r="V536" s="570" t="s">
        <v>4044</v>
      </c>
      <c r="W536" s="570" t="s">
        <v>4045</v>
      </c>
      <c r="X536" s="567">
        <v>1</v>
      </c>
      <c r="Y536" s="426" t="s">
        <v>4046</v>
      </c>
      <c r="Z536" s="568">
        <v>44621</v>
      </c>
      <c r="AA536" s="568">
        <v>44712</v>
      </c>
      <c r="AB536" s="497"/>
      <c r="AC536" s="482" t="s">
        <v>84</v>
      </c>
      <c r="AD536" s="482" t="s">
        <v>84</v>
      </c>
      <c r="AE536" s="482">
        <f t="shared" si="41"/>
        <v>1</v>
      </c>
      <c r="AF536" s="447"/>
      <c r="AG536" s="110"/>
      <c r="AH536" s="110"/>
      <c r="AI536" s="110"/>
      <c r="AJ536" s="87"/>
      <c r="AK536" s="67"/>
      <c r="AL536" s="78"/>
      <c r="AM536" s="431"/>
      <c r="AN536" s="74"/>
      <c r="AO536" s="124"/>
      <c r="AP536" s="79"/>
      <c r="AQ536" s="87"/>
      <c r="AR536" s="87"/>
      <c r="AS536" s="432"/>
      <c r="AT536" s="82"/>
      <c r="AU536" s="271"/>
      <c r="AV536" s="84"/>
      <c r="AW536" s="84"/>
      <c r="AX536" s="84"/>
      <c r="AY536" s="84"/>
      <c r="AZ536" s="84"/>
      <c r="BA536" s="67" t="s">
        <v>9</v>
      </c>
      <c r="BB536" s="78">
        <v>-44620</v>
      </c>
      <c r="BC536" s="79" t="s">
        <v>6</v>
      </c>
      <c r="BD536" s="84"/>
      <c r="BE536" s="84"/>
      <c r="BF536" s="84"/>
      <c r="BG536" s="84"/>
      <c r="BH536" s="79"/>
      <c r="BI536" s="84"/>
      <c r="BJ536" s="88" t="s">
        <v>19</v>
      </c>
      <c r="BK536" s="89" t="s">
        <v>2273</v>
      </c>
      <c r="BL536" s="90">
        <v>44712</v>
      </c>
      <c r="BM536" s="91" t="s">
        <v>4047</v>
      </c>
      <c r="BN536" s="92">
        <v>0</v>
      </c>
      <c r="BO536" s="77" t="str">
        <f t="shared" si="45"/>
        <v>SIN AVANCE</v>
      </c>
      <c r="BP536" s="78">
        <f t="shared" si="42"/>
        <v>1</v>
      </c>
      <c r="BQ536" s="79" t="str">
        <f t="shared" si="43"/>
        <v>POR VENCER</v>
      </c>
      <c r="BR536" s="93"/>
      <c r="BS536" s="93"/>
      <c r="BT536" s="93"/>
      <c r="BU536" s="93"/>
      <c r="BV536" s="94"/>
      <c r="BW536" s="93"/>
      <c r="BX536" s="93"/>
      <c r="BY536" s="1">
        <f t="shared" si="44"/>
        <v>525</v>
      </c>
    </row>
    <row r="537" spans="1:77" ht="89.25" hidden="1" customHeight="1" x14ac:dyDescent="0.25">
      <c r="A537" s="65">
        <v>526</v>
      </c>
      <c r="B537" s="119" t="s">
        <v>3987</v>
      </c>
      <c r="C537" s="135" t="s">
        <v>71</v>
      </c>
      <c r="D537" s="67" t="s">
        <v>72</v>
      </c>
      <c r="E537" s="548"/>
      <c r="F537" s="135" t="s">
        <v>197</v>
      </c>
      <c r="G537" s="65" t="s">
        <v>99</v>
      </c>
      <c r="H537" s="67" t="s">
        <v>100</v>
      </c>
      <c r="I537" s="135" t="s">
        <v>197</v>
      </c>
      <c r="J537" s="493"/>
      <c r="K537" s="482"/>
      <c r="L537" s="67" t="s">
        <v>185</v>
      </c>
      <c r="M537" s="482" t="s">
        <v>77</v>
      </c>
      <c r="N537" s="482" t="s">
        <v>4048</v>
      </c>
      <c r="O537" s="562" t="s">
        <v>3075</v>
      </c>
      <c r="P537" s="482" t="s">
        <v>3990</v>
      </c>
      <c r="Q537" s="482">
        <v>2022</v>
      </c>
      <c r="R537" s="563" t="s">
        <v>4033</v>
      </c>
      <c r="S537" s="569" t="s">
        <v>4034</v>
      </c>
      <c r="T537" s="563" t="s">
        <v>4049</v>
      </c>
      <c r="U537" s="423">
        <v>3</v>
      </c>
      <c r="V537" s="469" t="s">
        <v>4050</v>
      </c>
      <c r="W537" s="570" t="s">
        <v>4051</v>
      </c>
      <c r="X537" s="565">
        <v>1</v>
      </c>
      <c r="Y537" s="426" t="s">
        <v>4052</v>
      </c>
      <c r="Z537" s="568">
        <v>44621</v>
      </c>
      <c r="AA537" s="568">
        <v>44712</v>
      </c>
      <c r="AB537" s="497"/>
      <c r="AC537" s="482" t="s">
        <v>84</v>
      </c>
      <c r="AD537" s="482" t="s">
        <v>84</v>
      </c>
      <c r="AE537" s="482">
        <f t="shared" si="41"/>
        <v>1</v>
      </c>
      <c r="AF537" s="447"/>
      <c r="AG537" s="110"/>
      <c r="AH537" s="110"/>
      <c r="AI537" s="110"/>
      <c r="AJ537" s="87"/>
      <c r="AK537" s="67"/>
      <c r="AL537" s="78"/>
      <c r="AM537" s="431"/>
      <c r="AN537" s="74"/>
      <c r="AO537" s="124"/>
      <c r="AP537" s="79"/>
      <c r="AQ537" s="87"/>
      <c r="AR537" s="87"/>
      <c r="AS537" s="432"/>
      <c r="AT537" s="82"/>
      <c r="AU537" s="271"/>
      <c r="AV537" s="84"/>
      <c r="AW537" s="84"/>
      <c r="AX537" s="84"/>
      <c r="AY537" s="84"/>
      <c r="AZ537" s="84"/>
      <c r="BA537" s="67" t="s">
        <v>9</v>
      </c>
      <c r="BB537" s="78">
        <v>-44620</v>
      </c>
      <c r="BC537" s="79" t="s">
        <v>6</v>
      </c>
      <c r="BD537" s="84"/>
      <c r="BE537" s="84"/>
      <c r="BF537" s="84"/>
      <c r="BG537" s="84"/>
      <c r="BH537" s="79"/>
      <c r="BI537" s="84"/>
      <c r="BJ537" s="88" t="s">
        <v>19</v>
      </c>
      <c r="BK537" s="89" t="s">
        <v>2273</v>
      </c>
      <c r="BL537" s="90">
        <v>44712</v>
      </c>
      <c r="BM537" s="91" t="s">
        <v>4053</v>
      </c>
      <c r="BN537" s="92">
        <v>0</v>
      </c>
      <c r="BO537" s="77" t="str">
        <f t="shared" si="45"/>
        <v>SIN AVANCE</v>
      </c>
      <c r="BP537" s="78">
        <f t="shared" si="42"/>
        <v>1</v>
      </c>
      <c r="BQ537" s="79" t="str">
        <f t="shared" si="43"/>
        <v>POR VENCER</v>
      </c>
      <c r="BR537" s="93"/>
      <c r="BS537" s="93"/>
      <c r="BT537" s="93"/>
      <c r="BU537" s="93"/>
      <c r="BV537" s="94"/>
      <c r="BW537" s="93"/>
      <c r="BX537" s="93"/>
      <c r="BY537" s="1">
        <f t="shared" si="44"/>
        <v>526</v>
      </c>
    </row>
    <row r="538" spans="1:77" ht="63.75" hidden="1" customHeight="1" x14ac:dyDescent="0.25">
      <c r="A538" s="65">
        <v>527</v>
      </c>
      <c r="B538" s="119" t="s">
        <v>3987</v>
      </c>
      <c r="C538" s="135" t="s">
        <v>71</v>
      </c>
      <c r="D538" s="67" t="s">
        <v>72</v>
      </c>
      <c r="E538" s="548"/>
      <c r="F538" s="66" t="s">
        <v>181</v>
      </c>
      <c r="G538" s="65" t="s">
        <v>99</v>
      </c>
      <c r="H538" s="67" t="s">
        <v>100</v>
      </c>
      <c r="I538" s="135" t="s">
        <v>182</v>
      </c>
      <c r="J538" s="493"/>
      <c r="K538" s="482"/>
      <c r="L538" s="67" t="s">
        <v>185</v>
      </c>
      <c r="M538" s="482" t="s">
        <v>77</v>
      </c>
      <c r="N538" s="482" t="s">
        <v>4054</v>
      </c>
      <c r="O538" s="562" t="s">
        <v>3093</v>
      </c>
      <c r="P538" s="482" t="s">
        <v>3990</v>
      </c>
      <c r="Q538" s="482">
        <v>2022</v>
      </c>
      <c r="R538" s="563" t="s">
        <v>4055</v>
      </c>
      <c r="S538" s="569" t="s">
        <v>4056</v>
      </c>
      <c r="T538" s="563" t="s">
        <v>4057</v>
      </c>
      <c r="U538" s="423">
        <v>1</v>
      </c>
      <c r="V538" s="570" t="s">
        <v>4058</v>
      </c>
      <c r="W538" s="570" t="s">
        <v>4059</v>
      </c>
      <c r="X538" s="565">
        <v>1</v>
      </c>
      <c r="Y538" s="426" t="s">
        <v>4060</v>
      </c>
      <c r="Z538" s="568">
        <v>44621</v>
      </c>
      <c r="AA538" s="568">
        <v>44742</v>
      </c>
      <c r="AB538" s="497"/>
      <c r="AC538" s="482" t="s">
        <v>84</v>
      </c>
      <c r="AD538" s="482" t="s">
        <v>84</v>
      </c>
      <c r="AE538" s="482">
        <f t="shared" si="41"/>
        <v>31</v>
      </c>
      <c r="AF538" s="447"/>
      <c r="AG538" s="110"/>
      <c r="AH538" s="110"/>
      <c r="AI538" s="110"/>
      <c r="AJ538" s="87"/>
      <c r="AK538" s="67"/>
      <c r="AL538" s="78"/>
      <c r="AM538" s="431"/>
      <c r="AN538" s="74"/>
      <c r="AO538" s="124"/>
      <c r="AP538" s="79"/>
      <c r="AQ538" s="87"/>
      <c r="AR538" s="87"/>
      <c r="AS538" s="432"/>
      <c r="AT538" s="82"/>
      <c r="AU538" s="271"/>
      <c r="AV538" s="84"/>
      <c r="AW538" s="84"/>
      <c r="AX538" s="84"/>
      <c r="AY538" s="84"/>
      <c r="AZ538" s="84"/>
      <c r="BA538" s="67" t="s">
        <v>9</v>
      </c>
      <c r="BB538" s="78">
        <v>-44620</v>
      </c>
      <c r="BC538" s="79" t="s">
        <v>6</v>
      </c>
      <c r="BD538" s="84"/>
      <c r="BE538" s="84"/>
      <c r="BF538" s="84"/>
      <c r="BG538" s="84"/>
      <c r="BH538" s="79"/>
      <c r="BI538" s="84"/>
      <c r="BJ538" s="88" t="s">
        <v>19</v>
      </c>
      <c r="BK538" s="89" t="s">
        <v>4061</v>
      </c>
      <c r="BL538" s="90">
        <v>44712</v>
      </c>
      <c r="BM538" s="91" t="s">
        <v>4062</v>
      </c>
      <c r="BN538" s="92">
        <v>0.25</v>
      </c>
      <c r="BO538" s="77" t="str">
        <f t="shared" si="45"/>
        <v>AVANCE MINIMO</v>
      </c>
      <c r="BP538" s="78">
        <f t="shared" si="42"/>
        <v>31</v>
      </c>
      <c r="BQ538" s="79" t="str">
        <f t="shared" si="43"/>
        <v>CON TIEMPO</v>
      </c>
      <c r="BR538" s="93"/>
      <c r="BS538" s="93"/>
      <c r="BT538" s="93"/>
      <c r="BU538" s="93"/>
      <c r="BV538" s="94"/>
      <c r="BW538" s="93"/>
      <c r="BX538" s="93"/>
      <c r="BY538" s="1">
        <f t="shared" si="44"/>
        <v>527</v>
      </c>
    </row>
    <row r="539" spans="1:77" ht="63.75" hidden="1" customHeight="1" x14ac:dyDescent="0.25">
      <c r="A539" s="65">
        <v>528</v>
      </c>
      <c r="B539" s="119" t="s">
        <v>851</v>
      </c>
      <c r="C539" s="135" t="s">
        <v>99</v>
      </c>
      <c r="D539" s="67" t="s">
        <v>100</v>
      </c>
      <c r="E539" s="548"/>
      <c r="F539" s="66" t="s">
        <v>851</v>
      </c>
      <c r="G539" s="65" t="s">
        <v>99</v>
      </c>
      <c r="H539" s="67" t="s">
        <v>100</v>
      </c>
      <c r="I539" s="135" t="s">
        <v>852</v>
      </c>
      <c r="J539" s="493"/>
      <c r="K539" s="482"/>
      <c r="L539" s="67" t="s">
        <v>855</v>
      </c>
      <c r="M539" s="482" t="s">
        <v>77</v>
      </c>
      <c r="N539" s="482" t="s">
        <v>4063</v>
      </c>
      <c r="O539" s="562" t="s">
        <v>2924</v>
      </c>
      <c r="P539" s="482" t="s">
        <v>4064</v>
      </c>
      <c r="Q539" s="482">
        <v>2021</v>
      </c>
      <c r="R539" s="563" t="s">
        <v>4065</v>
      </c>
      <c r="S539" s="569" t="s">
        <v>4066</v>
      </c>
      <c r="T539" s="563" t="s">
        <v>4067</v>
      </c>
      <c r="U539" s="423">
        <v>1</v>
      </c>
      <c r="V539" s="570" t="s">
        <v>4068</v>
      </c>
      <c r="W539" s="570" t="s">
        <v>4069</v>
      </c>
      <c r="X539" s="565">
        <v>1</v>
      </c>
      <c r="Y539" s="426" t="s">
        <v>4068</v>
      </c>
      <c r="Z539" s="568">
        <v>44683</v>
      </c>
      <c r="AA539" s="568">
        <v>44804</v>
      </c>
      <c r="AB539" s="497"/>
      <c r="AC539" s="482" t="s">
        <v>84</v>
      </c>
      <c r="AD539" s="482" t="s">
        <v>84</v>
      </c>
      <c r="AE539" s="482">
        <f t="shared" si="41"/>
        <v>93</v>
      </c>
      <c r="AF539" s="447"/>
      <c r="AG539" s="110"/>
      <c r="AH539" s="110"/>
      <c r="AI539" s="110"/>
      <c r="AJ539" s="87"/>
      <c r="AK539" s="67"/>
      <c r="AL539" s="78"/>
      <c r="AM539" s="431"/>
      <c r="AN539" s="74"/>
      <c r="AO539" s="124"/>
      <c r="AP539" s="79"/>
      <c r="AQ539" s="87"/>
      <c r="AR539" s="87"/>
      <c r="AS539" s="432"/>
      <c r="AT539" s="82"/>
      <c r="AU539" s="271"/>
      <c r="AV539" s="84"/>
      <c r="AW539" s="84"/>
      <c r="AX539" s="84"/>
      <c r="AY539" s="84"/>
      <c r="AZ539" s="84"/>
      <c r="BA539" s="67" t="s">
        <v>9</v>
      </c>
      <c r="BB539" s="78">
        <v>-44620</v>
      </c>
      <c r="BC539" s="79" t="s">
        <v>6</v>
      </c>
      <c r="BD539" s="84"/>
      <c r="BE539" s="84"/>
      <c r="BF539" s="84"/>
      <c r="BG539" s="84"/>
      <c r="BH539" s="79"/>
      <c r="BI539" s="84"/>
      <c r="BJ539" s="88" t="s">
        <v>19</v>
      </c>
      <c r="BK539" s="89" t="s">
        <v>641</v>
      </c>
      <c r="BL539" s="90">
        <v>44712</v>
      </c>
      <c r="BM539" s="91" t="s">
        <v>79</v>
      </c>
      <c r="BN539" s="92">
        <v>0</v>
      </c>
      <c r="BO539" s="77" t="str">
        <f t="shared" si="45"/>
        <v>SIN AVANCE</v>
      </c>
      <c r="BP539" s="78">
        <f t="shared" si="42"/>
        <v>93</v>
      </c>
      <c r="BQ539" s="79" t="str">
        <f t="shared" si="43"/>
        <v>CON TIEMPO</v>
      </c>
      <c r="BR539" s="93"/>
      <c r="BS539" s="93"/>
      <c r="BT539" s="93"/>
      <c r="BU539" s="93"/>
      <c r="BV539" s="94"/>
      <c r="BW539" s="93"/>
      <c r="BX539" s="93"/>
      <c r="BY539" s="1">
        <f t="shared" si="44"/>
        <v>528</v>
      </c>
    </row>
    <row r="540" spans="1:77" ht="63.75" hidden="1" customHeight="1" x14ac:dyDescent="0.25">
      <c r="A540" s="65">
        <v>529</v>
      </c>
      <c r="B540" s="119" t="s">
        <v>851</v>
      </c>
      <c r="C540" s="135" t="s">
        <v>99</v>
      </c>
      <c r="D540" s="67" t="s">
        <v>100</v>
      </c>
      <c r="E540" s="548"/>
      <c r="F540" s="66" t="s">
        <v>851</v>
      </c>
      <c r="G540" s="65" t="s">
        <v>99</v>
      </c>
      <c r="H540" s="67" t="s">
        <v>100</v>
      </c>
      <c r="I540" s="135" t="s">
        <v>852</v>
      </c>
      <c r="J540" s="493"/>
      <c r="K540" s="482"/>
      <c r="L540" s="67" t="s">
        <v>855</v>
      </c>
      <c r="M540" s="482" t="s">
        <v>77</v>
      </c>
      <c r="N540" s="482" t="s">
        <v>4070</v>
      </c>
      <c r="O540" s="562" t="s">
        <v>2924</v>
      </c>
      <c r="P540" s="482" t="s">
        <v>4064</v>
      </c>
      <c r="Q540" s="482">
        <v>2021</v>
      </c>
      <c r="R540" s="563" t="s">
        <v>4065</v>
      </c>
      <c r="S540" s="569" t="s">
        <v>4066</v>
      </c>
      <c r="T540" s="563" t="s">
        <v>4071</v>
      </c>
      <c r="U540" s="423">
        <v>2</v>
      </c>
      <c r="V540" s="570" t="s">
        <v>4072</v>
      </c>
      <c r="W540" s="570" t="s">
        <v>4073</v>
      </c>
      <c r="X540" s="565">
        <v>1</v>
      </c>
      <c r="Y540" s="426" t="s">
        <v>4074</v>
      </c>
      <c r="Z540" s="568">
        <v>44713</v>
      </c>
      <c r="AA540" s="568">
        <v>44925</v>
      </c>
      <c r="AB540" s="497"/>
      <c r="AC540" s="482" t="s">
        <v>84</v>
      </c>
      <c r="AD540" s="482" t="s">
        <v>84</v>
      </c>
      <c r="AE540" s="482">
        <f t="shared" si="41"/>
        <v>214</v>
      </c>
      <c r="AF540" s="447"/>
      <c r="AG540" s="110"/>
      <c r="AH540" s="110"/>
      <c r="AI540" s="110"/>
      <c r="AJ540" s="87"/>
      <c r="AK540" s="67"/>
      <c r="AL540" s="78"/>
      <c r="AM540" s="431"/>
      <c r="AN540" s="74"/>
      <c r="AO540" s="124"/>
      <c r="AP540" s="79"/>
      <c r="AQ540" s="87"/>
      <c r="AR540" s="87"/>
      <c r="AS540" s="432"/>
      <c r="AT540" s="82"/>
      <c r="AU540" s="271"/>
      <c r="AV540" s="84"/>
      <c r="AW540" s="84"/>
      <c r="AX540" s="84"/>
      <c r="AY540" s="84"/>
      <c r="AZ540" s="84"/>
      <c r="BA540" s="67" t="s">
        <v>9</v>
      </c>
      <c r="BB540" s="78">
        <v>-44620</v>
      </c>
      <c r="BC540" s="79" t="s">
        <v>6</v>
      </c>
      <c r="BD540" s="84"/>
      <c r="BE540" s="84"/>
      <c r="BF540" s="84"/>
      <c r="BG540" s="84"/>
      <c r="BH540" s="79"/>
      <c r="BI540" s="84"/>
      <c r="BJ540" s="88" t="s">
        <v>19</v>
      </c>
      <c r="BK540" s="89" t="s">
        <v>641</v>
      </c>
      <c r="BL540" s="90">
        <v>44712</v>
      </c>
      <c r="BM540" s="91" t="s">
        <v>79</v>
      </c>
      <c r="BN540" s="92">
        <v>0</v>
      </c>
      <c r="BO540" s="77" t="str">
        <f t="shared" si="45"/>
        <v>SIN AVANCE</v>
      </c>
      <c r="BP540" s="78">
        <f t="shared" si="42"/>
        <v>214</v>
      </c>
      <c r="BQ540" s="79" t="str">
        <f t="shared" si="43"/>
        <v>CON TIEMPO</v>
      </c>
      <c r="BR540" s="93"/>
      <c r="BS540" s="93"/>
      <c r="BT540" s="93"/>
      <c r="BU540" s="93"/>
      <c r="BV540" s="94"/>
      <c r="BW540" s="93"/>
      <c r="BX540" s="93"/>
      <c r="BY540" s="1">
        <f t="shared" si="44"/>
        <v>529</v>
      </c>
    </row>
    <row r="541" spans="1:77" ht="76.5" hidden="1" customHeight="1" x14ac:dyDescent="0.25">
      <c r="A541" s="65">
        <v>530</v>
      </c>
      <c r="B541" s="119" t="s">
        <v>851</v>
      </c>
      <c r="C541" s="135" t="s">
        <v>99</v>
      </c>
      <c r="D541" s="67" t="s">
        <v>100</v>
      </c>
      <c r="E541" s="548"/>
      <c r="F541" s="66" t="s">
        <v>851</v>
      </c>
      <c r="G541" s="65" t="s">
        <v>99</v>
      </c>
      <c r="H541" s="67" t="s">
        <v>100</v>
      </c>
      <c r="I541" s="135" t="s">
        <v>852</v>
      </c>
      <c r="J541" s="493"/>
      <c r="K541" s="482"/>
      <c r="L541" s="67" t="s">
        <v>855</v>
      </c>
      <c r="M541" s="482" t="s">
        <v>77</v>
      </c>
      <c r="N541" s="482" t="s">
        <v>4075</v>
      </c>
      <c r="O541" s="562" t="s">
        <v>2924</v>
      </c>
      <c r="P541" s="482" t="s">
        <v>4064</v>
      </c>
      <c r="Q541" s="482">
        <v>2021</v>
      </c>
      <c r="R541" s="563" t="s">
        <v>4076</v>
      </c>
      <c r="S541" s="569" t="s">
        <v>4077</v>
      </c>
      <c r="T541" s="563" t="s">
        <v>4078</v>
      </c>
      <c r="U541" s="423">
        <v>1</v>
      </c>
      <c r="V541" s="570" t="s">
        <v>4079</v>
      </c>
      <c r="W541" s="570" t="s">
        <v>4080</v>
      </c>
      <c r="X541" s="565">
        <v>1</v>
      </c>
      <c r="Y541" s="426" t="s">
        <v>4081</v>
      </c>
      <c r="Z541" s="568">
        <v>44683</v>
      </c>
      <c r="AA541" s="568">
        <v>44925</v>
      </c>
      <c r="AB541" s="497"/>
      <c r="AC541" s="482" t="s">
        <v>84</v>
      </c>
      <c r="AD541" s="482" t="s">
        <v>84</v>
      </c>
      <c r="AE541" s="482">
        <f t="shared" si="41"/>
        <v>214</v>
      </c>
      <c r="AF541" s="447"/>
      <c r="AG541" s="110"/>
      <c r="AH541" s="110"/>
      <c r="AI541" s="110"/>
      <c r="AJ541" s="87"/>
      <c r="AK541" s="67"/>
      <c r="AL541" s="78"/>
      <c r="AM541" s="431"/>
      <c r="AN541" s="74"/>
      <c r="AO541" s="124"/>
      <c r="AP541" s="79"/>
      <c r="AQ541" s="87"/>
      <c r="AR541" s="87"/>
      <c r="AS541" s="432"/>
      <c r="AT541" s="82"/>
      <c r="AU541" s="271"/>
      <c r="AV541" s="84"/>
      <c r="AW541" s="84"/>
      <c r="AX541" s="84"/>
      <c r="AY541" s="84"/>
      <c r="AZ541" s="84"/>
      <c r="BA541" s="67" t="s">
        <v>9</v>
      </c>
      <c r="BB541" s="78">
        <v>-44620</v>
      </c>
      <c r="BC541" s="79" t="s">
        <v>6</v>
      </c>
      <c r="BD541" s="84"/>
      <c r="BE541" s="84"/>
      <c r="BF541" s="84"/>
      <c r="BG541" s="84"/>
      <c r="BH541" s="79"/>
      <c r="BI541" s="84"/>
      <c r="BJ541" s="88" t="s">
        <v>19</v>
      </c>
      <c r="BK541" s="89" t="s">
        <v>641</v>
      </c>
      <c r="BL541" s="90">
        <v>44712</v>
      </c>
      <c r="BM541" s="91" t="s">
        <v>79</v>
      </c>
      <c r="BN541" s="92">
        <v>0</v>
      </c>
      <c r="BO541" s="77" t="str">
        <f t="shared" si="45"/>
        <v>SIN AVANCE</v>
      </c>
      <c r="BP541" s="78">
        <f t="shared" si="42"/>
        <v>214</v>
      </c>
      <c r="BQ541" s="79" t="str">
        <f t="shared" si="43"/>
        <v>CON TIEMPO</v>
      </c>
      <c r="BR541" s="93"/>
      <c r="BS541" s="93"/>
      <c r="BT541" s="93"/>
      <c r="BU541" s="93"/>
      <c r="BV541" s="94"/>
      <c r="BW541" s="93"/>
      <c r="BX541" s="93"/>
      <c r="BY541" s="1">
        <f t="shared" si="44"/>
        <v>530</v>
      </c>
    </row>
    <row r="542" spans="1:77" ht="76.5" hidden="1" customHeight="1" x14ac:dyDescent="0.25">
      <c r="A542" s="65">
        <v>531</v>
      </c>
      <c r="B542" s="119" t="s">
        <v>851</v>
      </c>
      <c r="C542" s="135" t="s">
        <v>99</v>
      </c>
      <c r="D542" s="67" t="s">
        <v>100</v>
      </c>
      <c r="E542" s="548"/>
      <c r="F542" s="66" t="s">
        <v>851</v>
      </c>
      <c r="G542" s="65" t="s">
        <v>99</v>
      </c>
      <c r="H542" s="67" t="s">
        <v>100</v>
      </c>
      <c r="I542" s="135" t="s">
        <v>852</v>
      </c>
      <c r="J542" s="493"/>
      <c r="K542" s="482"/>
      <c r="L542" s="67" t="s">
        <v>855</v>
      </c>
      <c r="M542" s="482" t="s">
        <v>77</v>
      </c>
      <c r="N542" s="482" t="s">
        <v>4082</v>
      </c>
      <c r="O542" s="562" t="s">
        <v>2924</v>
      </c>
      <c r="P542" s="482" t="s">
        <v>4064</v>
      </c>
      <c r="Q542" s="482">
        <v>2021</v>
      </c>
      <c r="R542" s="563" t="s">
        <v>4076</v>
      </c>
      <c r="S542" s="569" t="s">
        <v>4077</v>
      </c>
      <c r="T542" s="563" t="s">
        <v>4083</v>
      </c>
      <c r="U542" s="423">
        <v>2</v>
      </c>
      <c r="V542" s="570" t="s">
        <v>4084</v>
      </c>
      <c r="W542" s="570" t="s">
        <v>4085</v>
      </c>
      <c r="X542" s="565">
        <v>1</v>
      </c>
      <c r="Y542" s="426" t="s">
        <v>4086</v>
      </c>
      <c r="Z542" s="568">
        <v>44713</v>
      </c>
      <c r="AA542" s="568">
        <v>44925</v>
      </c>
      <c r="AB542" s="497"/>
      <c r="AC542" s="482" t="s">
        <v>84</v>
      </c>
      <c r="AD542" s="482" t="s">
        <v>84</v>
      </c>
      <c r="AE542" s="482">
        <f t="shared" si="41"/>
        <v>214</v>
      </c>
      <c r="AF542" s="447"/>
      <c r="AG542" s="110"/>
      <c r="AH542" s="110"/>
      <c r="AI542" s="110"/>
      <c r="AJ542" s="87"/>
      <c r="AK542" s="67"/>
      <c r="AL542" s="78"/>
      <c r="AM542" s="431"/>
      <c r="AN542" s="74"/>
      <c r="AO542" s="124"/>
      <c r="AP542" s="79"/>
      <c r="AQ542" s="87"/>
      <c r="AR542" s="87"/>
      <c r="AS542" s="432"/>
      <c r="AT542" s="82"/>
      <c r="AU542" s="271"/>
      <c r="AV542" s="84"/>
      <c r="AW542" s="84"/>
      <c r="AX542" s="84"/>
      <c r="AY542" s="84"/>
      <c r="AZ542" s="84"/>
      <c r="BA542" s="67" t="s">
        <v>9</v>
      </c>
      <c r="BB542" s="78">
        <v>-44620</v>
      </c>
      <c r="BC542" s="79" t="s">
        <v>6</v>
      </c>
      <c r="BD542" s="84"/>
      <c r="BE542" s="84"/>
      <c r="BF542" s="84"/>
      <c r="BG542" s="84"/>
      <c r="BH542" s="79"/>
      <c r="BI542" s="84"/>
      <c r="BJ542" s="88" t="s">
        <v>19</v>
      </c>
      <c r="BK542" s="89" t="s">
        <v>641</v>
      </c>
      <c r="BL542" s="90">
        <v>44712</v>
      </c>
      <c r="BM542" s="91" t="s">
        <v>79</v>
      </c>
      <c r="BN542" s="92">
        <v>0</v>
      </c>
      <c r="BO542" s="77" t="str">
        <f t="shared" si="45"/>
        <v>SIN AVANCE</v>
      </c>
      <c r="BP542" s="78">
        <f t="shared" si="42"/>
        <v>214</v>
      </c>
      <c r="BQ542" s="79" t="str">
        <f t="shared" si="43"/>
        <v>CON TIEMPO</v>
      </c>
      <c r="BR542" s="93"/>
      <c r="BS542" s="93"/>
      <c r="BT542" s="93"/>
      <c r="BU542" s="93"/>
      <c r="BV542" s="94"/>
      <c r="BW542" s="93"/>
      <c r="BX542" s="93"/>
      <c r="BY542" s="1">
        <f t="shared" si="44"/>
        <v>531</v>
      </c>
    </row>
    <row r="543" spans="1:77" ht="127.5" hidden="1" customHeight="1" x14ac:dyDescent="0.25">
      <c r="A543" s="65">
        <v>532</v>
      </c>
      <c r="B543" s="119" t="s">
        <v>851</v>
      </c>
      <c r="C543" s="135" t="s">
        <v>99</v>
      </c>
      <c r="D543" s="67" t="s">
        <v>100</v>
      </c>
      <c r="E543" s="548"/>
      <c r="F543" s="66" t="s">
        <v>851</v>
      </c>
      <c r="G543" s="65" t="s">
        <v>99</v>
      </c>
      <c r="H543" s="67" t="s">
        <v>100</v>
      </c>
      <c r="I543" s="135" t="s">
        <v>852</v>
      </c>
      <c r="J543" s="493"/>
      <c r="K543" s="482"/>
      <c r="L543" s="67" t="s">
        <v>855</v>
      </c>
      <c r="M543" s="482" t="s">
        <v>77</v>
      </c>
      <c r="N543" s="482" t="s">
        <v>4087</v>
      </c>
      <c r="O543" s="562" t="s">
        <v>2924</v>
      </c>
      <c r="P543" s="482" t="s">
        <v>4064</v>
      </c>
      <c r="Q543" s="482">
        <v>2021</v>
      </c>
      <c r="R543" s="563" t="s">
        <v>4088</v>
      </c>
      <c r="S543" s="569" t="s">
        <v>4089</v>
      </c>
      <c r="T543" s="563" t="s">
        <v>4090</v>
      </c>
      <c r="U543" s="423">
        <v>1</v>
      </c>
      <c r="V543" s="570" t="s">
        <v>4091</v>
      </c>
      <c r="W543" s="570" t="s">
        <v>4092</v>
      </c>
      <c r="X543" s="565">
        <v>1</v>
      </c>
      <c r="Y543" s="426" t="s">
        <v>4046</v>
      </c>
      <c r="Z543" s="568">
        <v>44683</v>
      </c>
      <c r="AA543" s="568">
        <v>44804</v>
      </c>
      <c r="AB543" s="497"/>
      <c r="AC543" s="482" t="s">
        <v>84</v>
      </c>
      <c r="AD543" s="482" t="s">
        <v>84</v>
      </c>
      <c r="AE543" s="482">
        <f t="shared" si="41"/>
        <v>93</v>
      </c>
      <c r="AF543" s="447"/>
      <c r="AG543" s="110"/>
      <c r="AH543" s="110"/>
      <c r="AI543" s="110"/>
      <c r="AJ543" s="87"/>
      <c r="AK543" s="67"/>
      <c r="AL543" s="78"/>
      <c r="AM543" s="431"/>
      <c r="AN543" s="74"/>
      <c r="AO543" s="124"/>
      <c r="AP543" s="79"/>
      <c r="AQ543" s="87"/>
      <c r="AR543" s="87"/>
      <c r="AS543" s="432"/>
      <c r="AT543" s="82"/>
      <c r="AU543" s="271"/>
      <c r="AV543" s="84"/>
      <c r="AW543" s="84"/>
      <c r="AX543" s="84"/>
      <c r="AY543" s="84"/>
      <c r="AZ543" s="84"/>
      <c r="BA543" s="67" t="s">
        <v>9</v>
      </c>
      <c r="BB543" s="78">
        <v>-44620</v>
      </c>
      <c r="BC543" s="79" t="s">
        <v>6</v>
      </c>
      <c r="BD543" s="84"/>
      <c r="BE543" s="84"/>
      <c r="BF543" s="84"/>
      <c r="BG543" s="84"/>
      <c r="BH543" s="79"/>
      <c r="BI543" s="84"/>
      <c r="BJ543" s="88" t="s">
        <v>19</v>
      </c>
      <c r="BK543" s="89" t="s">
        <v>641</v>
      </c>
      <c r="BL543" s="90">
        <v>44712</v>
      </c>
      <c r="BM543" s="91" t="s">
        <v>79</v>
      </c>
      <c r="BN543" s="92">
        <v>0</v>
      </c>
      <c r="BO543" s="77" t="str">
        <f t="shared" si="45"/>
        <v>SIN AVANCE</v>
      </c>
      <c r="BP543" s="78">
        <f t="shared" si="42"/>
        <v>93</v>
      </c>
      <c r="BQ543" s="79" t="str">
        <f t="shared" si="43"/>
        <v>CON TIEMPO</v>
      </c>
      <c r="BR543" s="93"/>
      <c r="BS543" s="93"/>
      <c r="BT543" s="93"/>
      <c r="BU543" s="93"/>
      <c r="BV543" s="94"/>
      <c r="BW543" s="93"/>
      <c r="BX543" s="93"/>
      <c r="BY543" s="1">
        <f t="shared" si="44"/>
        <v>532</v>
      </c>
    </row>
    <row r="544" spans="1:77" ht="127.5" hidden="1" customHeight="1" x14ac:dyDescent="0.25">
      <c r="A544" s="65">
        <v>533</v>
      </c>
      <c r="B544" s="119" t="s">
        <v>851</v>
      </c>
      <c r="C544" s="135" t="s">
        <v>99</v>
      </c>
      <c r="D544" s="67" t="s">
        <v>100</v>
      </c>
      <c r="E544" s="548"/>
      <c r="F544" s="66" t="s">
        <v>851</v>
      </c>
      <c r="G544" s="65" t="s">
        <v>99</v>
      </c>
      <c r="H544" s="67" t="s">
        <v>100</v>
      </c>
      <c r="I544" s="135" t="s">
        <v>852</v>
      </c>
      <c r="J544" s="493"/>
      <c r="K544" s="482"/>
      <c r="L544" s="67" t="s">
        <v>855</v>
      </c>
      <c r="M544" s="482" t="s">
        <v>77</v>
      </c>
      <c r="N544" s="482" t="s">
        <v>4093</v>
      </c>
      <c r="O544" s="562" t="s">
        <v>2924</v>
      </c>
      <c r="P544" s="482" t="s">
        <v>4064</v>
      </c>
      <c r="Q544" s="482">
        <v>2021</v>
      </c>
      <c r="R544" s="563" t="s">
        <v>4088</v>
      </c>
      <c r="S544" s="569" t="s">
        <v>4089</v>
      </c>
      <c r="T544" s="563" t="s">
        <v>4094</v>
      </c>
      <c r="U544" s="423">
        <v>2</v>
      </c>
      <c r="V544" s="570" t="s">
        <v>4095</v>
      </c>
      <c r="W544" s="570" t="s">
        <v>4085</v>
      </c>
      <c r="X544" s="565">
        <v>1</v>
      </c>
      <c r="Y544" s="426" t="s">
        <v>4086</v>
      </c>
      <c r="Z544" s="568">
        <v>44713</v>
      </c>
      <c r="AA544" s="568">
        <v>44925</v>
      </c>
      <c r="AB544" s="497"/>
      <c r="AC544" s="482" t="s">
        <v>84</v>
      </c>
      <c r="AD544" s="482" t="s">
        <v>84</v>
      </c>
      <c r="AE544" s="482">
        <f t="shared" si="41"/>
        <v>214</v>
      </c>
      <c r="AF544" s="447"/>
      <c r="AG544" s="110"/>
      <c r="AH544" s="110"/>
      <c r="AI544" s="110"/>
      <c r="AJ544" s="87"/>
      <c r="AK544" s="67"/>
      <c r="AL544" s="78"/>
      <c r="AM544" s="431"/>
      <c r="AN544" s="74"/>
      <c r="AO544" s="124"/>
      <c r="AP544" s="79"/>
      <c r="AQ544" s="87"/>
      <c r="AR544" s="87"/>
      <c r="AS544" s="432"/>
      <c r="AT544" s="82"/>
      <c r="AU544" s="271"/>
      <c r="AV544" s="84"/>
      <c r="AW544" s="84"/>
      <c r="AX544" s="84"/>
      <c r="AY544" s="84"/>
      <c r="AZ544" s="84"/>
      <c r="BA544" s="67" t="s">
        <v>9</v>
      </c>
      <c r="BB544" s="78">
        <v>-44620</v>
      </c>
      <c r="BC544" s="79" t="s">
        <v>6</v>
      </c>
      <c r="BD544" s="84"/>
      <c r="BE544" s="84"/>
      <c r="BF544" s="84"/>
      <c r="BG544" s="84"/>
      <c r="BH544" s="79"/>
      <c r="BI544" s="84"/>
      <c r="BJ544" s="88" t="s">
        <v>19</v>
      </c>
      <c r="BK544" s="89" t="s">
        <v>641</v>
      </c>
      <c r="BL544" s="90">
        <v>44712</v>
      </c>
      <c r="BM544" s="91" t="s">
        <v>79</v>
      </c>
      <c r="BN544" s="92">
        <v>0</v>
      </c>
      <c r="BO544" s="77" t="str">
        <f t="shared" si="45"/>
        <v>SIN AVANCE</v>
      </c>
      <c r="BP544" s="78">
        <f t="shared" si="42"/>
        <v>214</v>
      </c>
      <c r="BQ544" s="79" t="str">
        <f t="shared" si="43"/>
        <v>CON TIEMPO</v>
      </c>
      <c r="BR544" s="93"/>
      <c r="BS544" s="93"/>
      <c r="BT544" s="93"/>
      <c r="BU544" s="93"/>
      <c r="BV544" s="94"/>
      <c r="BW544" s="93"/>
      <c r="BX544" s="93"/>
      <c r="BY544" s="1">
        <f t="shared" si="44"/>
        <v>533</v>
      </c>
    </row>
    <row r="545" spans="70:71" x14ac:dyDescent="0.25">
      <c r="BR545" s="102"/>
      <c r="BS545" s="245"/>
    </row>
  </sheetData>
  <autoFilter ref="A11:PK544" xr:uid="{647E8CBB-1864-480E-846F-EABDB99A306F}">
    <filterColumn colId="12">
      <filters>
        <filter val="Plan de mejoramiento Contraloria de Bogota"/>
      </filters>
    </filterColumn>
  </autoFilter>
  <mergeCells count="7">
    <mergeCell ref="R8:R9"/>
    <mergeCell ref="A2:AE2"/>
    <mergeCell ref="A5:E5"/>
    <mergeCell ref="L5:N5"/>
    <mergeCell ref="O5:P5"/>
    <mergeCell ref="L6:N6"/>
    <mergeCell ref="R6:R7"/>
  </mergeCells>
  <conditionalFormatting sqref="AE402:AE485 AE12:AE399">
    <cfRule type="cellIs" dxfId="450" priority="451" operator="equal">
      <formula>$V$5</formula>
    </cfRule>
  </conditionalFormatting>
  <conditionalFormatting sqref="AK402:AK454 AK12:AK400">
    <cfRule type="containsText" dxfId="449" priority="450" operator="containsText" text="SIN AVANCE">
      <formula>NOT(ISERROR(SEARCH("SIN AVANCE",AK12)))</formula>
    </cfRule>
  </conditionalFormatting>
  <conditionalFormatting sqref="AK402:AK454 AK12:AK400">
    <cfRule type="containsText" dxfId="448" priority="446" operator="containsText" text="CUMPLIMIENTO TOTAL">
      <formula>NOT(ISERROR(SEARCH("CUMPLIMIENTO TOTAL",AK12)))</formula>
    </cfRule>
    <cfRule type="containsText" dxfId="447" priority="447" operator="containsText" text="AVANCE SIGNIFICATIVO">
      <formula>NOT(ISERROR(SEARCH("AVANCE SIGNIFICATIVO",AK12)))</formula>
    </cfRule>
    <cfRule type="containsText" dxfId="446" priority="448" operator="containsText" text="AVANCE PARCIAL">
      <formula>NOT(ISERROR(SEARCH("AVANCE PARCIAL",AK12)))</formula>
    </cfRule>
    <cfRule type="containsText" dxfId="445" priority="449" operator="containsText" text="AVANCE MINIMO">
      <formula>NOT(ISERROR(SEARCH("AVANCE MINIMO",AK12)))</formula>
    </cfRule>
  </conditionalFormatting>
  <conditionalFormatting sqref="AM11">
    <cfRule type="containsText" dxfId="444" priority="443" operator="containsText" text="CON TIEMPO">
      <formula>NOT(ISERROR(SEARCH("CON TIEMPO",AM11)))</formula>
    </cfRule>
    <cfRule type="containsText" dxfId="443" priority="444" operator="containsText" text="POR VENCER">
      <formula>NOT(ISERROR(SEARCH("POR VENCER",AM11)))</formula>
    </cfRule>
    <cfRule type="containsText" dxfId="442" priority="445" operator="containsText" text="VENCIDO">
      <formula>NOT(ISERROR(SEARCH("VENCIDO",AM11)))</formula>
    </cfRule>
  </conditionalFormatting>
  <conditionalFormatting sqref="AK11">
    <cfRule type="containsText" dxfId="441" priority="442" operator="containsText" text="SIN AVANCE">
      <formula>NOT(ISERROR(SEARCH("SIN AVANCE",AK11)))</formula>
    </cfRule>
  </conditionalFormatting>
  <conditionalFormatting sqref="AR11">
    <cfRule type="containsText" dxfId="440" priority="439" operator="containsText" text="CON TIEMPO">
      <formula>NOT(ISERROR(SEARCH("CON TIEMPO",AR11)))</formula>
    </cfRule>
    <cfRule type="containsText" dxfId="439" priority="440" operator="containsText" text="POR VENCER">
      <formula>NOT(ISERROR(SEARCH("POR VENCER",AR11)))</formula>
    </cfRule>
    <cfRule type="containsText" dxfId="438" priority="441" operator="containsText" text="VENCIDO">
      <formula>NOT(ISERROR(SEARCH("VENCIDO",AR11)))</formula>
    </cfRule>
  </conditionalFormatting>
  <conditionalFormatting sqref="AN11:AO11">
    <cfRule type="containsText" dxfId="437" priority="438" operator="containsText" text="SIN AVANCE">
      <formula>NOT(ISERROR(SEARCH("SIN AVANCE",AN11)))</formula>
    </cfRule>
  </conditionalFormatting>
  <conditionalFormatting sqref="AS11">
    <cfRule type="containsText" dxfId="436" priority="435" operator="containsText" text="CON TIEMPO">
      <formula>NOT(ISERROR(SEARCH("CON TIEMPO",AS11)))</formula>
    </cfRule>
    <cfRule type="containsText" dxfId="435" priority="436" operator="containsText" text="POR VENCER">
      <formula>NOT(ISERROR(SEARCH("POR VENCER",AS11)))</formula>
    </cfRule>
    <cfRule type="containsText" dxfId="434" priority="437" operator="containsText" text="VENCIDO">
      <formula>NOT(ISERROR(SEARCH("VENCIDO",AS11)))</formula>
    </cfRule>
  </conditionalFormatting>
  <conditionalFormatting sqref="AS402:AS454 AU63:AU79 AU12:AU49 AS12:AS400 AU100:AU117">
    <cfRule type="cellIs" dxfId="433" priority="432" operator="equal">
      <formula>"CUMPLIDA EFECTIVA"</formula>
    </cfRule>
    <cfRule type="cellIs" dxfId="432" priority="433" operator="equal">
      <formula>"CUMPLIDA INEFECTIVA"</formula>
    </cfRule>
    <cfRule type="cellIs" dxfId="431" priority="434" operator="equal">
      <formula>"INCUMPLIDA"</formula>
    </cfRule>
  </conditionalFormatting>
  <conditionalFormatting sqref="AL402:AL454 AL12:AL400">
    <cfRule type="cellIs" dxfId="430" priority="421" operator="lessThan">
      <formula>0</formula>
    </cfRule>
    <cfRule type="cellIs" dxfId="429" priority="431" operator="equal">
      <formula>"NO APLICA ACCION CERRADA"</formula>
    </cfRule>
  </conditionalFormatting>
  <conditionalFormatting sqref="AM402:AM454 AM12:AM400">
    <cfRule type="cellIs" dxfId="428" priority="418" operator="equal">
      <formula>"CON TIEMPO"</formula>
    </cfRule>
    <cfRule type="cellIs" dxfId="427" priority="419" operator="equal">
      <formula>"POR VENCER"</formula>
    </cfRule>
    <cfRule type="cellIs" dxfId="426" priority="420" operator="equal">
      <formula>"VENCIDO"</formula>
    </cfRule>
    <cfRule type="cellIs" dxfId="425" priority="430" operator="equal">
      <formula>"NO APLICA ACCION CERRADA"</formula>
    </cfRule>
  </conditionalFormatting>
  <conditionalFormatting sqref="AJ123:AJ454 AJ12:AJ16 AJ20:AJ75 AJ77:AJ113">
    <cfRule type="cellIs" dxfId="424" priority="426" operator="between">
      <formula>0</formula>
      <formula>0.39</formula>
    </cfRule>
    <cfRule type="cellIs" dxfId="423" priority="427" operator="between">
      <formula>0.4</formula>
      <formula>0.59</formula>
    </cfRule>
    <cfRule type="cellIs" dxfId="422" priority="428" operator="between">
      <formula>0.95</formula>
      <formula>1</formula>
    </cfRule>
    <cfRule type="cellIs" dxfId="421" priority="429" operator="between">
      <formula>0.6</formula>
      <formula>0.94</formula>
    </cfRule>
  </conditionalFormatting>
  <conditionalFormatting sqref="AJ76 AJ114:AJ122">
    <cfRule type="cellIs" dxfId="420" priority="422" operator="between">
      <formula>0</formula>
      <formula>0.39</formula>
    </cfRule>
    <cfRule type="cellIs" dxfId="419" priority="423" operator="between">
      <formula>0.4</formula>
      <formula>0.59</formula>
    </cfRule>
    <cfRule type="cellIs" dxfId="418" priority="424" operator="between">
      <formula>0.95</formula>
      <formula>1</formula>
    </cfRule>
    <cfRule type="cellIs" dxfId="417" priority="425" operator="between">
      <formula>0.6</formula>
      <formula>0.94</formula>
    </cfRule>
  </conditionalFormatting>
  <conditionalFormatting sqref="AQ337:AQ339 AQ405:AQ454 AQ107 AQ189:AQ191 AQ193:AQ210 AQ175:AQ187 AQ12:AQ17 AQ19:AQ103 AQ109:AQ128">
    <cfRule type="cellIs" dxfId="416" priority="414" operator="between">
      <formula>0</formula>
      <formula>0.39</formula>
    </cfRule>
    <cfRule type="cellIs" dxfId="415" priority="415" operator="between">
      <formula>0.4</formula>
      <formula>0.59</formula>
    </cfRule>
    <cfRule type="cellIs" dxfId="414" priority="416" operator="between">
      <formula>0.6</formula>
      <formula>0.94</formula>
    </cfRule>
    <cfRule type="cellIs" dxfId="413" priority="417" operator="between">
      <formula>0.95</formula>
      <formula>1</formula>
    </cfRule>
  </conditionalFormatting>
  <conditionalFormatting sqref="AR337:AR339 AR405:AR454 AR107 AR189:AR191 AR193:AR210 AR175:AR187 AR12 AR15:AR17 AR19:AR103 AR109:AR128">
    <cfRule type="cellIs" dxfId="412" priority="410" operator="between">
      <formula>0</formula>
      <formula>0.39</formula>
    </cfRule>
    <cfRule type="cellIs" dxfId="411" priority="411" operator="between">
      <formula>0.4</formula>
      <formula>0.59</formula>
    </cfRule>
    <cfRule type="cellIs" dxfId="410" priority="412" operator="between">
      <formula>0.6</formula>
      <formula>0.75</formula>
    </cfRule>
    <cfRule type="cellIs" dxfId="409" priority="413" operator="between">
      <formula>0.75</formula>
      <formula>1</formula>
    </cfRule>
  </conditionalFormatting>
  <conditionalFormatting sqref="AR13:AR14">
    <cfRule type="cellIs" dxfId="408" priority="406" operator="between">
      <formula>0</formula>
      <formula>0.39</formula>
    </cfRule>
    <cfRule type="cellIs" dxfId="407" priority="407" operator="between">
      <formula>0.4</formula>
      <formula>0.59</formula>
    </cfRule>
    <cfRule type="cellIs" dxfId="406" priority="408" operator="between">
      <formula>0.6</formula>
      <formula>0.75</formula>
    </cfRule>
    <cfRule type="cellIs" dxfId="405" priority="409" operator="between">
      <formula>0.75</formula>
      <formula>1</formula>
    </cfRule>
  </conditionalFormatting>
  <conditionalFormatting sqref="AJ17:AJ18">
    <cfRule type="cellIs" dxfId="404" priority="402" operator="between">
      <formula>0</formula>
      <formula>0.39</formula>
    </cfRule>
    <cfRule type="cellIs" dxfId="403" priority="403" operator="between">
      <formula>0.4</formula>
      <formula>0.59</formula>
    </cfRule>
    <cfRule type="cellIs" dxfId="402" priority="404" operator="between">
      <formula>0.95</formula>
      <formula>1</formula>
    </cfRule>
    <cfRule type="cellIs" dxfId="401" priority="405" operator="between">
      <formula>0.6</formula>
      <formula>0.94</formula>
    </cfRule>
  </conditionalFormatting>
  <conditionalFormatting sqref="AJ19">
    <cfRule type="cellIs" dxfId="400" priority="398" operator="between">
      <formula>0</formula>
      <formula>0.39</formula>
    </cfRule>
    <cfRule type="cellIs" dxfId="399" priority="399" operator="between">
      <formula>0.4</formula>
      <formula>0.59</formula>
    </cfRule>
    <cfRule type="cellIs" dxfId="398" priority="400" operator="between">
      <formula>0.95</formula>
      <formula>1</formula>
    </cfRule>
    <cfRule type="cellIs" dxfId="397" priority="401" operator="between">
      <formula>0.6</formula>
      <formula>0.94</formula>
    </cfRule>
  </conditionalFormatting>
  <conditionalFormatting sqref="AQ211">
    <cfRule type="cellIs" dxfId="396" priority="394" operator="between">
      <formula>0</formula>
      <formula>0.39</formula>
    </cfRule>
    <cfRule type="cellIs" dxfId="395" priority="395" operator="between">
      <formula>0.4</formula>
      <formula>0.59</formula>
    </cfRule>
    <cfRule type="cellIs" dxfId="394" priority="396" operator="between">
      <formula>0.6</formula>
      <formula>0.94</formula>
    </cfRule>
    <cfRule type="cellIs" dxfId="393" priority="397" operator="between">
      <formula>0.95</formula>
      <formula>1</formula>
    </cfRule>
  </conditionalFormatting>
  <conditionalFormatting sqref="AR211">
    <cfRule type="cellIs" dxfId="392" priority="390" operator="between">
      <formula>0</formula>
      <formula>0.39</formula>
    </cfRule>
    <cfRule type="cellIs" dxfId="391" priority="391" operator="between">
      <formula>0.4</formula>
      <formula>0.59</formula>
    </cfRule>
    <cfRule type="cellIs" dxfId="390" priority="392" operator="between">
      <formula>0.6</formula>
      <formula>0.75</formula>
    </cfRule>
    <cfRule type="cellIs" dxfId="389" priority="393" operator="between">
      <formula>0.75</formula>
      <formula>1</formula>
    </cfRule>
  </conditionalFormatting>
  <conditionalFormatting sqref="AQ212">
    <cfRule type="cellIs" dxfId="388" priority="386" operator="between">
      <formula>0</formula>
      <formula>0.39</formula>
    </cfRule>
    <cfRule type="cellIs" dxfId="387" priority="387" operator="between">
      <formula>0.4</formula>
      <formula>0.59</formula>
    </cfRule>
    <cfRule type="cellIs" dxfId="386" priority="388" operator="between">
      <formula>0.6</formula>
      <formula>0.94</formula>
    </cfRule>
    <cfRule type="cellIs" dxfId="385" priority="389" operator="between">
      <formula>0.95</formula>
      <formula>1</formula>
    </cfRule>
  </conditionalFormatting>
  <conditionalFormatting sqref="AR212">
    <cfRule type="cellIs" dxfId="384" priority="382" operator="between">
      <formula>0</formula>
      <formula>0.39</formula>
    </cfRule>
    <cfRule type="cellIs" dxfId="383" priority="383" operator="between">
      <formula>0.4</formula>
      <formula>0.59</formula>
    </cfRule>
    <cfRule type="cellIs" dxfId="382" priority="384" operator="between">
      <formula>0.6</formula>
      <formula>0.75</formula>
    </cfRule>
    <cfRule type="cellIs" dxfId="381" priority="385" operator="between">
      <formula>0.75</formula>
      <formula>1</formula>
    </cfRule>
  </conditionalFormatting>
  <conditionalFormatting sqref="AQ213">
    <cfRule type="cellIs" dxfId="380" priority="378" operator="between">
      <formula>0</formula>
      <formula>0.39</formula>
    </cfRule>
    <cfRule type="cellIs" dxfId="379" priority="379" operator="between">
      <formula>0.4</formula>
      <formula>0.59</formula>
    </cfRule>
    <cfRule type="cellIs" dxfId="378" priority="380" operator="between">
      <formula>0.6</formula>
      <formula>0.94</formula>
    </cfRule>
    <cfRule type="cellIs" dxfId="377" priority="381" operator="between">
      <formula>0.95</formula>
      <formula>1</formula>
    </cfRule>
  </conditionalFormatting>
  <conditionalFormatting sqref="AR213">
    <cfRule type="cellIs" dxfId="376" priority="374" operator="between">
      <formula>0</formula>
      <formula>0.39</formula>
    </cfRule>
    <cfRule type="cellIs" dxfId="375" priority="375" operator="between">
      <formula>0.4</formula>
      <formula>0.59</formula>
    </cfRule>
    <cfRule type="cellIs" dxfId="374" priority="376" operator="between">
      <formula>0.6</formula>
      <formula>0.75</formula>
    </cfRule>
    <cfRule type="cellIs" dxfId="373" priority="377" operator="between">
      <formula>0.75</formula>
      <formula>1</formula>
    </cfRule>
  </conditionalFormatting>
  <conditionalFormatting sqref="AQ214">
    <cfRule type="cellIs" dxfId="372" priority="370" operator="between">
      <formula>0</formula>
      <formula>0.39</formula>
    </cfRule>
    <cfRule type="cellIs" dxfId="371" priority="371" operator="between">
      <formula>0.4</formula>
      <formula>0.59</formula>
    </cfRule>
    <cfRule type="cellIs" dxfId="370" priority="372" operator="between">
      <formula>0.6</formula>
      <formula>0.94</formula>
    </cfRule>
    <cfRule type="cellIs" dxfId="369" priority="373" operator="between">
      <formula>0.95</formula>
      <formula>1</formula>
    </cfRule>
  </conditionalFormatting>
  <conditionalFormatting sqref="AR214">
    <cfRule type="cellIs" dxfId="368" priority="366" operator="between">
      <formula>0</formula>
      <formula>0.39</formula>
    </cfRule>
    <cfRule type="cellIs" dxfId="367" priority="367" operator="between">
      <formula>0.4</formula>
      <formula>0.59</formula>
    </cfRule>
    <cfRule type="cellIs" dxfId="366" priority="368" operator="between">
      <formula>0.6</formula>
      <formula>0.75</formula>
    </cfRule>
    <cfRule type="cellIs" dxfId="365" priority="369" operator="between">
      <formula>0.75</formula>
      <formula>1</formula>
    </cfRule>
  </conditionalFormatting>
  <conditionalFormatting sqref="AQ215">
    <cfRule type="cellIs" dxfId="364" priority="362" operator="between">
      <formula>0</formula>
      <formula>0.39</formula>
    </cfRule>
    <cfRule type="cellIs" dxfId="363" priority="363" operator="between">
      <formula>0.4</formula>
      <formula>0.59</formula>
    </cfRule>
    <cfRule type="cellIs" dxfId="362" priority="364" operator="between">
      <formula>0.6</formula>
      <formula>0.94</formula>
    </cfRule>
    <cfRule type="cellIs" dxfId="361" priority="365" operator="between">
      <formula>0.95</formula>
      <formula>1</formula>
    </cfRule>
  </conditionalFormatting>
  <conditionalFormatting sqref="AR215">
    <cfRule type="cellIs" dxfId="360" priority="358" operator="between">
      <formula>0</formula>
      <formula>0.39</formula>
    </cfRule>
    <cfRule type="cellIs" dxfId="359" priority="359" operator="between">
      <formula>0.4</formula>
      <formula>0.59</formula>
    </cfRule>
    <cfRule type="cellIs" dxfId="358" priority="360" operator="between">
      <formula>0.6</formula>
      <formula>0.75</formula>
    </cfRule>
    <cfRule type="cellIs" dxfId="357" priority="361" operator="between">
      <formula>0.75</formula>
      <formula>1</formula>
    </cfRule>
  </conditionalFormatting>
  <conditionalFormatting sqref="AQ216">
    <cfRule type="cellIs" dxfId="356" priority="354" operator="between">
      <formula>0</formula>
      <formula>0.39</formula>
    </cfRule>
    <cfRule type="cellIs" dxfId="355" priority="355" operator="between">
      <formula>0.4</formula>
      <formula>0.59</formula>
    </cfRule>
    <cfRule type="cellIs" dxfId="354" priority="356" operator="between">
      <formula>0.6</formula>
      <formula>0.94</formula>
    </cfRule>
    <cfRule type="cellIs" dxfId="353" priority="357" operator="between">
      <formula>0.95</formula>
      <formula>1</formula>
    </cfRule>
  </conditionalFormatting>
  <conditionalFormatting sqref="AR216">
    <cfRule type="cellIs" dxfId="352" priority="350" operator="between">
      <formula>0</formula>
      <formula>0.39</formula>
    </cfRule>
    <cfRule type="cellIs" dxfId="351" priority="351" operator="between">
      <formula>0.4</formula>
      <formula>0.59</formula>
    </cfRule>
    <cfRule type="cellIs" dxfId="350" priority="352" operator="between">
      <formula>0.6</formula>
      <formula>0.75</formula>
    </cfRule>
    <cfRule type="cellIs" dxfId="349" priority="353" operator="between">
      <formula>0.75</formula>
      <formula>1</formula>
    </cfRule>
  </conditionalFormatting>
  <conditionalFormatting sqref="AQ217">
    <cfRule type="cellIs" dxfId="348" priority="346" operator="between">
      <formula>0</formula>
      <formula>0.39</formula>
    </cfRule>
    <cfRule type="cellIs" dxfId="347" priority="347" operator="between">
      <formula>0.4</formula>
      <formula>0.59</formula>
    </cfRule>
    <cfRule type="cellIs" dxfId="346" priority="348" operator="between">
      <formula>0.6</formula>
      <formula>0.94</formula>
    </cfRule>
    <cfRule type="cellIs" dxfId="345" priority="349" operator="between">
      <formula>0.95</formula>
      <formula>1</formula>
    </cfRule>
  </conditionalFormatting>
  <conditionalFormatting sqref="AR217">
    <cfRule type="cellIs" dxfId="344" priority="342" operator="between">
      <formula>0</formula>
      <formula>0.39</formula>
    </cfRule>
    <cfRule type="cellIs" dxfId="343" priority="343" operator="between">
      <formula>0.4</formula>
      <formula>0.59</formula>
    </cfRule>
    <cfRule type="cellIs" dxfId="342" priority="344" operator="between">
      <formula>0.6</formula>
      <formula>0.75</formula>
    </cfRule>
    <cfRule type="cellIs" dxfId="341" priority="345" operator="between">
      <formula>0.75</formula>
      <formula>1</formula>
    </cfRule>
  </conditionalFormatting>
  <conditionalFormatting sqref="AQ218">
    <cfRule type="cellIs" dxfId="340" priority="338" operator="between">
      <formula>0</formula>
      <formula>0.39</formula>
    </cfRule>
    <cfRule type="cellIs" dxfId="339" priority="339" operator="between">
      <formula>0.4</formula>
      <formula>0.59</formula>
    </cfRule>
    <cfRule type="cellIs" dxfId="338" priority="340" operator="between">
      <formula>0.6</formula>
      <formula>0.94</formula>
    </cfRule>
    <cfRule type="cellIs" dxfId="337" priority="341" operator="between">
      <formula>0.95</formula>
      <formula>1</formula>
    </cfRule>
  </conditionalFormatting>
  <conditionalFormatting sqref="AR218">
    <cfRule type="cellIs" dxfId="336" priority="334" operator="between">
      <formula>0</formula>
      <formula>0.39</formula>
    </cfRule>
    <cfRule type="cellIs" dxfId="335" priority="335" operator="between">
      <formula>0.4</formula>
      <formula>0.59</formula>
    </cfRule>
    <cfRule type="cellIs" dxfId="334" priority="336" operator="between">
      <formula>0.6</formula>
      <formula>0.75</formula>
    </cfRule>
    <cfRule type="cellIs" dxfId="333" priority="337" operator="between">
      <formula>0.75</formula>
      <formula>1</formula>
    </cfRule>
  </conditionalFormatting>
  <conditionalFormatting sqref="AQ219">
    <cfRule type="cellIs" dxfId="332" priority="330" operator="between">
      <formula>0</formula>
      <formula>0.39</formula>
    </cfRule>
    <cfRule type="cellIs" dxfId="331" priority="331" operator="between">
      <formula>0.4</formula>
      <formula>0.59</formula>
    </cfRule>
    <cfRule type="cellIs" dxfId="330" priority="332" operator="between">
      <formula>0.6</formula>
      <formula>0.94</formula>
    </cfRule>
    <cfRule type="cellIs" dxfId="329" priority="333" operator="between">
      <formula>0.95</formula>
      <formula>1</formula>
    </cfRule>
  </conditionalFormatting>
  <conditionalFormatting sqref="AR219">
    <cfRule type="cellIs" dxfId="328" priority="326" operator="between">
      <formula>0</formula>
      <formula>0.39</formula>
    </cfRule>
    <cfRule type="cellIs" dxfId="327" priority="327" operator="between">
      <formula>0.4</formula>
      <formula>0.59</formula>
    </cfRule>
    <cfRule type="cellIs" dxfId="326" priority="328" operator="between">
      <formula>0.6</formula>
      <formula>0.75</formula>
    </cfRule>
    <cfRule type="cellIs" dxfId="325" priority="329" operator="between">
      <formula>0.75</formula>
      <formula>1</formula>
    </cfRule>
  </conditionalFormatting>
  <conditionalFormatting sqref="AQ220">
    <cfRule type="cellIs" dxfId="324" priority="322" operator="between">
      <formula>0</formula>
      <formula>0.39</formula>
    </cfRule>
    <cfRule type="cellIs" dxfId="323" priority="323" operator="between">
      <formula>0.4</formula>
      <formula>0.59</formula>
    </cfRule>
    <cfRule type="cellIs" dxfId="322" priority="324" operator="between">
      <formula>0.6</formula>
      <formula>0.94</formula>
    </cfRule>
    <cfRule type="cellIs" dxfId="321" priority="325" operator="between">
      <formula>0.95</formula>
      <formula>1</formula>
    </cfRule>
  </conditionalFormatting>
  <conditionalFormatting sqref="AR220">
    <cfRule type="cellIs" dxfId="320" priority="318" operator="between">
      <formula>0</formula>
      <formula>0.39</formula>
    </cfRule>
    <cfRule type="cellIs" dxfId="319" priority="319" operator="between">
      <formula>0.4</formula>
      <formula>0.59</formula>
    </cfRule>
    <cfRule type="cellIs" dxfId="318" priority="320" operator="between">
      <formula>0.6</formula>
      <formula>0.75</formula>
    </cfRule>
    <cfRule type="cellIs" dxfId="317" priority="321" operator="between">
      <formula>0.75</formula>
      <formula>1</formula>
    </cfRule>
  </conditionalFormatting>
  <conditionalFormatting sqref="AQ221">
    <cfRule type="cellIs" dxfId="316" priority="314" operator="between">
      <formula>0</formula>
      <formula>0.39</formula>
    </cfRule>
    <cfRule type="cellIs" dxfId="315" priority="315" operator="between">
      <formula>0.4</formula>
      <formula>0.59</formula>
    </cfRule>
    <cfRule type="cellIs" dxfId="314" priority="316" operator="between">
      <formula>0.6</formula>
      <formula>0.94</formula>
    </cfRule>
    <cfRule type="cellIs" dxfId="313" priority="317" operator="between">
      <formula>0.95</formula>
      <formula>1</formula>
    </cfRule>
  </conditionalFormatting>
  <conditionalFormatting sqref="AR221">
    <cfRule type="cellIs" dxfId="312" priority="310" operator="between">
      <formula>0</formula>
      <formula>0.39</formula>
    </cfRule>
    <cfRule type="cellIs" dxfId="311" priority="311" operator="between">
      <formula>0.4</formula>
      <formula>0.59</formula>
    </cfRule>
    <cfRule type="cellIs" dxfId="310" priority="312" operator="between">
      <formula>0.6</formula>
      <formula>0.75</formula>
    </cfRule>
    <cfRule type="cellIs" dxfId="309" priority="313" operator="between">
      <formula>0.75</formula>
      <formula>1</formula>
    </cfRule>
  </conditionalFormatting>
  <conditionalFormatting sqref="AQ222">
    <cfRule type="cellIs" dxfId="308" priority="306" operator="between">
      <formula>0</formula>
      <formula>0.39</formula>
    </cfRule>
    <cfRule type="cellIs" dxfId="307" priority="307" operator="between">
      <formula>0.4</formula>
      <formula>0.59</formula>
    </cfRule>
    <cfRule type="cellIs" dxfId="306" priority="308" operator="between">
      <formula>0.6</formula>
      <formula>0.94</formula>
    </cfRule>
    <cfRule type="cellIs" dxfId="305" priority="309" operator="between">
      <formula>0.95</formula>
      <formula>1</formula>
    </cfRule>
  </conditionalFormatting>
  <conditionalFormatting sqref="AR222">
    <cfRule type="cellIs" dxfId="304" priority="302" operator="between">
      <formula>0</formula>
      <formula>0.39</formula>
    </cfRule>
    <cfRule type="cellIs" dxfId="303" priority="303" operator="between">
      <formula>0.4</formula>
      <formula>0.59</formula>
    </cfRule>
    <cfRule type="cellIs" dxfId="302" priority="304" operator="between">
      <formula>0.6</formula>
      <formula>0.75</formula>
    </cfRule>
    <cfRule type="cellIs" dxfId="301" priority="305" operator="between">
      <formula>0.75</formula>
      <formula>1</formula>
    </cfRule>
  </conditionalFormatting>
  <conditionalFormatting sqref="AQ340:AQ356">
    <cfRule type="cellIs" dxfId="300" priority="298" operator="between">
      <formula>0</formula>
      <formula>0.39</formula>
    </cfRule>
    <cfRule type="cellIs" dxfId="299" priority="299" operator="between">
      <formula>0.4</formula>
      <formula>0.59</formula>
    </cfRule>
    <cfRule type="cellIs" dxfId="298" priority="300" operator="between">
      <formula>0.6</formula>
      <formula>0.94</formula>
    </cfRule>
    <cfRule type="cellIs" dxfId="297" priority="301" operator="between">
      <formula>0.95</formula>
      <formula>1</formula>
    </cfRule>
  </conditionalFormatting>
  <conditionalFormatting sqref="AR340:AR356">
    <cfRule type="cellIs" dxfId="296" priority="294" operator="between">
      <formula>0</formula>
      <formula>0.39</formula>
    </cfRule>
    <cfRule type="cellIs" dxfId="295" priority="295" operator="between">
      <formula>0.4</formula>
      <formula>0.59</formula>
    </cfRule>
    <cfRule type="cellIs" dxfId="294" priority="296" operator="between">
      <formula>0.6</formula>
      <formula>0.75</formula>
    </cfRule>
    <cfRule type="cellIs" dxfId="293" priority="297" operator="between">
      <formula>0.75</formula>
      <formula>1</formula>
    </cfRule>
  </conditionalFormatting>
  <conditionalFormatting sqref="AS402:AS454 AU12:AU49 AS12:AS400">
    <cfRule type="containsText" dxfId="292" priority="293" operator="containsText" text="EN EJECUCION">
      <formula>NOT(ISERROR(SEARCH("EN EJECUCION",AS12)))</formula>
    </cfRule>
  </conditionalFormatting>
  <conditionalFormatting sqref="AQ104">
    <cfRule type="cellIs" dxfId="291" priority="289" operator="between">
      <formula>0</formula>
      <formula>0.39</formula>
    </cfRule>
    <cfRule type="cellIs" dxfId="290" priority="290" operator="between">
      <formula>0.4</formula>
      <formula>0.59</formula>
    </cfRule>
    <cfRule type="cellIs" dxfId="289" priority="291" operator="between">
      <formula>0.6</formula>
      <formula>0.94</formula>
    </cfRule>
    <cfRule type="cellIs" dxfId="288" priority="292" operator="between">
      <formula>0.95</formula>
      <formula>1</formula>
    </cfRule>
  </conditionalFormatting>
  <conditionalFormatting sqref="AR104">
    <cfRule type="cellIs" dxfId="287" priority="285" operator="between">
      <formula>0</formula>
      <formula>0.39</formula>
    </cfRule>
    <cfRule type="cellIs" dxfId="286" priority="286" operator="between">
      <formula>0.4</formula>
      <formula>0.59</formula>
    </cfRule>
    <cfRule type="cellIs" dxfId="285" priority="287" operator="between">
      <formula>0.6</formula>
      <formula>0.75</formula>
    </cfRule>
    <cfRule type="cellIs" dxfId="284" priority="288" operator="between">
      <formula>0.75</formula>
      <formula>1</formula>
    </cfRule>
  </conditionalFormatting>
  <conditionalFormatting sqref="AU58:AU62 AU80 AU82:AU83 AU175:AU183 AU90:AU99">
    <cfRule type="cellIs" dxfId="283" priority="282" operator="equal">
      <formula>"CUMPLIDA EFECTIVA"</formula>
    </cfRule>
    <cfRule type="cellIs" dxfId="282" priority="283" operator="equal">
      <formula>"CUMPLIDA INEFECTIVA"</formula>
    </cfRule>
    <cfRule type="cellIs" dxfId="281" priority="284" operator="equal">
      <formula>"INCUMPLIDA"</formula>
    </cfRule>
  </conditionalFormatting>
  <conditionalFormatting sqref="AU58:AU62 AU80 AU82:AU83 AU175:AU183 AU90:AU99">
    <cfRule type="containsText" dxfId="280" priority="281" operator="containsText" text="EN EJECUCION">
      <formula>NOT(ISERROR(SEARCH("EN EJECUCION",AU58)))</formula>
    </cfRule>
  </conditionalFormatting>
  <conditionalFormatting sqref="AQ192 AQ188 AQ168 AQ129:AQ159 AQ108 AQ105:AQ106 AQ18 AQ402:AQ404 AQ223:AQ336 AQ357:AQ400">
    <cfRule type="cellIs" dxfId="279" priority="277" operator="between">
      <formula>0</formula>
      <formula>0.39</formula>
    </cfRule>
    <cfRule type="cellIs" dxfId="278" priority="278" operator="between">
      <formula>0.4</formula>
      <formula>0.59</formula>
    </cfRule>
    <cfRule type="cellIs" dxfId="277" priority="279" operator="between">
      <formula>0.6</formula>
      <formula>0.94</formula>
    </cfRule>
    <cfRule type="cellIs" dxfId="276" priority="280" operator="between">
      <formula>0.95</formula>
      <formula>1</formula>
    </cfRule>
  </conditionalFormatting>
  <conditionalFormatting sqref="AR192 AR188 AR168 AR129:AR159 AR108 AR105:AR106 AR18 AR402:AR404 AR223:AR336 AR357:AR400">
    <cfRule type="cellIs" dxfId="275" priority="273" operator="between">
      <formula>0</formula>
      <formula>0.39</formula>
    </cfRule>
    <cfRule type="cellIs" dxfId="274" priority="274" operator="between">
      <formula>0.4</formula>
      <formula>0.59</formula>
    </cfRule>
    <cfRule type="cellIs" dxfId="273" priority="275" operator="between">
      <formula>0.6</formula>
      <formula>0.75</formula>
    </cfRule>
    <cfRule type="cellIs" dxfId="272" priority="276" operator="between">
      <formula>0.75</formula>
      <formula>1</formula>
    </cfRule>
  </conditionalFormatting>
  <conditionalFormatting sqref="AU159:AU174 AU154:AU157 AU150:AU152 AU148 AU141:AU146 AU136:AU139 AU133:AU134 AU129:AU131 AU84:AU89 AU81 AU50:AU57 AU184:AU221 AU278:AU336 AU402:AU485 AU338:AU400">
    <cfRule type="cellIs" dxfId="271" priority="270" operator="equal">
      <formula>"CUMPLIDA EFECTIVA"</formula>
    </cfRule>
    <cfRule type="cellIs" dxfId="270" priority="271" operator="equal">
      <formula>"CUMPLIDA INEFECTIVA"</formula>
    </cfRule>
    <cfRule type="cellIs" dxfId="269" priority="272" operator="equal">
      <formula>"INCUMPLIDA"</formula>
    </cfRule>
  </conditionalFormatting>
  <conditionalFormatting sqref="AU126:AU128 AU118:AU124">
    <cfRule type="cellIs" dxfId="268" priority="267" operator="equal">
      <formula>"CUMPLIDA EFECTIVA"</formula>
    </cfRule>
    <cfRule type="cellIs" dxfId="267" priority="268" operator="equal">
      <formula>"CUMPLIDA INEFECTIVA"</formula>
    </cfRule>
    <cfRule type="cellIs" dxfId="266" priority="269" operator="equal">
      <formula>"INCUMPLIDA"</formula>
    </cfRule>
  </conditionalFormatting>
  <conditionalFormatting sqref="AU126:AU128 AU118:AU124">
    <cfRule type="containsText" dxfId="265" priority="266" operator="containsText" text="EN EJECUCION">
      <formula>NOT(ISERROR(SEARCH("EN EJECUCION",AU118)))</formula>
    </cfRule>
  </conditionalFormatting>
  <conditionalFormatting sqref="AK455:AK538">
    <cfRule type="containsText" dxfId="264" priority="265" operator="containsText" text="SIN AVANCE">
      <formula>NOT(ISERROR(SEARCH("SIN AVANCE",AK455)))</formula>
    </cfRule>
  </conditionalFormatting>
  <conditionalFormatting sqref="AK455:AK538">
    <cfRule type="containsText" dxfId="263" priority="261" operator="containsText" text="CUMPLIMIENTO TOTAL">
      <formula>NOT(ISERROR(SEARCH("CUMPLIMIENTO TOTAL",AK455)))</formula>
    </cfRule>
    <cfRule type="containsText" dxfId="262" priority="262" operator="containsText" text="AVANCE SIGNIFICATIVO">
      <formula>NOT(ISERROR(SEARCH("AVANCE SIGNIFICATIVO",AK455)))</formula>
    </cfRule>
    <cfRule type="containsText" dxfId="261" priority="263" operator="containsText" text="AVANCE PARCIAL">
      <formula>NOT(ISERROR(SEARCH("AVANCE PARCIAL",AK455)))</formula>
    </cfRule>
    <cfRule type="containsText" dxfId="260" priority="264" operator="containsText" text="AVANCE MINIMO">
      <formula>NOT(ISERROR(SEARCH("AVANCE MINIMO",AK455)))</formula>
    </cfRule>
  </conditionalFormatting>
  <conditionalFormatting sqref="AS455:AS538">
    <cfRule type="cellIs" dxfId="259" priority="258" operator="equal">
      <formula>"CUMPLIDA EFECTIVA"</formula>
    </cfRule>
    <cfRule type="cellIs" dxfId="258" priority="259" operator="equal">
      <formula>"CUMPLIDA INEFECTIVA"</formula>
    </cfRule>
    <cfRule type="cellIs" dxfId="257" priority="260" operator="equal">
      <formula>"INCUMPLIDA"</formula>
    </cfRule>
  </conditionalFormatting>
  <conditionalFormatting sqref="AL455:AL538">
    <cfRule type="cellIs" dxfId="256" priority="251" operator="lessThan">
      <formula>0</formula>
    </cfRule>
    <cfRule type="cellIs" dxfId="255" priority="257" operator="equal">
      <formula>"NO APLICA ACCION CERRADA"</formula>
    </cfRule>
  </conditionalFormatting>
  <conditionalFormatting sqref="AM455:AM538">
    <cfRule type="cellIs" dxfId="254" priority="248" operator="equal">
      <formula>"CON TIEMPO"</formula>
    </cfRule>
    <cfRule type="cellIs" dxfId="253" priority="249" operator="equal">
      <formula>"POR VENCER"</formula>
    </cfRule>
    <cfRule type="cellIs" dxfId="252" priority="250" operator="equal">
      <formula>"VENCIDO"</formula>
    </cfRule>
    <cfRule type="cellIs" dxfId="251" priority="256" operator="equal">
      <formula>"NO APLICA ACCION CERRADA"</formula>
    </cfRule>
  </conditionalFormatting>
  <conditionalFormatting sqref="AJ455:AJ538">
    <cfRule type="cellIs" dxfId="250" priority="252" operator="between">
      <formula>0</formula>
      <formula>0.39</formula>
    </cfRule>
    <cfRule type="cellIs" dxfId="249" priority="253" operator="between">
      <formula>0.4</formula>
      <formula>0.59</formula>
    </cfRule>
    <cfRule type="cellIs" dxfId="248" priority="254" operator="between">
      <formula>0.95</formula>
      <formula>1</formula>
    </cfRule>
    <cfRule type="cellIs" dxfId="247" priority="255" operator="between">
      <formula>0.6</formula>
      <formula>0.94</formula>
    </cfRule>
  </conditionalFormatting>
  <conditionalFormatting sqref="AQ455:AQ538">
    <cfRule type="cellIs" dxfId="246" priority="244" operator="between">
      <formula>0</formula>
      <formula>0.39</formula>
    </cfRule>
    <cfRule type="cellIs" dxfId="245" priority="245" operator="between">
      <formula>0.4</formula>
      <formula>0.59</formula>
    </cfRule>
    <cfRule type="cellIs" dxfId="244" priority="246" operator="between">
      <formula>0.6</formula>
      <formula>0.94</formula>
    </cfRule>
    <cfRule type="cellIs" dxfId="243" priority="247" operator="between">
      <formula>0.95</formula>
      <formula>1</formula>
    </cfRule>
  </conditionalFormatting>
  <conditionalFormatting sqref="AR455:AR538">
    <cfRule type="cellIs" dxfId="242" priority="240" operator="between">
      <formula>0</formula>
      <formula>0.39</formula>
    </cfRule>
    <cfRule type="cellIs" dxfId="241" priority="241" operator="between">
      <formula>0.4</formula>
      <formula>0.59</formula>
    </cfRule>
    <cfRule type="cellIs" dxfId="240" priority="242" operator="between">
      <formula>0.6</formula>
      <formula>0.75</formula>
    </cfRule>
    <cfRule type="cellIs" dxfId="239" priority="243" operator="between">
      <formula>0.75</formula>
      <formula>1</formula>
    </cfRule>
  </conditionalFormatting>
  <conditionalFormatting sqref="AS455:AS538">
    <cfRule type="containsText" dxfId="238" priority="239" operator="containsText" text="EN EJECUCION">
      <formula>NOT(ISERROR(SEARCH("EN EJECUCION",AS455)))</formula>
    </cfRule>
  </conditionalFormatting>
  <conditionalFormatting sqref="AU486:AU538">
    <cfRule type="cellIs" dxfId="237" priority="236" operator="equal">
      <formula>"CUMPLIDA EFECTIVA"</formula>
    </cfRule>
    <cfRule type="cellIs" dxfId="236" priority="237" operator="equal">
      <formula>"CUMPLIDA INEFECTIVA"</formula>
    </cfRule>
    <cfRule type="cellIs" dxfId="235" priority="238" operator="equal">
      <formula>"INCUMPLIDA"</formula>
    </cfRule>
  </conditionalFormatting>
  <conditionalFormatting sqref="AU222 AU224:AU246 AU249:AU277">
    <cfRule type="cellIs" dxfId="234" priority="233" operator="equal">
      <formula>"CUMPLIDA EFECTIVA"</formula>
    </cfRule>
    <cfRule type="cellIs" dxfId="233" priority="234" operator="equal">
      <formula>"CUMPLIDA INEFECTIVA"</formula>
    </cfRule>
    <cfRule type="cellIs" dxfId="232" priority="235" operator="equal">
      <formula>"INCUMPLIDA"</formula>
    </cfRule>
  </conditionalFormatting>
  <conditionalFormatting sqref="AE400">
    <cfRule type="cellIs" dxfId="231" priority="232" operator="equal">
      <formula>$V$5</formula>
    </cfRule>
  </conditionalFormatting>
  <conditionalFormatting sqref="AE401">
    <cfRule type="cellIs" dxfId="230" priority="231" operator="equal">
      <formula>$V$5</formula>
    </cfRule>
  </conditionalFormatting>
  <conditionalFormatting sqref="AK401">
    <cfRule type="containsText" dxfId="229" priority="230" operator="containsText" text="SIN AVANCE">
      <formula>NOT(ISERROR(SEARCH("SIN AVANCE",AK401)))</formula>
    </cfRule>
  </conditionalFormatting>
  <conditionalFormatting sqref="AK401">
    <cfRule type="containsText" dxfId="228" priority="226" operator="containsText" text="CUMPLIMIENTO TOTAL">
      <formula>NOT(ISERROR(SEARCH("CUMPLIMIENTO TOTAL",AK401)))</formula>
    </cfRule>
    <cfRule type="containsText" dxfId="227" priority="227" operator="containsText" text="AVANCE SIGNIFICATIVO">
      <formula>NOT(ISERROR(SEARCH("AVANCE SIGNIFICATIVO",AK401)))</formula>
    </cfRule>
    <cfRule type="containsText" dxfId="226" priority="228" operator="containsText" text="AVANCE PARCIAL">
      <formula>NOT(ISERROR(SEARCH("AVANCE PARCIAL",AK401)))</formula>
    </cfRule>
    <cfRule type="containsText" dxfId="225" priority="229" operator="containsText" text="AVANCE MINIMO">
      <formula>NOT(ISERROR(SEARCH("AVANCE MINIMO",AK401)))</formula>
    </cfRule>
  </conditionalFormatting>
  <conditionalFormatting sqref="AL401">
    <cfRule type="cellIs" dxfId="224" priority="223" operator="lessThan">
      <formula>0</formula>
    </cfRule>
    <cfRule type="cellIs" dxfId="223" priority="225" operator="equal">
      <formula>"NO APLICA ACCION CERRADA"</formula>
    </cfRule>
  </conditionalFormatting>
  <conditionalFormatting sqref="AM401">
    <cfRule type="cellIs" dxfId="222" priority="220" operator="equal">
      <formula>"CON TIEMPO"</formula>
    </cfRule>
    <cfRule type="cellIs" dxfId="221" priority="221" operator="equal">
      <formula>"POR VENCER"</formula>
    </cfRule>
    <cfRule type="cellIs" dxfId="220" priority="222" operator="equal">
      <formula>"VENCIDO"</formula>
    </cfRule>
    <cfRule type="cellIs" dxfId="219" priority="224" operator="equal">
      <formula>"NO APLICA ACCION CERRADA"</formula>
    </cfRule>
  </conditionalFormatting>
  <conditionalFormatting sqref="AS401">
    <cfRule type="cellIs" dxfId="218" priority="217" operator="equal">
      <formula>"CUMPLIDA EFECTIVA"</formula>
    </cfRule>
    <cfRule type="cellIs" dxfId="217" priority="218" operator="equal">
      <formula>"CUMPLIDA INEFECTIVA"</formula>
    </cfRule>
    <cfRule type="cellIs" dxfId="216" priority="219" operator="equal">
      <formula>"INCUMPLIDA"</formula>
    </cfRule>
  </conditionalFormatting>
  <conditionalFormatting sqref="AS401">
    <cfRule type="containsText" dxfId="215" priority="216" operator="containsText" text="EN EJECUCION">
      <formula>NOT(ISERROR(SEARCH("EN EJECUCION",AS401)))</formula>
    </cfRule>
  </conditionalFormatting>
  <conditionalFormatting sqref="AQ401">
    <cfRule type="cellIs" dxfId="214" priority="212" operator="between">
      <formula>0</formula>
      <formula>0.39</formula>
    </cfRule>
    <cfRule type="cellIs" dxfId="213" priority="213" operator="between">
      <formula>0.4</formula>
      <formula>0.59</formula>
    </cfRule>
    <cfRule type="cellIs" dxfId="212" priority="214" operator="between">
      <formula>0.6</formula>
      <formula>0.94</formula>
    </cfRule>
    <cfRule type="cellIs" dxfId="211" priority="215" operator="between">
      <formula>0.95</formula>
      <formula>1</formula>
    </cfRule>
  </conditionalFormatting>
  <conditionalFormatting sqref="AR401">
    <cfRule type="cellIs" dxfId="210" priority="208" operator="between">
      <formula>0</formula>
      <formula>0.39</formula>
    </cfRule>
    <cfRule type="cellIs" dxfId="209" priority="209" operator="between">
      <formula>0.4</formula>
      <formula>0.59</formula>
    </cfRule>
    <cfRule type="cellIs" dxfId="208" priority="210" operator="between">
      <formula>0.6</formula>
      <formula>0.75</formula>
    </cfRule>
    <cfRule type="cellIs" dxfId="207" priority="211" operator="between">
      <formula>0.75</formula>
      <formula>1</formula>
    </cfRule>
  </conditionalFormatting>
  <conditionalFormatting sqref="AU401">
    <cfRule type="cellIs" dxfId="206" priority="205" operator="equal">
      <formula>"CUMPLIDA EFECTIVA"</formula>
    </cfRule>
    <cfRule type="cellIs" dxfId="205" priority="206" operator="equal">
      <formula>"CUMPLIDA INEFECTIVA"</formula>
    </cfRule>
    <cfRule type="cellIs" dxfId="204" priority="207" operator="equal">
      <formula>"INCUMPLIDA"</formula>
    </cfRule>
  </conditionalFormatting>
  <conditionalFormatting sqref="AU223">
    <cfRule type="cellIs" dxfId="203" priority="202" operator="equal">
      <formula>"CUMPLIDA EFECTIVA"</formula>
    </cfRule>
    <cfRule type="cellIs" dxfId="202" priority="203" operator="equal">
      <formula>"CUMPLIDA INEFECTIVA"</formula>
    </cfRule>
    <cfRule type="cellIs" dxfId="201" priority="204" operator="equal">
      <formula>"INCUMPLIDA"</formula>
    </cfRule>
  </conditionalFormatting>
  <conditionalFormatting sqref="AU223">
    <cfRule type="containsText" dxfId="200" priority="201" operator="containsText" text="EN EJECUCION">
      <formula>NOT(ISERROR(SEARCH("EN EJECUCION",AU223)))</formula>
    </cfRule>
  </conditionalFormatting>
  <conditionalFormatting sqref="AU247">
    <cfRule type="cellIs" dxfId="199" priority="198" operator="equal">
      <formula>"CUMPLIDA EFECTIVA"</formula>
    </cfRule>
    <cfRule type="cellIs" dxfId="198" priority="199" operator="equal">
      <formula>"CUMPLIDA INEFECTIVA"</formula>
    </cfRule>
    <cfRule type="cellIs" dxfId="197" priority="200" operator="equal">
      <formula>"INCUMPLIDA"</formula>
    </cfRule>
  </conditionalFormatting>
  <conditionalFormatting sqref="AU247">
    <cfRule type="containsText" dxfId="196" priority="197" operator="containsText" text="EN EJECUCION">
      <formula>NOT(ISERROR(SEARCH("EN EJECUCION",AU247)))</formula>
    </cfRule>
  </conditionalFormatting>
  <conditionalFormatting sqref="AU248">
    <cfRule type="cellIs" dxfId="195" priority="194" operator="equal">
      <formula>"CUMPLIDA EFECTIVA"</formula>
    </cfRule>
    <cfRule type="cellIs" dxfId="194" priority="195" operator="equal">
      <formula>"CUMPLIDA INEFECTIVA"</formula>
    </cfRule>
    <cfRule type="cellIs" dxfId="193" priority="196" operator="equal">
      <formula>"INCUMPLIDA"</formula>
    </cfRule>
  </conditionalFormatting>
  <conditionalFormatting sqref="AU248">
    <cfRule type="containsText" dxfId="192" priority="193" operator="containsText" text="EN EJECUCION">
      <formula>NOT(ISERROR(SEARCH("EN EJECUCION",AU248)))</formula>
    </cfRule>
  </conditionalFormatting>
  <conditionalFormatting sqref="AK539:AK544">
    <cfRule type="containsText" dxfId="191" priority="192" operator="containsText" text="SIN AVANCE">
      <formula>NOT(ISERROR(SEARCH("SIN AVANCE",AK539)))</formula>
    </cfRule>
  </conditionalFormatting>
  <conditionalFormatting sqref="AK539:AK544">
    <cfRule type="containsText" dxfId="190" priority="188" operator="containsText" text="CUMPLIMIENTO TOTAL">
      <formula>NOT(ISERROR(SEARCH("CUMPLIMIENTO TOTAL",AK539)))</formula>
    </cfRule>
    <cfRule type="containsText" dxfId="189" priority="189" operator="containsText" text="AVANCE SIGNIFICATIVO">
      <formula>NOT(ISERROR(SEARCH("AVANCE SIGNIFICATIVO",AK539)))</formula>
    </cfRule>
    <cfRule type="containsText" dxfId="188" priority="190" operator="containsText" text="AVANCE PARCIAL">
      <formula>NOT(ISERROR(SEARCH("AVANCE PARCIAL",AK539)))</formula>
    </cfRule>
    <cfRule type="containsText" dxfId="187" priority="191" operator="containsText" text="AVANCE MINIMO">
      <formula>NOT(ISERROR(SEARCH("AVANCE MINIMO",AK539)))</formula>
    </cfRule>
  </conditionalFormatting>
  <conditionalFormatting sqref="AS539:AS544">
    <cfRule type="cellIs" dxfId="186" priority="185" operator="equal">
      <formula>"CUMPLIDA EFECTIVA"</formula>
    </cfRule>
    <cfRule type="cellIs" dxfId="185" priority="186" operator="equal">
      <formula>"CUMPLIDA INEFECTIVA"</formula>
    </cfRule>
    <cfRule type="cellIs" dxfId="184" priority="187" operator="equal">
      <formula>"INCUMPLIDA"</formula>
    </cfRule>
  </conditionalFormatting>
  <conditionalFormatting sqref="AL539:AL544">
    <cfRule type="cellIs" dxfId="183" priority="178" operator="lessThan">
      <formula>0</formula>
    </cfRule>
    <cfRule type="cellIs" dxfId="182" priority="184" operator="equal">
      <formula>"NO APLICA ACCION CERRADA"</formula>
    </cfRule>
  </conditionalFormatting>
  <conditionalFormatting sqref="AM539:AM544">
    <cfRule type="cellIs" dxfId="181" priority="175" operator="equal">
      <formula>"CON TIEMPO"</formula>
    </cfRule>
    <cfRule type="cellIs" dxfId="180" priority="176" operator="equal">
      <formula>"POR VENCER"</formula>
    </cfRule>
    <cfRule type="cellIs" dxfId="179" priority="177" operator="equal">
      <formula>"VENCIDO"</formula>
    </cfRule>
    <cfRule type="cellIs" dxfId="178" priority="183" operator="equal">
      <formula>"NO APLICA ACCION CERRADA"</formula>
    </cfRule>
  </conditionalFormatting>
  <conditionalFormatting sqref="AJ539:AJ544">
    <cfRule type="cellIs" dxfId="177" priority="179" operator="between">
      <formula>0</formula>
      <formula>0.39</formula>
    </cfRule>
    <cfRule type="cellIs" dxfId="176" priority="180" operator="between">
      <formula>0.4</formula>
      <formula>0.59</formula>
    </cfRule>
    <cfRule type="cellIs" dxfId="175" priority="181" operator="between">
      <formula>0.95</formula>
      <formula>1</formula>
    </cfRule>
    <cfRule type="cellIs" dxfId="174" priority="182" operator="between">
      <formula>0.6</formula>
      <formula>0.94</formula>
    </cfRule>
  </conditionalFormatting>
  <conditionalFormatting sqref="AQ539:AQ544">
    <cfRule type="cellIs" dxfId="173" priority="171" operator="between">
      <formula>0</formula>
      <formula>0.39</formula>
    </cfRule>
    <cfRule type="cellIs" dxfId="172" priority="172" operator="between">
      <formula>0.4</formula>
      <formula>0.59</formula>
    </cfRule>
    <cfRule type="cellIs" dxfId="171" priority="173" operator="between">
      <formula>0.6</formula>
      <formula>0.94</formula>
    </cfRule>
    <cfRule type="cellIs" dxfId="170" priority="174" operator="between">
      <formula>0.95</formula>
      <formula>1</formula>
    </cfRule>
  </conditionalFormatting>
  <conditionalFormatting sqref="AR539:AR544">
    <cfRule type="cellIs" dxfId="169" priority="167" operator="between">
      <formula>0</formula>
      <formula>0.39</formula>
    </cfRule>
    <cfRule type="cellIs" dxfId="168" priority="168" operator="between">
      <formula>0.4</formula>
      <formula>0.59</formula>
    </cfRule>
    <cfRule type="cellIs" dxfId="167" priority="169" operator="between">
      <formula>0.6</formula>
      <formula>0.75</formula>
    </cfRule>
    <cfRule type="cellIs" dxfId="166" priority="170" operator="between">
      <formula>0.75</formula>
      <formula>1</formula>
    </cfRule>
  </conditionalFormatting>
  <conditionalFormatting sqref="AS539:AS544">
    <cfRule type="containsText" dxfId="165" priority="166" operator="containsText" text="EN EJECUCION">
      <formula>NOT(ISERROR(SEARCH("EN EJECUCION",AS539)))</formula>
    </cfRule>
  </conditionalFormatting>
  <conditionalFormatting sqref="AU539:AU544">
    <cfRule type="cellIs" dxfId="164" priority="163" operator="equal">
      <formula>"CUMPLIDA EFECTIVA"</formula>
    </cfRule>
    <cfRule type="cellIs" dxfId="163" priority="164" operator="equal">
      <formula>"CUMPLIDA INEFECTIVA"</formula>
    </cfRule>
    <cfRule type="cellIs" dxfId="162" priority="165" operator="equal">
      <formula>"INCUMPLIDA"</formula>
    </cfRule>
  </conditionalFormatting>
  <conditionalFormatting sqref="BA12:BA538">
    <cfRule type="containsText" dxfId="161" priority="162" operator="containsText" text="SIN AVANCE">
      <formula>NOT(ISERROR(SEARCH("SIN AVANCE",BA12)))</formula>
    </cfRule>
  </conditionalFormatting>
  <conditionalFormatting sqref="BA12:BA538">
    <cfRule type="containsText" dxfId="160" priority="158" operator="containsText" text="CUMPLIMIENTO TOTAL">
      <formula>NOT(ISERROR(SEARCH("CUMPLIMIENTO TOTAL",BA12)))</formula>
    </cfRule>
    <cfRule type="containsText" dxfId="159" priority="159" operator="containsText" text="AVANCE SIGNIFICATIVO">
      <formula>NOT(ISERROR(SEARCH("AVANCE SIGNIFICATIVO",BA12)))</formula>
    </cfRule>
    <cfRule type="containsText" dxfId="158" priority="160" operator="containsText" text="AVANCE PARCIAL">
      <formula>NOT(ISERROR(SEARCH("AVANCE PARCIAL",BA12)))</formula>
    </cfRule>
    <cfRule type="containsText" dxfId="157" priority="161" operator="containsText" text="AVANCE MINIMO">
      <formula>NOT(ISERROR(SEARCH("AVANCE MINIMO",BA12)))</formula>
    </cfRule>
  </conditionalFormatting>
  <conditionalFormatting sqref="BB12:BB538">
    <cfRule type="cellIs" dxfId="156" priority="155" operator="lessThan">
      <formula>0</formula>
    </cfRule>
    <cfRule type="cellIs" dxfId="155" priority="157" operator="equal">
      <formula>"NO APLICA ACCION CERRADA"</formula>
    </cfRule>
  </conditionalFormatting>
  <conditionalFormatting sqref="BD114:BD333 BD12:BD22 BD24:BD112 BC12:BC538">
    <cfRule type="cellIs" dxfId="154" priority="152" operator="equal">
      <formula>"CON TIEMPO"</formula>
    </cfRule>
    <cfRule type="cellIs" dxfId="153" priority="153" operator="equal">
      <formula>"POR VENCER"</formula>
    </cfRule>
    <cfRule type="cellIs" dxfId="152" priority="154" operator="equal">
      <formula>"VENCIDO"</formula>
    </cfRule>
    <cfRule type="cellIs" dxfId="151" priority="156" operator="equal">
      <formula>"NO APLICA ACCION CERRADA"</formula>
    </cfRule>
  </conditionalFormatting>
  <conditionalFormatting sqref="BH11">
    <cfRule type="containsText" dxfId="150" priority="149" operator="containsText" text="CON TIEMPO">
      <formula>NOT(ISERROR(SEARCH("CON TIEMPO",BH11)))</formula>
    </cfRule>
    <cfRule type="containsText" dxfId="149" priority="150" operator="containsText" text="POR VENCER">
      <formula>NOT(ISERROR(SEARCH("POR VENCER",BH11)))</formula>
    </cfRule>
    <cfRule type="containsText" dxfId="148" priority="151" operator="containsText" text="VENCIDO">
      <formula>NOT(ISERROR(SEARCH("VENCIDO",BH11)))</formula>
    </cfRule>
  </conditionalFormatting>
  <conditionalFormatting sqref="BE195">
    <cfRule type="cellIs" dxfId="147" priority="125" operator="equal">
      <formula>"CUMPLIDA EFECTIVA"</formula>
    </cfRule>
    <cfRule type="cellIs" dxfId="146" priority="126" operator="equal">
      <formula>"CUMPLIDA INEFECTIVA"</formula>
    </cfRule>
    <cfRule type="cellIs" dxfId="145" priority="127" operator="equal">
      <formula>"INCUMPLIDA"</formula>
    </cfRule>
  </conditionalFormatting>
  <conditionalFormatting sqref="BD11:BE11">
    <cfRule type="containsText" dxfId="144" priority="148" operator="containsText" text="SIN AVANCE">
      <formula>NOT(ISERROR(SEARCH("SIN AVANCE",BD11)))</formula>
    </cfRule>
  </conditionalFormatting>
  <conditionalFormatting sqref="BC11">
    <cfRule type="containsText" dxfId="143" priority="145" operator="containsText" text="CON TIEMPO">
      <formula>NOT(ISERROR(SEARCH("CON TIEMPO",BC11)))</formula>
    </cfRule>
    <cfRule type="containsText" dxfId="142" priority="146" operator="containsText" text="POR VENCER">
      <formula>NOT(ISERROR(SEARCH("POR VENCER",BC11)))</formula>
    </cfRule>
    <cfRule type="containsText" dxfId="141" priority="147" operator="containsText" text="VENCIDO">
      <formula>NOT(ISERROR(SEARCH("VENCIDO",BC11)))</formula>
    </cfRule>
  </conditionalFormatting>
  <conditionalFormatting sqref="BA11">
    <cfRule type="containsText" dxfId="140" priority="144" operator="containsText" text="SIN AVANCE">
      <formula>NOT(ISERROR(SEARCH("SIN AVANCE",BA11)))</formula>
    </cfRule>
  </conditionalFormatting>
  <conditionalFormatting sqref="BI56:BI110 BH56:BH109 BH411:BH538 BH24:BI54 BI112:BI410 BH112:BH333 BH12:BI22">
    <cfRule type="cellIs" dxfId="139" priority="142" operator="equal">
      <formula>"EN EJECUCION"</formula>
    </cfRule>
    <cfRule type="cellIs" dxfId="138" priority="143" stopIfTrue="1" operator="equal">
      <formula>"VENCIDO"</formula>
    </cfRule>
  </conditionalFormatting>
  <conditionalFormatting sqref="BI56:BI110 BH56:BH109 BH411:BH538 BH24:BI54 BI112:BI410 BH112:BH333 BH12:BI22">
    <cfRule type="containsText" dxfId="137" priority="141" operator="containsText" text="CERRADO">
      <formula>NOT(ISERROR(SEARCH("CERRADO",BH12)))</formula>
    </cfRule>
  </conditionalFormatting>
  <conditionalFormatting sqref="BD400:BD404 BD337:BD392">
    <cfRule type="cellIs" dxfId="136" priority="137" operator="equal">
      <formula>"CON TIEMPO"</formula>
    </cfRule>
    <cfRule type="cellIs" dxfId="135" priority="138" operator="equal">
      <formula>"POR VENCER"</formula>
    </cfRule>
    <cfRule type="cellIs" dxfId="134" priority="139" operator="equal">
      <formula>"VENCIDO"</formula>
    </cfRule>
    <cfRule type="cellIs" dxfId="133" priority="140" operator="equal">
      <formula>"NO APLICA ACCION CERRADA"</formula>
    </cfRule>
  </conditionalFormatting>
  <conditionalFormatting sqref="BI111">
    <cfRule type="cellIs" dxfId="132" priority="135" operator="equal">
      <formula>"EN EJECUCION"</formula>
    </cfRule>
    <cfRule type="cellIs" dxfId="131" priority="136" stopIfTrue="1" operator="equal">
      <formula>"VENCIDO"</formula>
    </cfRule>
  </conditionalFormatting>
  <conditionalFormatting sqref="BI111">
    <cfRule type="containsText" dxfId="130" priority="134" operator="containsText" text="CERRADO">
      <formula>NOT(ISERROR(SEARCH("CERRADO",BI111)))</formula>
    </cfRule>
  </conditionalFormatting>
  <conditionalFormatting sqref="BH110 BH337:BH400">
    <cfRule type="cellIs" dxfId="129" priority="132" operator="equal">
      <formula>"EN EJECUCION"</formula>
    </cfRule>
    <cfRule type="cellIs" dxfId="128" priority="133" stopIfTrue="1" operator="equal">
      <formula>"VENCIDO"</formula>
    </cfRule>
  </conditionalFormatting>
  <conditionalFormatting sqref="BH110 BH337:BH400">
    <cfRule type="containsText" dxfId="127" priority="131" operator="containsText" text="CERRADO">
      <formula>NOT(ISERROR(SEARCH("CERRADO",BH110)))</formula>
    </cfRule>
  </conditionalFormatting>
  <conditionalFormatting sqref="BH111">
    <cfRule type="cellIs" dxfId="126" priority="129" operator="equal">
      <formula>"EN EJECUCION"</formula>
    </cfRule>
    <cfRule type="cellIs" dxfId="125" priority="130" stopIfTrue="1" operator="equal">
      <formula>"VENCIDO"</formula>
    </cfRule>
  </conditionalFormatting>
  <conditionalFormatting sqref="BH111">
    <cfRule type="containsText" dxfId="124" priority="128" operator="containsText" text="CERRADO">
      <formula>NOT(ISERROR(SEARCH("CERRADO",BH111)))</formula>
    </cfRule>
  </conditionalFormatting>
  <conditionalFormatting sqref="BE197">
    <cfRule type="cellIs" dxfId="123" priority="122" operator="equal">
      <formula>"CUMPLIDA EFECTIVA"</formula>
    </cfRule>
    <cfRule type="cellIs" dxfId="122" priority="123" operator="equal">
      <formula>"CUMPLIDA INEFECTIVA"</formula>
    </cfRule>
    <cfRule type="cellIs" dxfId="121" priority="124" operator="equal">
      <formula>"INCUMPLIDA"</formula>
    </cfRule>
  </conditionalFormatting>
  <conditionalFormatting sqref="BE198">
    <cfRule type="cellIs" dxfId="120" priority="119" operator="equal">
      <formula>"CUMPLIDA EFECTIVA"</formula>
    </cfRule>
    <cfRule type="cellIs" dxfId="119" priority="120" operator="equal">
      <formula>"CUMPLIDA INEFECTIVA"</formula>
    </cfRule>
    <cfRule type="cellIs" dxfId="118" priority="121" operator="equal">
      <formula>"INCUMPLIDA"</formula>
    </cfRule>
  </conditionalFormatting>
  <conditionalFormatting sqref="BE199">
    <cfRule type="cellIs" dxfId="117" priority="116" operator="equal">
      <formula>"CUMPLIDA EFECTIVA"</formula>
    </cfRule>
    <cfRule type="cellIs" dxfId="116" priority="117" operator="equal">
      <formula>"CUMPLIDA INEFECTIVA"</formula>
    </cfRule>
    <cfRule type="cellIs" dxfId="115" priority="118" operator="equal">
      <formula>"INCUMPLIDA"</formula>
    </cfRule>
  </conditionalFormatting>
  <conditionalFormatting sqref="BE200">
    <cfRule type="cellIs" dxfId="114" priority="113" operator="equal">
      <formula>"CUMPLIDA EFECTIVA"</formula>
    </cfRule>
    <cfRule type="cellIs" dxfId="113" priority="114" operator="equal">
      <formula>"CUMPLIDA INEFECTIVA"</formula>
    </cfRule>
    <cfRule type="cellIs" dxfId="112" priority="115" operator="equal">
      <formula>"INCUMPLIDA"</formula>
    </cfRule>
  </conditionalFormatting>
  <conditionalFormatting sqref="BH401">
    <cfRule type="cellIs" dxfId="111" priority="111" operator="equal">
      <formula>"EN EJECUCION"</formula>
    </cfRule>
    <cfRule type="cellIs" dxfId="110" priority="112" stopIfTrue="1" operator="equal">
      <formula>"VENCIDO"</formula>
    </cfRule>
  </conditionalFormatting>
  <conditionalFormatting sqref="BH401">
    <cfRule type="containsText" dxfId="109" priority="110" operator="containsText" text="CERRADO">
      <formula>NOT(ISERROR(SEARCH("CERRADO",BH401)))</formula>
    </cfRule>
  </conditionalFormatting>
  <conditionalFormatting sqref="BD393">
    <cfRule type="cellIs" dxfId="108" priority="106" operator="equal">
      <formula>"CON TIEMPO"</formula>
    </cfRule>
    <cfRule type="cellIs" dxfId="107" priority="107" operator="equal">
      <formula>"POR VENCER"</formula>
    </cfRule>
    <cfRule type="cellIs" dxfId="106" priority="108" operator="equal">
      <formula>"VENCIDO"</formula>
    </cfRule>
    <cfRule type="cellIs" dxfId="105" priority="109" operator="equal">
      <formula>"NO APLICA ACCION CERRADA"</formula>
    </cfRule>
  </conditionalFormatting>
  <conditionalFormatting sqref="BD394">
    <cfRule type="cellIs" dxfId="104" priority="102" operator="equal">
      <formula>"CON TIEMPO"</formula>
    </cfRule>
    <cfRule type="cellIs" dxfId="103" priority="103" operator="equal">
      <formula>"POR VENCER"</formula>
    </cfRule>
    <cfRule type="cellIs" dxfId="102" priority="104" operator="equal">
      <formula>"VENCIDO"</formula>
    </cfRule>
    <cfRule type="cellIs" dxfId="101" priority="105" operator="equal">
      <formula>"NO APLICA ACCION CERRADA"</formula>
    </cfRule>
  </conditionalFormatting>
  <conditionalFormatting sqref="BD395">
    <cfRule type="cellIs" dxfId="100" priority="98" operator="equal">
      <formula>"CON TIEMPO"</formula>
    </cfRule>
    <cfRule type="cellIs" dxfId="99" priority="99" operator="equal">
      <formula>"POR VENCER"</formula>
    </cfRule>
    <cfRule type="cellIs" dxfId="98" priority="100" operator="equal">
      <formula>"VENCIDO"</formula>
    </cfRule>
    <cfRule type="cellIs" dxfId="97" priority="101" operator="equal">
      <formula>"NO APLICA ACCION CERRADA"</formula>
    </cfRule>
  </conditionalFormatting>
  <conditionalFormatting sqref="BD396">
    <cfRule type="cellIs" dxfId="96" priority="94" operator="equal">
      <formula>"CON TIEMPO"</formula>
    </cfRule>
    <cfRule type="cellIs" dxfId="95" priority="95" operator="equal">
      <formula>"POR VENCER"</formula>
    </cfRule>
    <cfRule type="cellIs" dxfId="94" priority="96" operator="equal">
      <formula>"VENCIDO"</formula>
    </cfRule>
    <cfRule type="cellIs" dxfId="93" priority="97" operator="equal">
      <formula>"NO APLICA ACCION CERRADA"</formula>
    </cfRule>
  </conditionalFormatting>
  <conditionalFormatting sqref="BD397">
    <cfRule type="cellIs" dxfId="92" priority="90" operator="equal">
      <formula>"CON TIEMPO"</formula>
    </cfRule>
    <cfRule type="cellIs" dxfId="91" priority="91" operator="equal">
      <formula>"POR VENCER"</formula>
    </cfRule>
    <cfRule type="cellIs" dxfId="90" priority="92" operator="equal">
      <formula>"VENCIDO"</formula>
    </cfRule>
    <cfRule type="cellIs" dxfId="89" priority="93" operator="equal">
      <formula>"NO APLICA ACCION CERRADA"</formula>
    </cfRule>
  </conditionalFormatting>
  <conditionalFormatting sqref="BD398">
    <cfRule type="cellIs" dxfId="88" priority="86" operator="equal">
      <formula>"CON TIEMPO"</formula>
    </cfRule>
    <cfRule type="cellIs" dxfId="87" priority="87" operator="equal">
      <formula>"POR VENCER"</formula>
    </cfRule>
    <cfRule type="cellIs" dxfId="86" priority="88" operator="equal">
      <formula>"VENCIDO"</formula>
    </cfRule>
    <cfRule type="cellIs" dxfId="85" priority="89" operator="equal">
      <formula>"NO APLICA ACCION CERRADA"</formula>
    </cfRule>
  </conditionalFormatting>
  <conditionalFormatting sqref="BD399">
    <cfRule type="cellIs" dxfId="84" priority="82" operator="equal">
      <formula>"CON TIEMPO"</formula>
    </cfRule>
    <cfRule type="cellIs" dxfId="83" priority="83" operator="equal">
      <formula>"POR VENCER"</formula>
    </cfRule>
    <cfRule type="cellIs" dxfId="82" priority="84" operator="equal">
      <formula>"VENCIDO"</formula>
    </cfRule>
    <cfRule type="cellIs" dxfId="81" priority="85" operator="equal">
      <formula>"NO APLICA ACCION CERRADA"</formula>
    </cfRule>
  </conditionalFormatting>
  <conditionalFormatting sqref="BH402:BH404">
    <cfRule type="cellIs" dxfId="80" priority="80" operator="equal">
      <formula>"EN EJECUCION"</formula>
    </cfRule>
    <cfRule type="cellIs" dxfId="79" priority="81" stopIfTrue="1" operator="equal">
      <formula>"VENCIDO"</formula>
    </cfRule>
  </conditionalFormatting>
  <conditionalFormatting sqref="BH402:BH404">
    <cfRule type="containsText" dxfId="78" priority="79" operator="containsText" text="CERRADO">
      <formula>NOT(ISERROR(SEARCH("CERRADO",BH402)))</formula>
    </cfRule>
  </conditionalFormatting>
  <conditionalFormatting sqref="BD23">
    <cfRule type="cellIs" dxfId="77" priority="75" operator="equal">
      <formula>"CON TIEMPO"</formula>
    </cfRule>
    <cfRule type="cellIs" dxfId="76" priority="76" operator="equal">
      <formula>"POR VENCER"</formula>
    </cfRule>
    <cfRule type="cellIs" dxfId="75" priority="77" operator="equal">
      <formula>"VENCIDO"</formula>
    </cfRule>
    <cfRule type="cellIs" dxfId="74" priority="78" operator="equal">
      <formula>"NO APLICA ACCION CERRADA"</formula>
    </cfRule>
  </conditionalFormatting>
  <conditionalFormatting sqref="BI23">
    <cfRule type="cellIs" dxfId="73" priority="73" operator="equal">
      <formula>"EN EJECUCION"</formula>
    </cfRule>
    <cfRule type="cellIs" dxfId="72" priority="74" stopIfTrue="1" operator="equal">
      <formula>"VENCIDO"</formula>
    </cfRule>
  </conditionalFormatting>
  <conditionalFormatting sqref="BI23">
    <cfRule type="containsText" dxfId="71" priority="72" operator="containsText" text="CERRADO">
      <formula>NOT(ISERROR(SEARCH("CERRADO",BI23)))</formula>
    </cfRule>
  </conditionalFormatting>
  <conditionalFormatting sqref="BH23">
    <cfRule type="cellIs" dxfId="70" priority="70" operator="equal">
      <formula>"EN EJECUCION"</formula>
    </cfRule>
    <cfRule type="cellIs" dxfId="69" priority="71" stopIfTrue="1" operator="equal">
      <formula>"VENCIDO"</formula>
    </cfRule>
  </conditionalFormatting>
  <conditionalFormatting sqref="BH23">
    <cfRule type="containsText" dxfId="68" priority="69" operator="containsText" text="CERRADO">
      <formula>NOT(ISERROR(SEARCH("CERRADO",BH23)))</formula>
    </cfRule>
  </conditionalFormatting>
  <conditionalFormatting sqref="BD334">
    <cfRule type="cellIs" dxfId="67" priority="65" operator="equal">
      <formula>"CON TIEMPO"</formula>
    </cfRule>
    <cfRule type="cellIs" dxfId="66" priority="66" operator="equal">
      <formula>"POR VENCER"</formula>
    </cfRule>
    <cfRule type="cellIs" dxfId="65" priority="67" operator="equal">
      <formula>"VENCIDO"</formula>
    </cfRule>
    <cfRule type="cellIs" dxfId="64" priority="68" operator="equal">
      <formula>"NO APLICA ACCION CERRADA"</formula>
    </cfRule>
  </conditionalFormatting>
  <conditionalFormatting sqref="BH334">
    <cfRule type="cellIs" dxfId="63" priority="63" operator="equal">
      <formula>"EN EJECUCION"</formula>
    </cfRule>
    <cfRule type="cellIs" dxfId="62" priority="64" stopIfTrue="1" operator="equal">
      <formula>"VENCIDO"</formula>
    </cfRule>
  </conditionalFormatting>
  <conditionalFormatting sqref="BH334">
    <cfRule type="containsText" dxfId="61" priority="62" operator="containsText" text="CERRADO">
      <formula>NOT(ISERROR(SEARCH("CERRADO",BH334)))</formula>
    </cfRule>
  </conditionalFormatting>
  <conditionalFormatting sqref="BD335">
    <cfRule type="cellIs" dxfId="60" priority="58" operator="equal">
      <formula>"CON TIEMPO"</formula>
    </cfRule>
    <cfRule type="cellIs" dxfId="59" priority="59" operator="equal">
      <formula>"POR VENCER"</formula>
    </cfRule>
    <cfRule type="cellIs" dxfId="58" priority="60" operator="equal">
      <formula>"VENCIDO"</formula>
    </cfRule>
    <cfRule type="cellIs" dxfId="57" priority="61" operator="equal">
      <formula>"NO APLICA ACCION CERRADA"</formula>
    </cfRule>
  </conditionalFormatting>
  <conditionalFormatting sqref="BH335">
    <cfRule type="cellIs" dxfId="56" priority="56" operator="equal">
      <formula>"EN EJECUCION"</formula>
    </cfRule>
    <cfRule type="cellIs" dxfId="55" priority="57" stopIfTrue="1" operator="equal">
      <formula>"VENCIDO"</formula>
    </cfRule>
  </conditionalFormatting>
  <conditionalFormatting sqref="BH335">
    <cfRule type="containsText" dxfId="54" priority="55" operator="containsText" text="CERRADO">
      <formula>NOT(ISERROR(SEARCH("CERRADO",BH335)))</formula>
    </cfRule>
  </conditionalFormatting>
  <conditionalFormatting sqref="BD336">
    <cfRule type="cellIs" dxfId="53" priority="51" operator="equal">
      <formula>"CON TIEMPO"</formula>
    </cfRule>
    <cfRule type="cellIs" dxfId="52" priority="52" operator="equal">
      <formula>"POR VENCER"</formula>
    </cfRule>
    <cfRule type="cellIs" dxfId="51" priority="53" operator="equal">
      <formula>"VENCIDO"</formula>
    </cfRule>
    <cfRule type="cellIs" dxfId="50" priority="54" operator="equal">
      <formula>"NO APLICA ACCION CERRADA"</formula>
    </cfRule>
  </conditionalFormatting>
  <conditionalFormatting sqref="BH336">
    <cfRule type="cellIs" dxfId="49" priority="49" operator="equal">
      <formula>"EN EJECUCION"</formula>
    </cfRule>
    <cfRule type="cellIs" dxfId="48" priority="50" stopIfTrue="1" operator="equal">
      <formula>"VENCIDO"</formula>
    </cfRule>
  </conditionalFormatting>
  <conditionalFormatting sqref="BH336">
    <cfRule type="containsText" dxfId="47" priority="48" operator="containsText" text="CERRADO">
      <formula>NOT(ISERROR(SEARCH("CERRADO",BH336)))</formula>
    </cfRule>
  </conditionalFormatting>
  <conditionalFormatting sqref="BA539:BA544">
    <cfRule type="containsText" dxfId="46" priority="47" operator="containsText" text="SIN AVANCE">
      <formula>NOT(ISERROR(SEARCH("SIN AVANCE",BA539)))</formula>
    </cfRule>
  </conditionalFormatting>
  <conditionalFormatting sqref="BA539:BA544">
    <cfRule type="containsText" dxfId="45" priority="43" operator="containsText" text="CUMPLIMIENTO TOTAL">
      <formula>NOT(ISERROR(SEARCH("CUMPLIMIENTO TOTAL",BA539)))</formula>
    </cfRule>
    <cfRule type="containsText" dxfId="44" priority="44" operator="containsText" text="AVANCE SIGNIFICATIVO">
      <formula>NOT(ISERROR(SEARCH("AVANCE SIGNIFICATIVO",BA539)))</formula>
    </cfRule>
    <cfRule type="containsText" dxfId="43" priority="45" operator="containsText" text="AVANCE PARCIAL">
      <formula>NOT(ISERROR(SEARCH("AVANCE PARCIAL",BA539)))</formula>
    </cfRule>
    <cfRule type="containsText" dxfId="42" priority="46" operator="containsText" text="AVANCE MINIMO">
      <formula>NOT(ISERROR(SEARCH("AVANCE MINIMO",BA539)))</formula>
    </cfRule>
  </conditionalFormatting>
  <conditionalFormatting sqref="BB539:BB544">
    <cfRule type="cellIs" dxfId="41" priority="40" operator="lessThan">
      <formula>0</formula>
    </cfRule>
    <cfRule type="cellIs" dxfId="40" priority="42" operator="equal">
      <formula>"NO APLICA ACCION CERRADA"</formula>
    </cfRule>
  </conditionalFormatting>
  <conditionalFormatting sqref="BC539:BC544">
    <cfRule type="cellIs" dxfId="39" priority="37" operator="equal">
      <formula>"CON TIEMPO"</formula>
    </cfRule>
    <cfRule type="cellIs" dxfId="38" priority="38" operator="equal">
      <formula>"POR VENCER"</formula>
    </cfRule>
    <cfRule type="cellIs" dxfId="37" priority="39" operator="equal">
      <formula>"VENCIDO"</formula>
    </cfRule>
    <cfRule type="cellIs" dxfId="36" priority="41" operator="equal">
      <formula>"NO APLICA ACCION CERRADA"</formula>
    </cfRule>
  </conditionalFormatting>
  <conditionalFormatting sqref="BH539:BH544">
    <cfRule type="cellIs" dxfId="35" priority="35" operator="equal">
      <formula>"EN EJECUCION"</formula>
    </cfRule>
    <cfRule type="cellIs" dxfId="34" priority="36" stopIfTrue="1" operator="equal">
      <formula>"VENCIDO"</formula>
    </cfRule>
  </conditionalFormatting>
  <conditionalFormatting sqref="BH539:BH544">
    <cfRule type="containsText" dxfId="33" priority="34" operator="containsText" text="CERRADO">
      <formula>NOT(ISERROR(SEARCH("CERRADO",BH539)))</formula>
    </cfRule>
  </conditionalFormatting>
  <conditionalFormatting sqref="BV11">
    <cfRule type="containsText" dxfId="32" priority="31" operator="containsText" text="CON TIEMPO">
      <formula>NOT(ISERROR(SEARCH("CON TIEMPO",BV11)))</formula>
    </cfRule>
    <cfRule type="containsText" dxfId="31" priority="32" operator="containsText" text="POR VENCER">
      <formula>NOT(ISERROR(SEARCH("POR VENCER",BV11)))</formula>
    </cfRule>
    <cfRule type="containsText" dxfId="30" priority="33" operator="containsText" text="VENCIDO">
      <formula>NOT(ISERROR(SEARCH("VENCIDO",BV11)))</formula>
    </cfRule>
  </conditionalFormatting>
  <conditionalFormatting sqref="BR11:BS11">
    <cfRule type="containsText" dxfId="29" priority="30" operator="containsText" text="SIN AVANCE">
      <formula>NOT(ISERROR(SEARCH("SIN AVANCE",BR11)))</formula>
    </cfRule>
  </conditionalFormatting>
  <conditionalFormatting sqref="BQ11">
    <cfRule type="containsText" dxfId="28" priority="27" operator="containsText" text="CON TIEMPO">
      <formula>NOT(ISERROR(SEARCH("CON TIEMPO",BQ11)))</formula>
    </cfRule>
    <cfRule type="containsText" dxfId="27" priority="28" operator="containsText" text="POR VENCER">
      <formula>NOT(ISERROR(SEARCH("POR VENCER",BQ11)))</formula>
    </cfRule>
    <cfRule type="containsText" dxfId="26" priority="29" operator="containsText" text="VENCIDO">
      <formula>NOT(ISERROR(SEARCH("VENCIDO",BQ11)))</formula>
    </cfRule>
  </conditionalFormatting>
  <conditionalFormatting sqref="BO11">
    <cfRule type="containsText" dxfId="25" priority="26" operator="containsText" text="SIN AVANCE">
      <formula>NOT(ISERROR(SEARCH("SIN AVANCE",BO11)))</formula>
    </cfRule>
  </conditionalFormatting>
  <conditionalFormatting sqref="BO12:BO544">
    <cfRule type="containsText" dxfId="24" priority="25" operator="containsText" text="SIN AVANCE">
      <formula>NOT(ISERROR(SEARCH("SIN AVANCE",BO12)))</formula>
    </cfRule>
  </conditionalFormatting>
  <conditionalFormatting sqref="BO12:BO544">
    <cfRule type="containsText" dxfId="23" priority="21" operator="containsText" text="CUMPLIMIENTO TOTAL">
      <formula>NOT(ISERROR(SEARCH("CUMPLIMIENTO TOTAL",BO12)))</formula>
    </cfRule>
    <cfRule type="containsText" dxfId="22" priority="22" operator="containsText" text="AVANCE SIGNIFICATIVO">
      <formula>NOT(ISERROR(SEARCH("AVANCE SIGNIFICATIVO",BO12)))</formula>
    </cfRule>
    <cfRule type="containsText" dxfId="21" priority="23" operator="containsText" text="AVANCE PARCIAL">
      <formula>NOT(ISERROR(SEARCH("AVANCE PARCIAL",BO12)))</formula>
    </cfRule>
    <cfRule type="containsText" dxfId="20" priority="24" operator="containsText" text="AVANCE MINIMO">
      <formula>NOT(ISERROR(SEARCH("AVANCE MINIMO",BO12)))</formula>
    </cfRule>
  </conditionalFormatting>
  <conditionalFormatting sqref="BP12:BP544">
    <cfRule type="cellIs" dxfId="19" priority="18" operator="lessThan">
      <formula>0</formula>
    </cfRule>
    <cfRule type="cellIs" dxfId="18" priority="20" operator="equal">
      <formula>"NO APLICA ACCION CERRADA"</formula>
    </cfRule>
  </conditionalFormatting>
  <conditionalFormatting sqref="BQ12:BQ544">
    <cfRule type="cellIs" dxfId="17" priority="15" operator="equal">
      <formula>"CON TIEMPO"</formula>
    </cfRule>
    <cfRule type="cellIs" dxfId="16" priority="16" operator="equal">
      <formula>"POR VENCER"</formula>
    </cfRule>
    <cfRule type="cellIs" dxfId="15" priority="17" operator="equal">
      <formula>"VENCIDO"</formula>
    </cfRule>
    <cfRule type="cellIs" dxfId="14" priority="19" operator="equal">
      <formula>"NO APLICA ACCION CERRADA"</formula>
    </cfRule>
  </conditionalFormatting>
  <conditionalFormatting sqref="BV234:BV514 BV12:BV232 BV517:BV544">
    <cfRule type="cellIs" dxfId="13" priority="13" operator="equal">
      <formula>"EN EJECUCION"</formula>
    </cfRule>
    <cfRule type="cellIs" dxfId="12" priority="14" stopIfTrue="1" operator="equal">
      <formula>"VENCIDO"</formula>
    </cfRule>
  </conditionalFormatting>
  <conditionalFormatting sqref="BV234:BV514 BV12:BV232 BV517:BV544">
    <cfRule type="containsText" dxfId="11" priority="12" operator="containsText" text="CERRADO">
      <formula>NOT(ISERROR(SEARCH("CERRADO",BV12)))</formula>
    </cfRule>
  </conditionalFormatting>
  <conditionalFormatting sqref="BR310:BR316">
    <cfRule type="cellIs" dxfId="10" priority="10" operator="lessThan">
      <formula>0</formula>
    </cfRule>
    <cfRule type="cellIs" dxfId="9" priority="11" operator="equal">
      <formula>"NO APLICA ACCION CERRADA"</formula>
    </cfRule>
  </conditionalFormatting>
  <conditionalFormatting sqref="BV233">
    <cfRule type="cellIs" dxfId="8" priority="8" operator="equal">
      <formula>"EN EJECUCION"</formula>
    </cfRule>
    <cfRule type="cellIs" dxfId="7" priority="9" stopIfTrue="1" operator="equal">
      <formula>"VENCIDO"</formula>
    </cfRule>
  </conditionalFormatting>
  <conditionalFormatting sqref="BV233">
    <cfRule type="containsText" dxfId="6" priority="7" operator="containsText" text="CERRADO">
      <formula>NOT(ISERROR(SEARCH("CERRADO",BV233)))</formula>
    </cfRule>
  </conditionalFormatting>
  <conditionalFormatting sqref="BV515">
    <cfRule type="cellIs" dxfId="5" priority="5" operator="equal">
      <formula>"EN EJECUCION"</formula>
    </cfRule>
    <cfRule type="cellIs" dxfId="4" priority="6" stopIfTrue="1" operator="equal">
      <formula>"VENCIDO"</formula>
    </cfRule>
  </conditionalFormatting>
  <conditionalFormatting sqref="BV515">
    <cfRule type="containsText" dxfId="3" priority="4" operator="containsText" text="CERRADO">
      <formula>NOT(ISERROR(SEARCH("CERRADO",BV515)))</formula>
    </cfRule>
  </conditionalFormatting>
  <conditionalFormatting sqref="BV516">
    <cfRule type="cellIs" dxfId="2" priority="2" operator="equal">
      <formula>"EN EJECUCION"</formula>
    </cfRule>
    <cfRule type="cellIs" dxfId="1" priority="3" stopIfTrue="1" operator="equal">
      <formula>"VENCIDO"</formula>
    </cfRule>
  </conditionalFormatting>
  <conditionalFormatting sqref="BV516">
    <cfRule type="containsText" dxfId="0" priority="1" operator="containsText" text="CERRADO">
      <formula>NOT(ISERROR(SEARCH("CERRADO",BV516)))</formula>
    </cfRule>
  </conditionalFormatting>
  <dataValidations count="14">
    <dataValidation type="textLength" allowBlank="1" showInputMessage="1" showErrorMessage="1" sqref="W532" xr:uid="{B1A18BFA-4D55-452B-BF59-73C262C234FE}">
      <formula1>1</formula1>
      <formula2>200</formula2>
    </dataValidation>
    <dataValidation type="list" allowBlank="1" showInputMessage="1" showErrorMessage="1" errorTitle="ERROR" error="Seleccione el estado de acuerdo a las opciones establecidas" promptTitle="ESTADO" prompt="Seleccione el estado de la acción" sqref="BH411 BH401:BI404 BI405:BI410 BH56:BH400 BH12:BH54 BV12:BV544" xr:uid="{C082187C-A7AE-49D6-A08E-4DE6114E43C1}">
      <formula1>"ABIERTO,CERRADO,VENCIDO"</formula1>
    </dataValidation>
    <dataValidation type="date" operator="greaterThan" allowBlank="1" showInputMessage="1" showErrorMessage="1" error="Fecha debe ser posterior a la de inicio (Columna U)" sqref="AA327:AB328 AA331:AB331" xr:uid="{BAE57EBA-9E1B-4C96-B117-F252722031E4}">
      <formula1>Z327</formula1>
    </dataValidation>
    <dataValidation type="date" operator="greaterThan" allowBlank="1" showInputMessage="1" showErrorMessage="1" error="Fecha debe ser posterior a la del hallazgo (Columna E)" sqref="Z327:Z328 Z331" xr:uid="{1F438B00-05A1-4379-9E00-7AA492DDCB26}">
      <formula1>N327</formula1>
    </dataValidation>
    <dataValidation type="textLength" allowBlank="1" showInputMessage="1" showErrorMessage="1" sqref="J381:J391 E381:E388 I383:I388 V532" xr:uid="{971F1295-8CB2-4532-8620-C2B29255B2B0}">
      <formula1>1</formula1>
      <formula2>100</formula2>
    </dataValidation>
    <dataValidation type="decimal" allowBlank="1" showInputMessage="1" showErrorMessage="1" sqref="AQ168:AR168 AQ175:AR454 BU11 BN11 BG11 AZ11 AJ11:AJ454 AQ11:AR159" xr:uid="{6D5527AD-7C71-4C3E-8A02-5D312FFB84E8}">
      <formula1>0</formula1>
      <formula2>1</formula2>
    </dataValidation>
    <dataValidation type="textLength" allowBlank="1" showInputMessage="1" showErrorMessage="1" errorTitle="Entrada no válida" error="Escriba un texto  Maximo 200 Caracteres" promptTitle="Cualquier contenido Maximo 200 Caracteres" sqref="W254 W258" xr:uid="{9F5D4AA8-4084-4712-8943-2C65203C15B7}">
      <formula1>0</formula1>
      <formula2>200</formula2>
    </dataValidation>
    <dataValidation type="textLength" allowBlank="1" showInputMessage="1" showErrorMessage="1" errorTitle="Entrada no válida" error="Escriba un texto  Maximo 20 Caracteres" promptTitle="Cualquier contenido Maximo 20 Caracteres" sqref="O254:O258 O12:O18 O20:O73 O76:O128" xr:uid="{95C038C8-910D-4E65-A3A9-943680B00201}">
      <formula1>0</formula1>
      <formula2>20</formula2>
    </dataValidation>
    <dataValidation type="textLength" allowBlank="1" showInputMessage="1" showErrorMessage="1" errorTitle="Entrada no válida" error="Escriba un texto  Maximo 100 Caracteres" promptTitle="Cualquier contenido Maximo 100 Caracteres" sqref="E241:E244 E55:F62 E254 E147:E148 E154 E233:E234 E249 E239 I55:I62 E252 E258 E260:E265 H436:H437 F283 H250:H251 H339 I21:I27 E118 I118 I193:I205 I236 I252 I294:I295 E93 E96 I93 I96 I269 I283 I280:I281 E21:E54 I29:I30 H466:H467 H446 H439:H442 I322:I326 H432:H433 H426:H428 H422:H424 H415 H413 H499:H503 H347:H351 H473 F281 H353:H355 H94:H95 H97:H103 H141 H160:H174 H207:H208 H210:H213 H218 H63:H91 H240 H247 H37:H45" xr:uid="{FD134975-DA2A-40E2-88BE-677B8687C33B}">
      <formula1>0</formula1>
      <formula2>100</formula2>
    </dataValidation>
    <dataValidation type="textLength" allowBlank="1" showInputMessage="1" error="Escriba un texto  Maximo 100 Caracteres" promptTitle="Cualquier contenido Maximo 100 Caracteres" sqref="E20 I123 F123 F293 F296 I293 I296" xr:uid="{FD8EAAB1-8D27-4035-BA4B-A084F801F8BB}">
      <formula1>0</formula1>
      <formula2>100</formula2>
    </dataValidation>
    <dataValidation type="date" allowBlank="1" showInputMessage="1" errorTitle="Entrada no válida" error="Por favor escriba una fecha válida (AAAA/MM/DD)" promptTitle="Ingrese una fecha (AAAA/MM/DD)" sqref="Z233:Z235 Z240 Z249:AB249 Z250 Z241:AB241 Z243:AB243 Z252:AB252 Z254:AB259 Z13:AA13 Z20:AB30 AA31:AB36 Z118:AB128 Z129:Z133" xr:uid="{7E5A4292-BCAA-44DE-9C26-2694C8476C83}">
      <formula1>1900/1/1</formula1>
      <formula2>3000/1/1</formula2>
    </dataValidation>
    <dataValidation type="textLength" allowBlank="1" showInputMessage="1" showErrorMessage="1" errorTitle="Entrada no válida" error="Escriba un texto  Maximo 500 Caracteres" promptTitle="Cualquier contenido Maximo 500 Caracteres" sqref="T258 S158:S159 T147:T148 T244 S233 S249:T249 S241:T242 S236:S239 T233:T234 T239 S252:T252 T254 S254:S258 S19 S134:S140 S146:S148 S154:T154 S175:T183 S511 V175:W183 Z175:AB183 AY16" xr:uid="{7568E5BF-15AC-42BF-BE88-87E306603DE2}">
      <formula1>0</formula1>
      <formula2>500</formula2>
    </dataValidation>
    <dataValidation type="textLength" allowBlank="1" showInputMessage="1" error="Escriba un texto  Maximo 500 Caracteres" promptTitle="Cualquier contenido Maximo 500 Caracteres" sqref="V20 V118:V159 V21:W117" xr:uid="{5FB9E5A7-EC51-4376-A686-2E26623B98A8}">
      <formula1>0</formula1>
      <formula2>500</formula2>
    </dataValidation>
    <dataValidation type="textLength" allowBlank="1" showInputMessage="1" showErrorMessage="1" sqref="BE11 BS11" xr:uid="{A3B0675F-E47A-4D39-ADCF-6AB48DF579D7}">
      <formula1>0</formula1>
      <formula2>150</formula2>
    </dataValidation>
  </dataValidations>
  <hyperlinks>
    <hyperlink ref="R69" r:id="rId1" display="http://intranet.idipron.gov.co/index.php?option=com_dropfiles&amp;task=frontfile.download&amp;&amp;id=1008&amp;catid=150" xr:uid="{D4F6F4BA-9E73-4CE3-A58E-114D8A319B60}"/>
  </hyperlinks>
  <pageMargins left="0.7" right="0.7" top="0.75" bottom="0.75" header="0.3" footer="0.3"/>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E9D1A-8FEA-47BE-AB88-7D03E8B518C7}">
  <dimension ref="A1:E17"/>
  <sheetViews>
    <sheetView workbookViewId="0">
      <selection activeCell="D33" sqref="D33"/>
    </sheetView>
  </sheetViews>
  <sheetFormatPr baseColWidth="10" defaultRowHeight="15" x14ac:dyDescent="0.25"/>
  <cols>
    <col min="1" max="1" width="36.28515625" bestFit="1" customWidth="1"/>
  </cols>
  <sheetData>
    <row r="1" spans="1:5" x14ac:dyDescent="0.25">
      <c r="A1" s="583" t="s">
        <v>4104</v>
      </c>
      <c r="B1" s="583" t="s">
        <v>4105</v>
      </c>
      <c r="C1" s="583" t="s">
        <v>4106</v>
      </c>
      <c r="D1" s="583" t="s">
        <v>4107</v>
      </c>
      <c r="E1" s="583" t="s">
        <v>4108</v>
      </c>
    </row>
    <row r="2" spans="1:5" x14ac:dyDescent="0.25">
      <c r="A2" s="584" t="s">
        <v>427</v>
      </c>
      <c r="B2" s="585"/>
      <c r="C2" s="585">
        <v>1</v>
      </c>
      <c r="D2" s="585">
        <v>1</v>
      </c>
      <c r="E2" s="585">
        <v>2</v>
      </c>
    </row>
    <row r="3" spans="1:5" x14ac:dyDescent="0.25">
      <c r="A3" s="584" t="s">
        <v>1018</v>
      </c>
      <c r="B3" s="585">
        <v>3</v>
      </c>
      <c r="C3" s="585">
        <v>1</v>
      </c>
      <c r="D3" s="585"/>
      <c r="E3" s="585">
        <v>4</v>
      </c>
    </row>
    <row r="4" spans="1:5" x14ac:dyDescent="0.25">
      <c r="A4" s="584" t="s">
        <v>348</v>
      </c>
      <c r="B4" s="585">
        <v>7</v>
      </c>
      <c r="C4" s="585">
        <v>16</v>
      </c>
      <c r="D4" s="585"/>
      <c r="E4" s="585">
        <v>23</v>
      </c>
    </row>
    <row r="5" spans="1:5" x14ac:dyDescent="0.25">
      <c r="A5" s="584" t="s">
        <v>1404</v>
      </c>
      <c r="B5" s="585">
        <v>2</v>
      </c>
      <c r="C5" s="585">
        <v>4</v>
      </c>
      <c r="D5" s="585"/>
      <c r="E5" s="585">
        <v>6</v>
      </c>
    </row>
    <row r="6" spans="1:5" x14ac:dyDescent="0.25">
      <c r="A6" s="584" t="s">
        <v>899</v>
      </c>
      <c r="B6" s="585"/>
      <c r="C6" s="585">
        <v>5</v>
      </c>
      <c r="D6" s="585"/>
      <c r="E6" s="585">
        <v>5</v>
      </c>
    </row>
    <row r="7" spans="1:5" x14ac:dyDescent="0.25">
      <c r="A7" s="584" t="s">
        <v>636</v>
      </c>
      <c r="B7" s="585">
        <v>2</v>
      </c>
      <c r="C7" s="585">
        <v>1</v>
      </c>
      <c r="D7" s="585"/>
      <c r="E7" s="585">
        <v>3</v>
      </c>
    </row>
    <row r="8" spans="1:5" x14ac:dyDescent="0.25">
      <c r="A8" s="584" t="s">
        <v>750</v>
      </c>
      <c r="B8" s="585">
        <v>2</v>
      </c>
      <c r="C8" s="585">
        <v>15</v>
      </c>
      <c r="D8" s="585">
        <v>1</v>
      </c>
      <c r="E8" s="585">
        <v>18</v>
      </c>
    </row>
    <row r="9" spans="1:5" x14ac:dyDescent="0.25">
      <c r="A9" s="584" t="s">
        <v>791</v>
      </c>
      <c r="B9" s="585"/>
      <c r="C9" s="585">
        <v>9</v>
      </c>
      <c r="D9" s="585">
        <v>3</v>
      </c>
      <c r="E9" s="585">
        <v>12</v>
      </c>
    </row>
    <row r="10" spans="1:5" x14ac:dyDescent="0.25">
      <c r="A10" s="584" t="s">
        <v>1142</v>
      </c>
      <c r="B10" s="585">
        <v>1</v>
      </c>
      <c r="C10" s="585">
        <v>4</v>
      </c>
      <c r="D10" s="585"/>
      <c r="E10" s="585">
        <v>5</v>
      </c>
    </row>
    <row r="11" spans="1:5" x14ac:dyDescent="0.25">
      <c r="A11" s="584" t="s">
        <v>197</v>
      </c>
      <c r="B11" s="585">
        <v>2</v>
      </c>
      <c r="C11" s="585">
        <v>3</v>
      </c>
      <c r="D11" s="585"/>
      <c r="E11" s="585">
        <v>5</v>
      </c>
    </row>
    <row r="12" spans="1:5" x14ac:dyDescent="0.25">
      <c r="A12" s="584" t="s">
        <v>70</v>
      </c>
      <c r="B12" s="585">
        <v>4</v>
      </c>
      <c r="C12" s="585">
        <v>11</v>
      </c>
      <c r="D12" s="585">
        <v>1</v>
      </c>
      <c r="E12" s="585">
        <v>15</v>
      </c>
    </row>
    <row r="13" spans="1:5" x14ac:dyDescent="0.25">
      <c r="A13" s="584" t="s">
        <v>97</v>
      </c>
      <c r="B13" s="585">
        <v>7</v>
      </c>
      <c r="C13" s="585">
        <v>15</v>
      </c>
      <c r="D13" s="585"/>
      <c r="E13" s="585">
        <v>22</v>
      </c>
    </row>
    <row r="14" spans="1:5" x14ac:dyDescent="0.25">
      <c r="A14" s="584" t="s">
        <v>150</v>
      </c>
      <c r="B14" s="585">
        <v>4</v>
      </c>
      <c r="C14" s="585">
        <v>6</v>
      </c>
      <c r="D14" s="585"/>
      <c r="E14" s="585">
        <v>10</v>
      </c>
    </row>
    <row r="15" spans="1:5" x14ac:dyDescent="0.25">
      <c r="A15" s="584" t="s">
        <v>181</v>
      </c>
      <c r="B15" s="585">
        <v>1</v>
      </c>
      <c r="C15" s="585">
        <v>14</v>
      </c>
      <c r="D15" s="585"/>
      <c r="E15" s="585">
        <v>15</v>
      </c>
    </row>
    <row r="16" spans="1:5" x14ac:dyDescent="0.25">
      <c r="A16" s="583" t="s">
        <v>4098</v>
      </c>
      <c r="B16" s="586">
        <f>SUM(B2:B15)</f>
        <v>35</v>
      </c>
      <c r="C16" s="586">
        <f>SUM(C2:C15)</f>
        <v>105</v>
      </c>
      <c r="D16" s="586">
        <f>SUM(D2:D15)</f>
        <v>6</v>
      </c>
      <c r="E16" s="586">
        <f>SUM(B16:D16)</f>
        <v>146</v>
      </c>
    </row>
    <row r="17" spans="1:5" x14ac:dyDescent="0.25">
      <c r="A17" s="583" t="s">
        <v>4109</v>
      </c>
      <c r="B17" s="587">
        <f>+B16/E16</f>
        <v>0.23972602739726026</v>
      </c>
      <c r="C17" s="587">
        <f>C16/E16</f>
        <v>0.71917808219178081</v>
      </c>
      <c r="D17" s="587">
        <f>D16/E16</f>
        <v>4.1095890410958902E-2</v>
      </c>
      <c r="E17" s="588">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X PROCESO</vt:lpstr>
      <vt:lpstr>GRAFICA X ESTADO</vt:lpstr>
      <vt:lpstr>GRAFICA X PROCESO</vt:lpstr>
      <vt:lpstr>TABLERO DE CONTROL</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2022-06-17T16:21:45Z</dcterms:created>
  <dcterms:modified xsi:type="dcterms:W3CDTF">2022-06-17T19:59:04Z</dcterms:modified>
</cp:coreProperties>
</file>