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arcela.delgado\Downloads\"/>
    </mc:Choice>
  </mc:AlternateContent>
  <xr:revisionPtr revIDLastSave="0" documentId="13_ncr:1_{97D86E1C-5154-468D-84EA-DE4072564C82}" xr6:coauthVersionLast="47" xr6:coauthVersionMax="47" xr10:uidLastSave="{00000000-0000-0000-0000-000000000000}"/>
  <bookViews>
    <workbookView xWindow="-120" yWindow="-120" windowWidth="29040" windowHeight="15840" tabRatio="975" xr2:uid="{00000000-000D-0000-FFFF-FFFF00000000}"/>
  </bookViews>
  <sheets>
    <sheet name="II SEGUIMIENTO PAAC 2023 " sheetId="13" r:id="rId1"/>
    <sheet name="I SEGUIMIENTO PAAC 2023" sheetId="11" r:id="rId2"/>
    <sheet name="C1. GESTIÓN DEL RIESGO" sheetId="3" r:id="rId3"/>
    <sheet name="C2. RACIONALIZACIÓN TRÁMITES" sheetId="14" r:id="rId4"/>
    <sheet name="C3. RENDICIÓN DE CUENTAS" sheetId="5" r:id="rId5"/>
    <sheet name="C4. M. ATENCIÓN A LA CIUDADANIA" sheetId="6" r:id="rId6"/>
    <sheet name="C5. TRANSPARENCIA" sheetId="7" r:id="rId7"/>
    <sheet name="C6. INICIATIVAS ADICIONALES" sheetId="8" r:id="rId8"/>
    <sheet name="INSTRUCTIVO DE DILIGENCIAMIENTO" sheetId="4" state="hidden" r:id="rId9"/>
  </sheets>
  <externalReferences>
    <externalReference r:id="rId10"/>
    <externalReference r:id="rId11"/>
  </externalReferences>
  <definedNames>
    <definedName name="_xlnm._FilterDatabase" localSheetId="2" hidden="1">'C1. GESTIÓN DEL RIESGO'!$A$12:$N$32</definedName>
    <definedName name="_xlnm._FilterDatabase" localSheetId="4" hidden="1">'C3. RENDICIÓN DE CUENTAS'!$A$12:$N$22</definedName>
    <definedName name="_xlnm._FilterDatabase" localSheetId="5" hidden="1">'C4. M. ATENCIÓN A LA CIUDADANIA'!$A$12:$N$19</definedName>
    <definedName name="_xlnm._FilterDatabase" localSheetId="6" hidden="1">'C5. TRANSPARENCIA'!$A$12:$N$26</definedName>
    <definedName name="_xlnm._FilterDatabase" localSheetId="7" hidden="1">'C6. INICIATIVAS ADICIONALES'!$A$12:$N$26</definedName>
    <definedName name="A_Obj1" localSheetId="2">OFFSET(#REF!,0,0,COUNTA(#REF!)-1,1)</definedName>
    <definedName name="A_Obj1" localSheetId="4">OFFSET(#REF!,0,0,COUNTA(#REF!)-1,1)</definedName>
    <definedName name="A_Obj1" localSheetId="5">OFFSET(#REF!,0,0,COUNTA(#REF!)-1,1)</definedName>
    <definedName name="A_Obj1" localSheetId="6">OFFSET(#REF!,0,0,COUNTA(#REF!)-1,1)</definedName>
    <definedName name="A_Obj1" localSheetId="7">OFFSET(#REF!,0,0,COUNTA(#REF!)-1,1)</definedName>
    <definedName name="A_Obj1" localSheetId="1">#REF!</definedName>
    <definedName name="A_Obj1" localSheetId="0">#REF!</definedName>
    <definedName name="A_Obj1">OFFSET(#REF!,0,0,COUNTA(#REF!)-1,1)</definedName>
    <definedName name="A_Obj2" localSheetId="2">OFFSET(#REF!,0,0,COUNTA(#REF!)-1,1)</definedName>
    <definedName name="A_Obj2" localSheetId="4">OFFSET(#REF!,0,0,COUNTA(#REF!)-1,1)</definedName>
    <definedName name="A_Obj2" localSheetId="5">OFFSET(#REF!,0,0,COUNTA(#REF!)-1,1)</definedName>
    <definedName name="A_Obj2" localSheetId="6">OFFSET(#REF!,0,0,COUNTA(#REF!)-1,1)</definedName>
    <definedName name="A_Obj2" localSheetId="7">OFFSET(#REF!,0,0,COUNTA(#REF!)-1,1)</definedName>
    <definedName name="A_Obj2" localSheetId="1">#REF!</definedName>
    <definedName name="A_Obj2" localSheetId="0">#REF!</definedName>
    <definedName name="A_Obj2">OFFSET(#REF!,0,0,COUNTA(#REF!)-1,1)</definedName>
    <definedName name="A_Obj3" localSheetId="2">OFFSET(#REF!,0,0,COUNTA(#REF!)-1,1)</definedName>
    <definedName name="A_Obj3" localSheetId="4">OFFSET(#REF!,0,0,COUNTA(#REF!)-1,1)</definedName>
    <definedName name="A_Obj3" localSheetId="5">OFFSET(#REF!,0,0,COUNTA(#REF!)-1,1)</definedName>
    <definedName name="A_Obj3" localSheetId="6">OFFSET(#REF!,0,0,COUNTA(#REF!)-1,1)</definedName>
    <definedName name="A_Obj3" localSheetId="7">OFFSET(#REF!,0,0,COUNTA(#REF!)-1,1)</definedName>
    <definedName name="A_Obj3" localSheetId="1">#REF!</definedName>
    <definedName name="A_Obj3" localSheetId="0">#REF!</definedName>
    <definedName name="A_Obj3">OFFSET(#REF!,0,0,COUNTA(#REF!)-1,1)</definedName>
    <definedName name="A_Obj4" localSheetId="2">OFFSET(#REF!,0,0,COUNTA(#REF!)-1,1)</definedName>
    <definedName name="A_Obj4" localSheetId="4">OFFSET(#REF!,0,0,COUNTA(#REF!)-1,1)</definedName>
    <definedName name="A_Obj4" localSheetId="5">OFFSET(#REF!,0,0,COUNTA(#REF!)-1,1)</definedName>
    <definedName name="A_Obj4" localSheetId="6">OFFSET(#REF!,0,0,COUNTA(#REF!)-1,1)</definedName>
    <definedName name="A_Obj4" localSheetId="7">OFFSET(#REF!,0,0,COUNTA(#REF!)-1,1)</definedName>
    <definedName name="A_Obj4" localSheetId="1">#REF!</definedName>
    <definedName name="A_Obj4" localSheetId="0">#REF!</definedName>
    <definedName name="A_Obj4">OFFSET(#REF!,0,0,COUNTA(#REF!)-1,1)</definedName>
    <definedName name="Acc_1" localSheetId="2">#REF!</definedName>
    <definedName name="Acc_1" localSheetId="4">#REF!</definedName>
    <definedName name="Acc_1" localSheetId="5">#REF!</definedName>
    <definedName name="Acc_1" localSheetId="6">#REF!</definedName>
    <definedName name="Acc_1" localSheetId="7">#REF!</definedName>
    <definedName name="Acc_1" localSheetId="1">#REF!</definedName>
    <definedName name="Acc_1" localSheetId="0">#REF!</definedName>
    <definedName name="Acc_1">#REF!</definedName>
    <definedName name="Acc_2" localSheetId="2">#REF!</definedName>
    <definedName name="Acc_2" localSheetId="4">#REF!</definedName>
    <definedName name="Acc_2" localSheetId="5">#REF!</definedName>
    <definedName name="Acc_2" localSheetId="6">#REF!</definedName>
    <definedName name="Acc_2" localSheetId="7">#REF!</definedName>
    <definedName name="Acc_2" localSheetId="1">#REF!</definedName>
    <definedName name="Acc_2" localSheetId="0">#REF!</definedName>
    <definedName name="Acc_2">#REF!</definedName>
    <definedName name="Acc_3" localSheetId="2">#REF!</definedName>
    <definedName name="Acc_3" localSheetId="4">#REF!</definedName>
    <definedName name="Acc_3" localSheetId="5">#REF!</definedName>
    <definedName name="Acc_3" localSheetId="6">#REF!</definedName>
    <definedName name="Acc_3" localSheetId="7">#REF!</definedName>
    <definedName name="Acc_3" localSheetId="1">#REF!</definedName>
    <definedName name="Acc_3" localSheetId="0">#REF!</definedName>
    <definedName name="Acc_3">#REF!</definedName>
    <definedName name="Acc_4" localSheetId="2">#REF!</definedName>
    <definedName name="Acc_4" localSheetId="4">#REF!</definedName>
    <definedName name="Acc_4" localSheetId="5">#REF!</definedName>
    <definedName name="Acc_4" localSheetId="6">#REF!</definedName>
    <definedName name="Acc_4" localSheetId="7">#REF!</definedName>
    <definedName name="Acc_4" localSheetId="1">#REF!</definedName>
    <definedName name="Acc_4" localSheetId="0">#REF!</definedName>
    <definedName name="Acc_4">#REF!</definedName>
    <definedName name="Acc_5" localSheetId="2">#REF!</definedName>
    <definedName name="Acc_5" localSheetId="4">#REF!</definedName>
    <definedName name="Acc_5" localSheetId="5">#REF!</definedName>
    <definedName name="Acc_5" localSheetId="6">#REF!</definedName>
    <definedName name="Acc_5" localSheetId="7">#REF!</definedName>
    <definedName name="Acc_5" localSheetId="1">#REF!</definedName>
    <definedName name="Acc_5" localSheetId="0">#REF!</definedName>
    <definedName name="Acc_5">#REF!</definedName>
    <definedName name="Acc_6" localSheetId="2">#REF!</definedName>
    <definedName name="Acc_6" localSheetId="4">#REF!</definedName>
    <definedName name="Acc_6" localSheetId="5">#REF!</definedName>
    <definedName name="Acc_6" localSheetId="6">#REF!</definedName>
    <definedName name="Acc_6" localSheetId="7">#REF!</definedName>
    <definedName name="Acc_6" localSheetId="1">#REF!</definedName>
    <definedName name="Acc_6" localSheetId="0">#REF!</definedName>
    <definedName name="Acc_6">#REF!</definedName>
    <definedName name="Acc_7" localSheetId="2">#REF!</definedName>
    <definedName name="Acc_7" localSheetId="4">#REF!</definedName>
    <definedName name="Acc_7" localSheetId="5">#REF!</definedName>
    <definedName name="Acc_7" localSheetId="6">#REF!</definedName>
    <definedName name="Acc_7" localSheetId="7">#REF!</definedName>
    <definedName name="Acc_7" localSheetId="1">#REF!</definedName>
    <definedName name="Acc_7" localSheetId="0">#REF!</definedName>
    <definedName name="Acc_7">#REF!</definedName>
    <definedName name="Acc_8" localSheetId="2">#REF!</definedName>
    <definedName name="Acc_8" localSheetId="4">#REF!</definedName>
    <definedName name="Acc_8" localSheetId="5">#REF!</definedName>
    <definedName name="Acc_8" localSheetId="6">#REF!</definedName>
    <definedName name="Acc_8" localSheetId="7">#REF!</definedName>
    <definedName name="Acc_8" localSheetId="1">#REF!</definedName>
    <definedName name="Acc_8" localSheetId="0">#REF!</definedName>
    <definedName name="Acc_8">#REF!</definedName>
    <definedName name="Acc_9" localSheetId="2">#REF!</definedName>
    <definedName name="Acc_9" localSheetId="4">#REF!</definedName>
    <definedName name="Acc_9" localSheetId="5">#REF!</definedName>
    <definedName name="Acc_9" localSheetId="6">#REF!</definedName>
    <definedName name="Acc_9" localSheetId="7">#REF!</definedName>
    <definedName name="Acc_9" localSheetId="1">#REF!</definedName>
    <definedName name="Acc_9" localSheetId="0">#REF!</definedName>
    <definedName name="Acc_9">#REF!</definedName>
    <definedName name="Admin">[1]TABLA!$Q$2:$Q$3</definedName>
    <definedName name="Agricultura" localSheetId="2">[1]TABLA!#REF!</definedName>
    <definedName name="Agricultura" localSheetId="4">[1]TABLA!#REF!</definedName>
    <definedName name="Agricultura" localSheetId="5">[1]TABLA!#REF!</definedName>
    <definedName name="Agricultura" localSheetId="6">[1]TABLA!#REF!</definedName>
    <definedName name="Agricultura" localSheetId="7">[1]TABLA!#REF!</definedName>
    <definedName name="Agricultura" localSheetId="1">#REF!</definedName>
    <definedName name="Agricultura" localSheetId="0">#REF!</definedName>
    <definedName name="Agricultura">[1]TABLA!#REF!</definedName>
    <definedName name="Agricultura_y_Desarrollo_Rural" localSheetId="2">[1]TABLA!#REF!</definedName>
    <definedName name="Agricultura_y_Desarrollo_Rural" localSheetId="4">[1]TABLA!#REF!</definedName>
    <definedName name="Agricultura_y_Desarrollo_Rural" localSheetId="5">[1]TABLA!#REF!</definedName>
    <definedName name="Agricultura_y_Desarrollo_Rural" localSheetId="6">[1]TABLA!#REF!</definedName>
    <definedName name="Agricultura_y_Desarrollo_Rural" localSheetId="7">[1]TABLA!#REF!</definedName>
    <definedName name="Agricultura_y_Desarrollo_Rural" localSheetId="1">#REF!</definedName>
    <definedName name="Agricultura_y_Desarrollo_Rural" localSheetId="0">#REF!</definedName>
    <definedName name="Agricultura_y_Desarrollo_Rural">[1]TABLA!#REF!</definedName>
    <definedName name="Ambiental">'[1]Tablas instituciones'!$D$2:$D$9</definedName>
    <definedName name="ambiente" localSheetId="2">[1]TABLA!#REF!</definedName>
    <definedName name="ambiente" localSheetId="4">[1]TABLA!#REF!</definedName>
    <definedName name="ambiente" localSheetId="5">[1]TABLA!#REF!</definedName>
    <definedName name="ambiente" localSheetId="6">[1]TABLA!#REF!</definedName>
    <definedName name="ambiente" localSheetId="7">[1]TABLA!#REF!</definedName>
    <definedName name="ambiente" localSheetId="1">#REF!</definedName>
    <definedName name="ambiente" localSheetId="0">#REF!</definedName>
    <definedName name="ambiente">[1]TABLA!#REF!</definedName>
    <definedName name="Ambiente_y_Desarrollo_Sostenible" localSheetId="2">[1]TABLA!#REF!</definedName>
    <definedName name="Ambiente_y_Desarrollo_Sostenible" localSheetId="4">[1]TABLA!#REF!</definedName>
    <definedName name="Ambiente_y_Desarrollo_Sostenible" localSheetId="5">[1]TABLA!#REF!</definedName>
    <definedName name="Ambiente_y_Desarrollo_Sostenible" localSheetId="6">[1]TABLA!#REF!</definedName>
    <definedName name="Ambiente_y_Desarrollo_Sostenible" localSheetId="7">[1]TABLA!#REF!</definedName>
    <definedName name="Ambiente_y_Desarrollo_Sostenible" localSheetId="1">#REF!</definedName>
    <definedName name="Ambiente_y_Desarrollo_Sostenible" localSheetId="0">#REF!</definedName>
    <definedName name="Ambiente_y_Desarrollo_Sostenible">[1]TABLA!#REF!</definedName>
    <definedName name="_xlnm.Print_Area" localSheetId="2">'C1. GESTIÓN DEL RIESGO'!$A$1:$M$32</definedName>
    <definedName name="_xlnm.Print_Area" localSheetId="4">'C3. RENDICIÓN DE CUENTAS'!$A$1:$M$22</definedName>
    <definedName name="_xlnm.Print_Area" localSheetId="5">'C4. M. ATENCIÓN A LA CIUDADANIA'!$A$1:$M$19</definedName>
    <definedName name="_xlnm.Print_Area" localSheetId="6">'C5. TRANSPARENCIA'!$A$1:$M$25</definedName>
    <definedName name="_xlnm.Print_Area" localSheetId="7">'C6. INICIATIVAS ADICIONALES'!$A$1:$M$26</definedName>
    <definedName name="Ciencia__Tecnología_e_innovación" localSheetId="2">[1]TABLA!#REF!</definedName>
    <definedName name="Ciencia__Tecnología_e_innovación" localSheetId="4">[1]TABLA!#REF!</definedName>
    <definedName name="Ciencia__Tecnología_e_innovación" localSheetId="5">[1]TABLA!#REF!</definedName>
    <definedName name="Ciencia__Tecnología_e_innovación" localSheetId="6">[1]TABLA!#REF!</definedName>
    <definedName name="Ciencia__Tecnología_e_innovación" localSheetId="7">[1]TABLA!#REF!</definedName>
    <definedName name="Ciencia__Tecnología_e_innovación" localSheetId="1">#REF!</definedName>
    <definedName name="Ciencia__Tecnología_e_innovación" localSheetId="0">#REF!</definedName>
    <definedName name="Ciencia__Tecnología_e_innovación">[1]TABLA!#REF!</definedName>
    <definedName name="clases1">[2]TABLA!$G$2:$G$5</definedName>
    <definedName name="Comercio__Industria_y_Turismo" localSheetId="2">[1]TABLA!#REF!</definedName>
    <definedName name="Comercio__Industria_y_Turismo" localSheetId="4">[1]TABLA!#REF!</definedName>
    <definedName name="Comercio__Industria_y_Turismo" localSheetId="5">[1]TABLA!#REF!</definedName>
    <definedName name="Comercio__Industria_y_Turismo" localSheetId="6">[1]TABLA!#REF!</definedName>
    <definedName name="Comercio__Industria_y_Turismo" localSheetId="7">[1]TABLA!#REF!</definedName>
    <definedName name="Comercio__Industria_y_Turismo" localSheetId="1">#REF!</definedName>
    <definedName name="Comercio__Industria_y_Turismo" localSheetId="0">#REF!</definedName>
    <definedName name="Comercio__Industria_y_Turismo">[1]TABLA!#REF!</definedName>
    <definedName name="DEPARTA">[1]TABLA!$D$2:$D$36</definedName>
    <definedName name="Departamentos" localSheetId="2">#REF!</definedName>
    <definedName name="Departamentos" localSheetId="4">#REF!</definedName>
    <definedName name="Departamentos" localSheetId="5">#REF!</definedName>
    <definedName name="Departamentos" localSheetId="6">#REF!</definedName>
    <definedName name="Departamentos" localSheetId="7">#REF!</definedName>
    <definedName name="Departamentos" localSheetId="1">#REF!</definedName>
    <definedName name="Departamentos" localSheetId="0">#REF!</definedName>
    <definedName name="Departamentos">#REF!</definedName>
    <definedName name="FH" localSheetId="1">#REF!</definedName>
    <definedName name="FH" localSheetId="0">#REF!</definedName>
    <definedName name="FH">#REF!</definedName>
    <definedName name="Fuentes" localSheetId="2">#REF!</definedName>
    <definedName name="Fuentes" localSheetId="4">#REF!</definedName>
    <definedName name="Fuentes" localSheetId="5">#REF!</definedName>
    <definedName name="Fuentes" localSheetId="6">#REF!</definedName>
    <definedName name="Fuentes" localSheetId="7">#REF!</definedName>
    <definedName name="Fuentes" localSheetId="1">#REF!</definedName>
    <definedName name="Fuentes" localSheetId="0">#REF!</definedName>
    <definedName name="Fuentes">#REF!</definedName>
    <definedName name="HV" localSheetId="1">#REF!</definedName>
    <definedName name="HV" localSheetId="0">#REF!</definedName>
    <definedName name="HV">#REF!</definedName>
    <definedName name="Indicadores" localSheetId="2">#REF!</definedName>
    <definedName name="Indicadores" localSheetId="4">#REF!</definedName>
    <definedName name="Indicadores" localSheetId="5">#REF!</definedName>
    <definedName name="Indicadores" localSheetId="6">#REF!</definedName>
    <definedName name="Indicadores" localSheetId="7">#REF!</definedName>
    <definedName name="Indicadores" localSheetId="1">#REF!</definedName>
    <definedName name="Indicadores" localSheetId="0">#REF!</definedName>
    <definedName name="Indicadores">#REF!</definedName>
    <definedName name="nivel">[1]TABLA!$C$2:$C$3</definedName>
    <definedName name="Objetivos" localSheetId="2">OFFSET(#REF!,0,0,COUNTA(#REF!)-1,1)</definedName>
    <definedName name="Objetivos" localSheetId="4">OFFSET(#REF!,0,0,COUNTA(#REF!)-1,1)</definedName>
    <definedName name="Objetivos" localSheetId="5">OFFSET(#REF!,0,0,COUNTA(#REF!)-1,1)</definedName>
    <definedName name="Objetivos" localSheetId="6">OFFSET(#REF!,0,0,COUNTA(#REF!)-1,1)</definedName>
    <definedName name="Objetivos" localSheetId="7">OFFSET(#REF!,0,0,COUNTA(#REF!)-1,1)</definedName>
    <definedName name="Objetivos" localSheetId="1">#REF!</definedName>
    <definedName name="Objetivos" localSheetId="0">#REF!</definedName>
    <definedName name="Objetivos">OFFSET(#REF!,0,0,COUNTA(#REF!)-1,1)</definedName>
    <definedName name="orden">[1]TABLA!$A$3:$A$4</definedName>
    <definedName name="PA" localSheetId="1">#REF!</definedName>
    <definedName name="PA" localSheetId="0">#REF!</definedName>
    <definedName name="PA">[1]TABLA!#REF!</definedName>
    <definedName name="PAAC2018FORMULACION" localSheetId="1">#REF!</definedName>
    <definedName name="PAAC2018FORMULACION" localSheetId="0">#REF!</definedName>
    <definedName name="PAAC2018FORMULACION">#REF!</definedName>
    <definedName name="sector">[1]TABLA!$B$2:$B$26</definedName>
    <definedName name="Tipos">[1]TABLA!$G$2:$G$4</definedName>
    <definedName name="vigencias">[1]TABLA!$E$2:$E$7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3" l="1"/>
  <c r="F38" i="13"/>
  <c r="F37" i="13"/>
  <c r="J10" i="13"/>
  <c r="J11" i="13"/>
  <c r="J14" i="13" s="1"/>
  <c r="J12" i="13"/>
  <c r="J14" i="11"/>
  <c r="J11" i="11"/>
  <c r="F36" i="11"/>
  <c r="F38" i="11"/>
  <c r="F37" i="11"/>
  <c r="J12" i="11"/>
  <c r="J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author>
  </authors>
  <commentList>
    <comment ref="D30" authorId="0" shapeId="0" xr:uid="{468D591E-0262-45A2-B9CC-B93BAF4AE1A2}">
      <text>
        <r>
          <rPr>
            <b/>
            <sz val="9"/>
            <color indexed="81"/>
            <rFont val="Tahoma"/>
            <family val="2"/>
          </rPr>
          <t>PAULA:</t>
        </r>
        <r>
          <rPr>
            <sz val="9"/>
            <color indexed="81"/>
            <rFont val="Tahoma"/>
            <family val="2"/>
          </rPr>
          <t xml:space="preserve">
Marce la actividad vencida corresponde a la 1.2, no pude abrir el link que ellos enuncian en la evidencia para verificar el cumplimiento.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PAULA</author>
  </authors>
  <commentList>
    <comment ref="D30" authorId="0" shapeId="0" xr:uid="{28DC3117-018D-4340-BF93-FD6424FCDE2A}">
      <text>
        <r>
          <rPr>
            <b/>
            <sz val="9"/>
            <color indexed="81"/>
            <rFont val="Tahoma"/>
            <family val="2"/>
          </rPr>
          <t>PAULA:</t>
        </r>
        <r>
          <rPr>
            <sz val="9"/>
            <color indexed="81"/>
            <rFont val="Tahoma"/>
            <family val="2"/>
          </rPr>
          <t xml:space="preserve">
Marce la actividad vencida corresponde a la 1.2, no pude abrir el link que ellos enuncian en la evidencia para verificar el cumplimiento.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I16" authorId="0" shapeId="0" xr:uid="{00000000-0006-0000-0300-000001000000}">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<sst xmlns="http://schemas.openxmlformats.org/spreadsheetml/2006/main" count="884" uniqueCount="487">
  <si>
    <t>PRIMER SEGUIMIENTO - CORTE 30 ABRIL</t>
  </si>
  <si>
    <t>COMPONENTE</t>
  </si>
  <si>
    <t>1. Gestión del riesgo</t>
  </si>
  <si>
    <t>2. Racionalización de trámites</t>
  </si>
  <si>
    <t>3. Rendición de cuentas</t>
  </si>
  <si>
    <t>4. Mecanismos para mejorar</t>
  </si>
  <si>
    <t>5. Transparencia</t>
  </si>
  <si>
    <t>6. Iniciativas adicionales</t>
  </si>
  <si>
    <t>Total</t>
  </si>
  <si>
    <t>Observaciones y recomendaciones de la Oficina de Control Interno</t>
  </si>
  <si>
    <t>ACTIVIDADES PROGRAMADAS I CUATRIMESTRE</t>
  </si>
  <si>
    <r>
      <t xml:space="preserve">
→ El plan registra un avance de ejecución general del 21%, dado que, a la fecha de este primer seguimiento se ejecutaron doce (12) actividades del total de cincuenta y seis (56) actividades programadas para el año 2022.  
→ Para el primer cuatrimestre se tenían programadas diez(10) actividades, de las cuales se ejecutaron ocho (8) equivalentes al 80% de lo programado para este cuatrimestre.
→  De las 10 actividades programadas para el primer cuatrimestre se registran como vencidas 2 que corresponden al  componente 5 - Transparencia:  actividad 1.1. </t>
    </r>
    <r>
      <rPr>
        <i/>
        <sz val="10"/>
        <rFont val="Calibri"/>
        <family val="2"/>
      </rPr>
      <t>"Actualizar la resolución 031 de 2021 de acuerdo a la reestructuración de la entidad"</t>
    </r>
    <r>
      <rPr>
        <sz val="10"/>
        <rFont val="Calibri"/>
        <family val="2"/>
      </rPr>
      <t xml:space="preserve"> esta actividad esta en 0%. se informó que se  cumplirá en los meses de mayo-junio de 2023 y actividad 3.2. </t>
    </r>
    <r>
      <rPr>
        <i/>
        <sz val="10"/>
        <rFont val="Calibri"/>
        <family val="2"/>
      </rPr>
      <t>"Actualizar y publicar  el registro de activos de información"</t>
    </r>
    <r>
      <rPr>
        <sz val="10"/>
        <rFont val="Calibri"/>
        <family val="2"/>
      </rPr>
      <t xml:space="preserve"> El avance es del 30%. Según se informó en el monitoreo se dará cumplimiento en los meses de mayo - julio de 2023.
→ Se recomienda  priorizar la ejecución de las actividades 2 vencidas, así como el monitorear el avance de las 43 actividades que se encuentran en zona de cumplimiento baja.
→ Se recomienda validar la coherencia de las evidencias que soportan la ejecución de actividades, frente a la meta y/o el indicador establecido
-Se sugiere avanzar en la formulación del Programa de Transparencia y Ética Pública
</t>
    </r>
  </si>
  <si>
    <t>ACTVIDADES CUMPLIDAS</t>
  </si>
  <si>
    <t>ACTIVIDADES VENCIDAS</t>
  </si>
  <si>
    <t xml:space="preserve">AVANCE EJECUCION DEL PAAC 2023 - I SEGUIMIENTO </t>
  </si>
  <si>
    <t>SEGUNDO SEGUIMIENTO - CORTE 31 AGOSTO</t>
  </si>
  <si>
    <t xml:space="preserve">AVANCE EJECUCION DEL PAAC 2022 - II SEGUIMIENTO </t>
  </si>
  <si>
    <t>TERCER SEGUIMIENTO - CORTE 31 DICIEMBRE</t>
  </si>
  <si>
    <t>ACTIVIDADES PROGRAMADAS</t>
  </si>
  <si>
    <t xml:space="preserve">ACTIVIDADES INCUMPLIDAS </t>
  </si>
  <si>
    <t xml:space="preserve">AVANCE EJECUCION DEL PAAC 2023 - III SEGUIMIENTO </t>
  </si>
  <si>
    <t xml:space="preserve">Zona de cumplimiento </t>
  </si>
  <si>
    <t xml:space="preserve"># actividades </t>
  </si>
  <si>
    <t>Zona baja (0-59%)</t>
  </si>
  <si>
    <t>Zona media  (60 - 79%)</t>
  </si>
  <si>
    <t>1. Departamento Administrativo de la Función Publica. Guía Estrategias para la Construcción del Plan Anticorrupción y de Atención al Ciudadano - Versión 2. Pagina 47</t>
  </si>
  <si>
    <t>Zona alta (80 - 100%)</t>
  </si>
  <si>
    <t>SEGUIMIENTO Y MEJORAMIENTO A LA GESTIÓN</t>
  </si>
  <si>
    <t>CÓDIGO</t>
  </si>
  <si>
    <t>S-SMG-FT-007</t>
  </si>
  <si>
    <t>VERSIÓN</t>
  </si>
  <si>
    <t>06</t>
  </si>
  <si>
    <t>PLAN ANTICORRUPCIÓN Y DE ATENCIÓN AL CIUDADANO</t>
  </si>
  <si>
    <t>PÁGINA</t>
  </si>
  <si>
    <t>1 DE 1</t>
  </si>
  <si>
    <t>VIGENTE DESDE</t>
  </si>
  <si>
    <t>COMPONENTE 1</t>
  </si>
  <si>
    <t>Gestión del Riesgo de Corrupción - Mapa de Riesgos de Corrupción</t>
  </si>
  <si>
    <t>Subcomponente</t>
  </si>
  <si>
    <t xml:space="preserve"> Actividad</t>
  </si>
  <si>
    <t>Meta o producto</t>
  </si>
  <si>
    <t>Indicador</t>
  </si>
  <si>
    <t>Recursos
(Económicos, tecnológicos y/o humanos)</t>
  </si>
  <si>
    <t xml:space="preserve">Responsable </t>
  </si>
  <si>
    <t>Fecha Inicial</t>
  </si>
  <si>
    <t>Fecha Final</t>
  </si>
  <si>
    <t>Observaciones</t>
  </si>
  <si>
    <t>Actividades Cumplidas</t>
  </si>
  <si>
    <t>Porcentaje 
de Avance</t>
  </si>
  <si>
    <t>Evidencias</t>
  </si>
  <si>
    <r>
      <rPr>
        <b/>
        <sz val="14"/>
        <color theme="1"/>
        <rFont val="Times New Roman"/>
        <family val="1"/>
      </rPr>
      <t xml:space="preserve">Subcomponente 1. Política de administración del riesgo                                                                                    </t>
    </r>
    <r>
      <rPr>
        <sz val="14"/>
        <color theme="1"/>
        <rFont val="Times New Roman"/>
        <family val="1"/>
      </rPr>
      <t xml:space="preserve"> </t>
    </r>
  </si>
  <si>
    <t>1.1</t>
  </si>
  <si>
    <t>Inicar la Formulación del Programa de Transparencia y Etica Publica 2024</t>
  </si>
  <si>
    <t>Borrador Programa 2024 formulado</t>
  </si>
  <si>
    <t>1 documento</t>
  </si>
  <si>
    <t>Recurso tecnológico y humano</t>
  </si>
  <si>
    <t>Direccionamiento Estratégico</t>
  </si>
  <si>
    <t>15/10/203</t>
  </si>
  <si>
    <r>
      <t xml:space="preserve">Primer seguimiento OCI: </t>
    </r>
    <r>
      <rPr>
        <sz val="12"/>
        <color theme="1"/>
        <rFont val="Times New Roman"/>
        <family val="1"/>
      </rPr>
      <t xml:space="preserve">No se reporta avance, ni evidencias. </t>
    </r>
  </si>
  <si>
    <t>1.2</t>
  </si>
  <si>
    <t xml:space="preserve">Fromulación de la matriz de riesgos SARLAFT </t>
  </si>
  <si>
    <t xml:space="preserve">Matriz de riesgos </t>
  </si>
  <si>
    <t>Seguimiento y Mejoramiento a la Gestión</t>
  </si>
  <si>
    <t>Subcomponente 2. Construcción del Mapa de riesgos de corrupción</t>
  </si>
  <si>
    <t>2.1</t>
  </si>
  <si>
    <t>Revisar y formular los mapas de riesgos de las OPAS de la entidad.</t>
  </si>
  <si>
    <t>Mapas de riesgos formulados</t>
  </si>
  <si>
    <t># de mapas de riesgos formulados / # de OPAS de la entidad</t>
  </si>
  <si>
    <t>Seguimiento y Mejoramiento a la Gestión - 
Servicio a la Ciudadania  - Subdirección de Lineamientos</t>
  </si>
  <si>
    <t>2.2</t>
  </si>
  <si>
    <t>Actualizar los Mapas de Riesgos de Corrupción y Gestión de acuerdo la nueva metodología de administración del riesgo.</t>
  </si>
  <si>
    <t>Mapas de riesgos actualizados</t>
  </si>
  <si>
    <t># de mapas de riesgos actualizados / # de procesos de la entidad</t>
  </si>
  <si>
    <t>Seguimiento y Mejoramiento a la Gestión
Áreas y procesos de la entidad</t>
  </si>
  <si>
    <r>
      <rPr>
        <b/>
        <sz val="10"/>
        <color theme="1"/>
        <rFont val="Times New Roman"/>
        <family val="1"/>
      </rPr>
      <t>PRIMER SEGUIMIENTO</t>
    </r>
    <r>
      <rPr>
        <sz val="10"/>
        <color theme="1"/>
        <rFont val="Times New Roman"/>
        <family val="1"/>
      </rPr>
      <t xml:space="preserve">  Se llevaron a cabo mesas de trabajo con los procesos en las cuales se revisó el informe del tercer seguimiento de los mapas de riego emitido por la Oficina de Control Interno y se ajustaron los mapas de riesgo de corrupción y gestión de 15 de los 20 procesos</t>
    </r>
  </si>
  <si>
    <r>
      <rPr>
        <b/>
        <sz val="10"/>
        <color theme="1"/>
        <rFont val="Times New Roman"/>
        <family val="1"/>
      </rPr>
      <t>PRIMER SEGUIMIENTO</t>
    </r>
    <r>
      <rPr>
        <sz val="10"/>
        <color theme="1"/>
        <rFont val="Times New Roman"/>
        <family val="1"/>
      </rPr>
      <t xml:space="preserve"> Mapas de riesgo de corrupción y gestión ajustados
 correos electrónicos de aprobación.
Acta aprobación Comite Institucional de Getion y Desempeño</t>
    </r>
  </si>
  <si>
    <r>
      <t xml:space="preserve">Primer seguimiento OCI: </t>
    </r>
    <r>
      <rPr>
        <sz val="12"/>
        <color theme="1"/>
        <rFont val="Times New Roman"/>
        <family val="1"/>
      </rPr>
      <t xml:space="preserve">Se observaron el acta de comité en la que se presentaron los mapas de riesgos de corrupción de todos los procesos, también correos electrónicos de aprobación  mapas de riesgos de gestión actualizados de 14 de los 20 procesos. </t>
    </r>
  </si>
  <si>
    <t>2.3</t>
  </si>
  <si>
    <t>Aprobación de mapas de riesgos por parte de los lideres de proceso, con previo visto bueno de la OAP</t>
  </si>
  <si>
    <t>Mapas de riesgos aprobados</t>
  </si>
  <si>
    <t># de mapas de riesgos aprobados / # de procesos de la entidad</t>
  </si>
  <si>
    <r>
      <rPr>
        <b/>
        <sz val="10"/>
        <color theme="1"/>
        <rFont val="Times New Roman"/>
        <family val="1"/>
      </rPr>
      <t>PRIMER SEGUIMIENTO</t>
    </r>
    <r>
      <rPr>
        <sz val="10"/>
        <color theme="1"/>
        <rFont val="Times New Roman"/>
        <family val="1"/>
      </rPr>
      <t xml:space="preserve"> En el mes de enero se realizo la aprobación de los mapas de corrupción por parte del comite institucional de gestión y desempeño. Adicionalmente se realizó la revisión, durante el periodo evaluado, de los mapas de riesgo de corrupción y gestión de acuerdo con el informe de seguimiento a los mapas de riesgo de gestión y corrupción realizado por la oficina de control interno. Los líderes de los procesos aprobaron los mapas ajustados</t>
    </r>
  </si>
  <si>
    <r>
      <rPr>
        <b/>
        <sz val="10"/>
        <color theme="1"/>
        <rFont val="Times New Roman"/>
        <family val="1"/>
      </rPr>
      <t>PRIMER SEGUIMIENTO</t>
    </r>
    <r>
      <rPr>
        <sz val="10"/>
        <color theme="1"/>
        <rFont val="Times New Roman"/>
        <family val="1"/>
      </rPr>
      <t xml:space="preserve">
Acta de reunión Comite Institucional ed Gestión y Desempeño.
Correos electrónicos de los líderes de los procesos.</t>
    </r>
  </si>
  <si>
    <r>
      <t xml:space="preserve">Primer seguimiento OCI: </t>
    </r>
    <r>
      <rPr>
        <sz val="12"/>
        <color theme="1"/>
        <rFont val="Times New Roman"/>
        <family val="1"/>
      </rPr>
      <t>Se observaron el acta de comité en la que se presentaron los mapas de riesgos de corrupción de todos los procesos, también correos electrónicos de aprobación  mapas de riesgos de gestión actualizados de 12 de los 20 procesos.</t>
    </r>
  </si>
  <si>
    <t>2.4</t>
  </si>
  <si>
    <t>Realizar el análisis al informe de evaluación independiente elaborado por Oficina de Control Interno y ajustar los mapas de riesgos 2021 a los que haya lugar (3 seguimiento 2022)</t>
  </si>
  <si>
    <t>Informe y acta reunión</t>
  </si>
  <si>
    <t>Informe realizado</t>
  </si>
  <si>
    <t>Seguimiento y Mejoramiento a la Gestión 
Áreas y procesos de la entidad</t>
  </si>
  <si>
    <r>
      <rPr>
        <b/>
        <sz val="10"/>
        <color theme="1"/>
        <rFont val="Times New Roman"/>
        <family val="1"/>
      </rPr>
      <t>PRIMER SEGUIMIENTO</t>
    </r>
    <r>
      <rPr>
        <sz val="10"/>
        <color theme="1"/>
        <rFont val="Times New Roman"/>
        <family val="1"/>
      </rPr>
      <t xml:space="preserve"> Se realizó la revisión del informe "tercer-seguimiento-mapas-de-riesgos-de-corrupcion-2022 OCI"  en el mes de enero y con base en sus conclusiones se realizó e ajuste a los mapas de riesgo de corrupción los cuales fueron aprobados en el comité institucional de gestión y desempeño del 30 de enero de 2023.
Adicionalmente se realizó el analisis del  "Informe de Seguimiento a Mapas de Riesgos de Corrupción y Gestión" de fecha 20 de enero se ajustaron los mapas de riesgo de corrupcióin y gestión los cuales fueron aprobados por los líderes de los procesos </t>
    </r>
  </si>
  <si>
    <r>
      <rPr>
        <b/>
        <sz val="10"/>
        <color theme="1"/>
        <rFont val="Times New Roman"/>
        <family val="1"/>
      </rPr>
      <t>PRIMER SEGUIMIENTO</t>
    </r>
    <r>
      <rPr>
        <sz val="10"/>
        <color theme="1"/>
        <rFont val="Times New Roman"/>
        <family val="1"/>
      </rPr>
      <t xml:space="preserve">
Acta de reunión Comite Institucional ed Gestión y Desempeño.
Correos electrónicos de los líderes de los procesos.
informe: Anexo-6-tercer-seguimiento-mapas-de-riesgos-de-corrupcion-2022 OCI
Informe: Informe de Seguimiento a Mapas de Riesgos de Corrupción y Gestión</t>
    </r>
  </si>
  <si>
    <r>
      <t xml:space="preserve">Primer seguimiento OCI: </t>
    </r>
    <r>
      <rPr>
        <sz val="12"/>
        <color theme="1"/>
        <rFont val="Times New Roman"/>
        <family val="1"/>
      </rPr>
      <t xml:space="preserve">Se observaron el acta de comité en la que se presentaron los mapas de riesgos de corrupción de todos los procesos, también correos electrónicos de aprobación  mapas de riesgos de gestión actualizados de 12 de los 20 procesos, sin embargo no se aporta el informe de análisis, tal como se enuncia en la meta e indicador </t>
    </r>
    <r>
      <rPr>
        <i/>
        <sz val="12"/>
        <color theme="1"/>
        <rFont val="Times New Roman"/>
        <family val="1"/>
      </rPr>
      <t>"Informe realizado"</t>
    </r>
  </si>
  <si>
    <t>2.5</t>
  </si>
  <si>
    <t>Realizar el análisis al informe de evaluación independiente elaborado por Oficina de Control Interno y ajustar los mapas de riesgos a los que haya lugar (1 seguimiento)</t>
  </si>
  <si>
    <t>2.6</t>
  </si>
  <si>
    <t>Realizar el análisis al informe de evaluación independiente elaborado por Oficina de Control Interno y ajustar los mapas de riesgos a los que haya lugar (2 seguimiento)</t>
  </si>
  <si>
    <r>
      <rPr>
        <b/>
        <sz val="14"/>
        <color theme="1"/>
        <rFont val="Times New Roman"/>
        <family val="1"/>
      </rPr>
      <t xml:space="preserve">Subcomponente 3. Consulta y divulgación                                              </t>
    </r>
    <r>
      <rPr>
        <sz val="14"/>
        <color theme="1"/>
        <rFont val="Times New Roman"/>
        <family val="1"/>
      </rPr>
      <t xml:space="preserve"> </t>
    </r>
  </si>
  <si>
    <t>3.1</t>
  </si>
  <si>
    <t xml:space="preserve">Divulgar la formulación de los mapas de riesgos de corrupción </t>
  </si>
  <si>
    <t>Mapas de riesgos publicados en pagina web</t>
  </si>
  <si>
    <r>
      <rPr>
        <b/>
        <sz val="10"/>
        <color theme="1"/>
        <rFont val="Times New Roman"/>
        <family val="1"/>
      </rPr>
      <t>PRIMER SEGUIMIENTO</t>
    </r>
    <r>
      <rPr>
        <sz val="10"/>
        <color theme="1"/>
        <rFont val="Times New Roman"/>
        <family val="1"/>
      </rPr>
      <t xml:space="preserve"> Se realizó la publicación de los mapas de riesgo en la página web de la entidad un vez fueron aprobados por el Comité Institucional de Gestión y Desempeño. Los mapas fueron publicados en el numeral 4.15 del link de transparencia de la página web del idipron</t>
    </r>
  </si>
  <si>
    <r>
      <rPr>
        <b/>
        <sz val="10"/>
        <color theme="1"/>
        <rFont val="Times New Roman"/>
        <family val="1"/>
      </rPr>
      <t>PRIMER SEGUIMIENTO</t>
    </r>
    <r>
      <rPr>
        <sz val="10"/>
        <color theme="1"/>
        <rFont val="Times New Roman"/>
        <family val="1"/>
      </rPr>
      <t xml:space="preserve"> Panatallazo de publicación</t>
    </r>
  </si>
  <si>
    <r>
      <t xml:space="preserve">Primer seguimiento OCI: </t>
    </r>
    <r>
      <rPr>
        <sz val="12"/>
        <color theme="1"/>
        <rFont val="Times New Roman"/>
        <family val="1"/>
      </rPr>
      <t>Se verificó la publicación de los mapas de riesgos de corrupción 
https://www.idipron.gov.co/pa-mapas-riesgos-corrupci%C3%B3n</t>
    </r>
  </si>
  <si>
    <t>3.2</t>
  </si>
  <si>
    <t>Publicación del seguimiento realizado a los mapas de riesgos de corrupción y gestión 2022 (3 seguimiento 2022)</t>
  </si>
  <si>
    <r>
      <rPr>
        <b/>
        <sz val="10"/>
        <color theme="1"/>
        <rFont val="Times New Roman"/>
        <family val="1"/>
      </rPr>
      <t>PRIMER SEGUIMIENTO</t>
    </r>
    <r>
      <rPr>
        <sz val="10"/>
        <color theme="1"/>
        <rFont val="Times New Roman"/>
        <family val="1"/>
      </rPr>
      <t xml:space="preserve"> Se realizó la publicación del seguimiento a los mapas de riesgo de corrupción y gestión en el link de transparencia en el numeral 4.15 de la página web de la entidad.</t>
    </r>
  </si>
  <si>
    <r>
      <rPr>
        <b/>
        <sz val="10"/>
        <color theme="1"/>
        <rFont val="Times New Roman"/>
        <family val="1"/>
      </rPr>
      <t>PRIMER SEGUIMIENTO</t>
    </r>
    <r>
      <rPr>
        <sz val="10"/>
        <color theme="1"/>
        <rFont val="Times New Roman"/>
        <family val="1"/>
      </rPr>
      <t xml:space="preserve"> Se adjunta pantallazo de la publicación en la página web</t>
    </r>
  </si>
  <si>
    <r>
      <t xml:space="preserve">Primer seguimiento OCI: </t>
    </r>
    <r>
      <rPr>
        <sz val="12"/>
        <color theme="1"/>
        <rFont val="Times New Roman"/>
        <family val="1"/>
      </rPr>
      <t>Se verificó la publicación del tercer seguimiento a los mapas de riesgos de corrupción 2022
https://www.idipron.gov.co/pa-mapas-riesgos-corrupci%C3%B3n</t>
    </r>
  </si>
  <si>
    <t>3.3</t>
  </si>
  <si>
    <t>Divulgación del informe de evaluación del primer seguimiento de los mapas de riesgos de corrupción y gestión</t>
  </si>
  <si>
    <t>Informe de evaluación a mapas de riesgos publicados en pagina web</t>
  </si>
  <si>
    <t>Informe de evaluación de mapa de riesgos</t>
  </si>
  <si>
    <t>Evaluación a la Gestión</t>
  </si>
  <si>
    <t>3.4</t>
  </si>
  <si>
    <t>Divulgación del informe de evaluación del segundo seguimiento de los mapas de riesgos de corrupción y gestión</t>
  </si>
  <si>
    <r>
      <rPr>
        <b/>
        <sz val="14"/>
        <color theme="1"/>
        <rFont val="Times New Roman"/>
        <family val="1"/>
      </rPr>
      <t>Subcomponente 4. Monitoreo y revisión</t>
    </r>
    <r>
      <rPr>
        <sz val="14"/>
        <color theme="1"/>
        <rFont val="Times New Roman"/>
        <family val="1"/>
      </rPr>
      <t xml:space="preserve">                                       </t>
    </r>
  </si>
  <si>
    <t>4.1</t>
  </si>
  <si>
    <t>Seguimiento a los Mapas de riesgo de corrupción y de gestión (1 seguimiento)</t>
  </si>
  <si>
    <t>Seguimiento a Mapas de riesgos</t>
  </si>
  <si>
    <t>4.2</t>
  </si>
  <si>
    <t>Seguimiento a los Mapas de riesgo de corrupción y de gestión (2 seguimiento)</t>
  </si>
  <si>
    <t>4.3</t>
  </si>
  <si>
    <t>Presentación se resultados del 1 seguimiento de mapa de riesgos de corrupción y de gestión, al Comité Institucional de Gestión y Desempeño</t>
  </si>
  <si>
    <t>Acta de comité</t>
  </si>
  <si>
    <t>Presentaciones realizadas</t>
  </si>
  <si>
    <t>4.4</t>
  </si>
  <si>
    <t>Presentación se resultados del 2 seguimiento de mapa de riesgos de corrupción y de gestión, al Comité Institucional de Gestión y Desempeño</t>
  </si>
  <si>
    <t>Subcomponente 5. Seguimiento</t>
  </si>
  <si>
    <t>5.1.</t>
  </si>
  <si>
    <t>Realizar el informe de evaluación independiente al primer seguimiento de los mapas de riesgos de corrupción y gestión</t>
  </si>
  <si>
    <t>Informe evaluación independiente</t>
  </si>
  <si>
    <t>Tecnológicos y Humanos</t>
  </si>
  <si>
    <t>5.2</t>
  </si>
  <si>
    <t>Realizar el informe de evaluación independiente al segundo seguimiento de los mapas de riesgos de corrupción y gestión</t>
  </si>
  <si>
    <t>*Las fechas de los seguimientos corresponden a lo establecido en la normatividad vigente.</t>
  </si>
  <si>
    <t>Con el fin de contribuir a la política de “0” papel, este formato no se debe imprimir es solo necesario diligenciarlo y enviarlo en medios electrónicos</t>
  </si>
  <si>
    <t>Racionalización de Trámites</t>
  </si>
  <si>
    <t>Rendición de Cuentas</t>
  </si>
  <si>
    <t>Mecanismos para mejorar la Atención al Ciudadano</t>
  </si>
  <si>
    <t>Mecanismos para la Transparencia y Acceso a la Información</t>
  </si>
  <si>
    <t>Iniciativas Adicionales</t>
  </si>
  <si>
    <t/>
  </si>
  <si>
    <t>Nombre de la entidad:</t>
  </si>
  <si>
    <t>INSTITUTO PARA LA PROTECCIÓN DE LA NIÑEZ Y LA JUVENTUD</t>
  </si>
  <si>
    <t>Orden:</t>
  </si>
  <si>
    <t>Territorial</t>
  </si>
  <si>
    <t>Sector administrativo:</t>
  </si>
  <si>
    <t>No Aplica</t>
  </si>
  <si>
    <t>Año vigencia:</t>
  </si>
  <si>
    <t>2023</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</si>
  <si>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</si>
  <si>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</si>
  <si>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</si>
  <si>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</si>
  <si>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</si>
  <si>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</si>
  <si>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</si>
  <si>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</si>
  <si>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</si>
  <si>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</si>
  <si>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</si>
  <si>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</si>
  <si>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</si>
  <si>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</si>
  <si>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</si>
  <si>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</si>
  <si>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</si>
  <si>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</si>
  <si>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</si>
  <si>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</si>
  <si>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</si>
  <si>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</si>
  <si>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</si>
  <si>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Monitoreo jefe planeación</t>
  </si>
  <si>
    <t xml:space="preserve"> Valor ejecutado (%)</t>
  </si>
  <si>
    <t>Observaciones/Recomendaciones</t>
  </si>
  <si>
    <t>Seguimiento jefe control interno</t>
  </si>
  <si>
    <t>Otros procedimientos administrativos de cara al usuario</t>
  </si>
  <si>
    <t>72328</t>
  </si>
  <si>
    <t>Certificado de asistencia y vinculación de los Niños, Niñas, Adolescentes y Jóvenes al IDIPRON.</t>
  </si>
  <si>
    <t>Inscrito</t>
  </si>
  <si>
    <t>Actualmente para obtener el certificado de asistencia o vinculación, los Niños, Niñas, Adolescentes y Jóvenes, se estipula un tiempo de tres (3) días, para solicitudes posteriores al 2012 y de cinco (5) días para solicitudes anteriores a la vigencia 2012.</t>
  </si>
  <si>
    <t>A partir del primero (1) de noviembre , se estipula que las solicitudes posteriores al 2012, se podran obtener de manera inmediata. Y continuan los cinco (5) días para solicitudes anteriores a la vigencia 2012.</t>
  </si>
  <si>
    <t xml:space="preserve">Menor tiempo de respuesta del certificado de asistencia o vinculación, los Niños, Niñas, Adolescentes y Jóvenes, del IDIPRON. Para solicitudes posteriores a la vigencia 2012.  </t>
  </si>
  <si>
    <t>Administrativa</t>
  </si>
  <si>
    <t>Reducción del tiempo de respuesta o duración del trámite</t>
  </si>
  <si>
    <t>01/02/2023</t>
  </si>
  <si>
    <t>31/10/2023</t>
  </si>
  <si>
    <t xml:space="preserve"> </t>
  </si>
  <si>
    <t>Subdirección de Lineamientos y Políticas - Gestión de TICS , OAP</t>
  </si>
  <si>
    <t>Sí</t>
  </si>
  <si>
    <t>Respondió</t>
  </si>
  <si>
    <t>Pregunta</t>
  </si>
  <si>
    <t>Observación</t>
  </si>
  <si>
    <t>1. ¿Cuenta con el plan de trabajo para implementar la propuesta de mejora del trámite?</t>
  </si>
  <si>
    <t>Se evidenció plan de trabajo en el cual se contemplaron las actividades a realizar.
Con corte a abril 30 de 2023, se reporta como avance, la realización de mesa de trabajo realizada el 10 de marzo en la cual se iniciaron las acciones para la automatización, como evidencia se aportó acta de la reunión.
Se recomienda, hacer monitoreo mensual del avance del plan de trabajo.</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</si>
  <si>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</si>
  <si>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</si>
  <si>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</si>
  <si>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</si>
  <si>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</si>
  <si>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Actualmente para obtener el certificado de asistencia o vinculación, los Niños, Niñas, Adolescentes y Jóvenes, deben realizar una solicitud a través de un formulario que está disponible en la página web del Instituto y posteriormente la entidad expide el documento y lo remite en formato PDF con firma digital y código QR vía correo electrónico al solicitante.</t>
  </si>
  <si>
    <t xml:space="preserve">Apartir de primero (1) de noviembre, se automatiza parcialmente la solicitud de certifcación de asistencia o vinculación que realizan los niños, Niñas, Adolescentes y Jóvenes, al IDIPRON, de las vigencias posteriores al 2012.
</t>
  </si>
  <si>
    <t xml:space="preserve">Disminución de pasos que se deben realizar para la obtención de la certificación. de las vigencias posteriores al 2012.
</t>
  </si>
  <si>
    <t>Tecnologica</t>
  </si>
  <si>
    <t>Sociolegal - Oficina de tecnologías de la información</t>
  </si>
  <si>
    <t>El día diez (10) de marzo de 2023, la Subdirección Técnica de Lineamientos, realizó mesa de trabajo con soporte SIMI, la Gerencia de las TICS y Sociolegal, con el fin de iniciar con las acciones para la automatización de la OPA “Certificado de Asistencia”, donde se asumieron compromisos para dar prioridad al desarrollo y dar cumplimiento.</t>
  </si>
  <si>
    <t>COMPONENTE 3</t>
  </si>
  <si>
    <r>
      <rPr>
        <b/>
        <sz val="14"/>
        <color theme="1"/>
        <rFont val="Times New Roman"/>
        <family val="1"/>
      </rPr>
      <t xml:space="preserve">Subcomponente 1. Información de calidad y en lenguaje
comprensible                                                                                </t>
    </r>
    <r>
      <rPr>
        <sz val="14"/>
        <color theme="1"/>
        <rFont val="Times New Roman"/>
        <family val="1"/>
      </rPr>
      <t xml:space="preserve"> </t>
    </r>
  </si>
  <si>
    <t>Elaborar y publicar la Estrategia Integral de Rendición de Cuentas para la vigencia 2022, teniendo en cuenta los lineamientos del M.U.R.C. de Función Pública en su apartado  "Diseño de la Estrategia de Rendición de Cuentas" https://www.funcionpublica.gov.co/web/murc/diseno-estrategia-rendicion-cuentas</t>
  </si>
  <si>
    <t>Estrategia 
Rendición de Cuentas</t>
  </si>
  <si>
    <t>1 documento programado / 1 documento elaborado</t>
  </si>
  <si>
    <t>Tecnológico
Talento Humano</t>
  </si>
  <si>
    <r>
      <rPr>
        <b/>
        <sz val="10"/>
        <color theme="1"/>
        <rFont val="Times New Roman"/>
        <family val="1"/>
      </rPr>
      <t>PRIMER SEGUIMIENTO</t>
    </r>
    <r>
      <rPr>
        <sz val="10"/>
        <color theme="1"/>
        <rFont val="Times New Roman"/>
        <family val="1"/>
      </rPr>
      <t xml:space="preserve"> La Estrategia de Rendición de Cuentas IDIPRON 2023 se elaboró en el mes de enero de 2023 y se elevó a consulta ciudadana. Posteriormente se publicó el documento final en la web (micrositio Participa), acompañado de una pieza comunicacional para socialización a todos los grupos de valor institucionales el día 30 de enero. El avance en el cumplimiento de la meta es del 100%</t>
    </r>
  </si>
  <si>
    <r>
      <rPr>
        <b/>
        <sz val="10"/>
        <color theme="1"/>
        <rFont val="Times New Roman"/>
        <family val="1"/>
      </rPr>
      <t xml:space="preserve">PRIMER SEGUIMIENTO </t>
    </r>
    <r>
      <rPr>
        <sz val="10"/>
        <color theme="1"/>
        <rFont val="Times New Roman"/>
        <family val="1"/>
      </rPr>
      <t>Consulta previa a la ciudadanía, consulta ciudadana web y redes, consulta interna correo masivo (mailing), pieza comunicacional de consulta documento definitivo, documento final Estrategia Rendición de Cuentas IDIPRON 2023.</t>
    </r>
  </si>
  <si>
    <r>
      <t xml:space="preserve">Primer seguimiento OCI: </t>
    </r>
    <r>
      <rPr>
        <sz val="10"/>
        <color theme="1"/>
        <rFont val="Times New Roman"/>
        <family val="1"/>
      </rPr>
      <t>Se observaron los soportes de elaboración de la estrategia y se verificó la publicación de la estrategia de rendición de cuentas 2023:</t>
    </r>
    <r>
      <rPr>
        <b/>
        <sz val="10"/>
        <color theme="1"/>
        <rFont val="Times New Roman"/>
        <family val="1"/>
      </rPr>
      <t xml:space="preserve">
https://www.idipron.gov.co/informacion-de-interes/estrategia-rendicion-de-cuentas-idipron-2023</t>
    </r>
  </si>
  <si>
    <t>Publicar un informe en el sitio web del Instituto sobre el proceso de Rendición de Cuentas que se desarrollen en el año</t>
  </si>
  <si>
    <t>1 informe y 1 pieza comunicativa</t>
  </si>
  <si>
    <t># informes presentados / # informes programados</t>
  </si>
  <si>
    <t>Realizar consultas ciudadanas sobre temáticas asociadas a la Estrategia de Rendicion de Cuentas</t>
  </si>
  <si>
    <t>3 Consultas ciudadanas a través de formulario web</t>
  </si>
  <si>
    <t># consultas realizadas / # consultas programadas</t>
  </si>
  <si>
    <r>
      <rPr>
        <b/>
        <sz val="10"/>
        <color theme="1"/>
        <rFont val="Times New Roman"/>
        <family val="1"/>
      </rPr>
      <t>PRIMER SEGUIMIENTO</t>
    </r>
    <r>
      <rPr>
        <sz val="10"/>
        <color theme="1"/>
        <rFont val="Times New Roman"/>
        <family val="1"/>
      </rPr>
      <t xml:space="preserve"> Se realizaron cuatro (4) consultas a la ciudadanía de varios instrumentos de planeación y gestión asociados al proceso y a la Estrategia de Rendición de Cuentas en el mes de enero de 2023, a través de piezas comunicacionales y publicación en web y redes sociales institucionales. El avance en el cumplimiento de la meta es del 100%</t>
    </r>
  </si>
  <si>
    <r>
      <rPr>
        <b/>
        <sz val="10"/>
        <color theme="1"/>
        <rFont val="Times New Roman"/>
        <family val="1"/>
      </rPr>
      <t>PRIMER SEGUIMIENTO
Estrategia RdC:</t>
    </r>
    <r>
      <rPr>
        <sz val="10"/>
        <color theme="1"/>
        <rFont val="Times New Roman"/>
        <family val="1"/>
      </rPr>
      <t xml:space="preserve"> consulta web y redes sociales, consulta interna correo masivo (mailing), pieza comunicacional.
</t>
    </r>
    <r>
      <rPr>
        <b/>
        <sz val="10"/>
        <color theme="1"/>
        <rFont val="Times New Roman"/>
        <family val="1"/>
      </rPr>
      <t>Plan de Acción</t>
    </r>
    <r>
      <rPr>
        <sz val="10"/>
        <color theme="1"/>
        <rFont val="Times New Roman"/>
        <family val="1"/>
      </rPr>
      <t xml:space="preserve">: consulta web y redes sociales, pieza comunicacional.
</t>
    </r>
    <r>
      <rPr>
        <b/>
        <sz val="10"/>
        <color theme="1"/>
        <rFont val="Times New Roman"/>
        <family val="1"/>
      </rPr>
      <t>PAAC</t>
    </r>
    <r>
      <rPr>
        <sz val="10"/>
        <color theme="1"/>
        <rFont val="Times New Roman"/>
        <family val="1"/>
      </rPr>
      <t xml:space="preserve">: consulta web y redes sociales, pieza comunicacional.
</t>
    </r>
    <r>
      <rPr>
        <b/>
        <sz val="10"/>
        <color theme="1"/>
        <rFont val="Times New Roman"/>
        <family val="1"/>
      </rPr>
      <t xml:space="preserve">PIPC: </t>
    </r>
    <r>
      <rPr>
        <sz val="10"/>
        <color theme="1"/>
        <rFont val="Times New Roman"/>
        <family val="1"/>
      </rPr>
      <t>onsulta web y redes sociales, pieza comunicacional.</t>
    </r>
  </si>
  <si>
    <r>
      <t xml:space="preserve">Primer seguimiento OCI: </t>
    </r>
    <r>
      <rPr>
        <sz val="10"/>
        <color theme="1"/>
        <rFont val="Times New Roman"/>
        <family val="1"/>
      </rPr>
      <t>Se observaron de 4 consultas a la ciudadanía realizadas de la estrategia de rendición de cuentas, el plan de acción institucional, el Plan Institucional de Participación y el Plan Anticorrupción 2023.</t>
    </r>
  </si>
  <si>
    <t>Subcomponente 2. Diálogo de doble vía con la ciudadanía
y sus organizaciones</t>
  </si>
  <si>
    <t>Realizar Audiencias Públicas Participativas de Rendición de Cuentas</t>
  </si>
  <si>
    <t xml:space="preserve">2 Audiencias Públicas Participativas de Rendición de Cuentas.  </t>
  </si>
  <si>
    <t xml:space="preserve"> # Audiencias Públicas Participativas de Rendición de Cuentas realizadas / # Audiencias Públicas Participativas de Rendición de Cuentas programadas.</t>
  </si>
  <si>
    <t xml:space="preserve">Subcomponente 3. Incentivos para motivar la cultura de la
rendición y petición de cuentas                                         </t>
  </si>
  <si>
    <t>Realizar acciones de retroalimentación, evaluación y publicación de inquietudes de los asistentes a las Audiencias Públicas Participativas de Rendición de Cuentas en cualquiera de las modalidades utilizadas (presencial o virtual)</t>
  </si>
  <si>
    <t>2 instrumentos de recopilación de inquietudes ciudadanas, formularios web o formatos prestablecidos por la Oficina Asesora de Planeación, (según la modalidad)</t>
  </si>
  <si>
    <t xml:space="preserve"># instrumentos a utilizar para recopilar inquietudes ciudadanas en las Audiencias Públicas de Rendición de Cuentas / #  instrumentos utilizados para recopilar inquietudes ciudadanas en las Audiencias Públicas de Rendición de Cuentas </t>
  </si>
  <si>
    <r>
      <rPr>
        <b/>
        <sz val="10"/>
        <color theme="1"/>
        <rFont val="Times New Roman"/>
        <family val="1"/>
      </rPr>
      <t>PRIMER SEGUIMIENTO</t>
    </r>
    <r>
      <rPr>
        <sz val="10"/>
        <color theme="1"/>
        <rFont val="Times New Roman"/>
        <family val="1"/>
      </rPr>
      <t xml:space="preserve"> Se elaboraron y compartieron dos (2) instrumentos virtuales para la audiencia de rendición de cuentas: un formulario web para el registro y la formulación de preguntas y un formulario para la evaluación del evento. Además, se aplicaron de manera presencial evaluaciones en formato de la Veeduría Distrital el 30 de marzo de 2023. El avance en el cumplimiento de la meta es del 100%</t>
    </r>
  </si>
  <si>
    <r>
      <rPr>
        <b/>
        <sz val="10"/>
        <color theme="1"/>
        <rFont val="Times New Roman"/>
        <family val="1"/>
      </rPr>
      <t>PRIMER SEGUIMIENTO</t>
    </r>
    <r>
      <rPr>
        <sz val="10"/>
        <color theme="1"/>
        <rFont val="Times New Roman"/>
        <family val="1"/>
      </rPr>
      <t xml:space="preserve"> Formularios web (registro y preguntas, y evaluación) audiencia pública rendición de cuentas, formatos de evaluación audiencia pública de rendición de cuentas solicitados por la Veeduría Distrital.</t>
    </r>
  </si>
  <si>
    <r>
      <t xml:space="preserve">Primer seguimiento OCI: </t>
    </r>
    <r>
      <rPr>
        <sz val="10"/>
        <color theme="1"/>
        <rFont val="Times New Roman"/>
        <family val="1"/>
      </rPr>
      <t>Se observaron dos ( instrumentos de recopilación de inquietudes ciudadanas aplicados en la Audiencia Publica de Rendición de cuentas</t>
    </r>
  </si>
  <si>
    <r>
      <t>Retroalimentar a la ciudadanía sobre los resultados de su participación</t>
    </r>
    <r>
      <rPr>
        <sz val="10"/>
        <color rgb="FFFF0000"/>
        <rFont val="Times New Roman"/>
        <family val="1"/>
      </rPr>
      <t xml:space="preserve"> </t>
    </r>
    <r>
      <rPr>
        <sz val="10"/>
        <rFont val="Times New Roman"/>
        <family val="1"/>
      </rPr>
      <t>en las Audiencias Públicas de Rendición de Cuentas por medio de las inquietudes realizadas</t>
    </r>
  </si>
  <si>
    <t>1 documento (respuestas a inquietudes) y 1 pieza comunicativa (conocer las respuestas en el sitio web)</t>
  </si>
  <si>
    <t># documento a publicar / # documento publicado</t>
  </si>
  <si>
    <r>
      <rPr>
        <b/>
        <sz val="10"/>
        <color theme="1"/>
        <rFont val="Times New Roman"/>
        <family val="1"/>
      </rPr>
      <t>PRIMER SEGUIMIENTO</t>
    </r>
    <r>
      <rPr>
        <sz val="10"/>
        <color theme="1"/>
        <rFont val="Times New Roman"/>
        <family val="1"/>
      </rPr>
      <t xml:space="preserve"> Se recopilaron las inquietudes de la ciudadanía en la audiencia de rendición de cuentas del IDIPRON el día 30 de marzo, a través de un instrumento creado para tal fin (formulario web). El avance en el cumplimiento de la meta es del 100%</t>
    </r>
  </si>
  <si>
    <r>
      <rPr>
        <b/>
        <sz val="10"/>
        <color theme="1"/>
        <rFont val="Times New Roman"/>
        <family val="1"/>
      </rPr>
      <t>PRIMER SEGUIMIENTO</t>
    </r>
    <r>
      <rPr>
        <sz val="10"/>
        <color theme="1"/>
        <rFont val="Times New Roman"/>
        <family val="1"/>
      </rPr>
      <t xml:space="preserve"> Documento de respuestas institucionales a preguntas ciudadanas, pieza comunicacional de socialización del documento a la ciudadanía, publicación documento en web y redes institucionales, correo masivo (mailing) a todo el Instituto para socialización de documento de respuestas.</t>
    </r>
  </si>
  <si>
    <r>
      <t xml:space="preserve">Primer seguimiento OCI: </t>
    </r>
    <r>
      <rPr>
        <sz val="10"/>
        <color theme="1"/>
        <rFont val="Times New Roman"/>
        <family val="1"/>
      </rPr>
      <t>Se evidenciaron soportes de recopilación de inquietudes de la ciudadanía, se verificó la publicación de respuestas:
https://idipron.gov.co/sites/default/files/docs/participa/documentos2022/Respuestas-a-preguntas-de-Rendici%C3%B3n-de-Cuentas.pdf</t>
    </r>
  </si>
  <si>
    <t>Implementar acciones de dialogo (foros virtuales) que permitan la participación de diversos representantes de los grupos de valor</t>
  </si>
  <si>
    <t xml:space="preserve">  3 foros virtuales</t>
  </si>
  <si>
    <t># de foros virtuales realiizados / # foros virtuales programados</t>
  </si>
  <si>
    <r>
      <rPr>
        <b/>
        <sz val="14"/>
        <color theme="1"/>
        <rFont val="Times New Roman"/>
        <family val="1"/>
      </rPr>
      <t xml:space="preserve">Subcomponente 4. Evaluación y retroalimentación a la
gestión institucional     </t>
    </r>
    <r>
      <rPr>
        <sz val="14"/>
        <color theme="1"/>
        <rFont val="Times New Roman"/>
        <family val="1"/>
      </rPr>
      <t xml:space="preserve">                                       </t>
    </r>
  </si>
  <si>
    <t>Evaluación de la estrategia de Rendición de Cuentas</t>
  </si>
  <si>
    <t>Informe de la estrategia de Rendición de Cuentas</t>
  </si>
  <si>
    <t>COMPONENTE 4</t>
  </si>
  <si>
    <r>
      <rPr>
        <b/>
        <sz val="14"/>
        <color theme="1"/>
        <rFont val="Times New Roman"/>
        <family val="1"/>
      </rPr>
      <t xml:space="preserve">Subcomponente 1. Estructura administrativa y
Direccionamiento estratégico                                                                           </t>
    </r>
    <r>
      <rPr>
        <sz val="14"/>
        <color theme="1"/>
        <rFont val="Times New Roman"/>
        <family val="1"/>
      </rPr>
      <t xml:space="preserve"> </t>
    </r>
  </si>
  <si>
    <r>
      <t xml:space="preserve">Elaborar 4 informes; 3 trimestrales y uno </t>
    </r>
    <r>
      <rPr>
        <sz val="10"/>
        <rFont val="Times New Roman"/>
        <family val="1"/>
      </rPr>
      <t xml:space="preserve">bimestral, este ultimo correspondiente a los meses de </t>
    </r>
    <r>
      <rPr>
        <sz val="10"/>
        <color theme="1"/>
        <rFont val="Times New Roman"/>
        <family val="1"/>
      </rPr>
      <t>octubre-noviembre, donde se relacione la gestion de los requerimientos presentados por la ciudadanía (PQRSD), al IDIPRON para facilitar la toma de decisiones y el desarrollo de iniciativas de mejora</t>
    </r>
  </si>
  <si>
    <t>Informes de gestión del area de Servicio a la Ciudadania: 3 trimestrales y 1 bimestral</t>
  </si>
  <si>
    <t>Cantidad de informes presentados / 4</t>
  </si>
  <si>
    <t>Información entregada por la Secretaria General de la Alcaldía Mayor de Bogotá
-Equipos de computo
-Talento humano</t>
  </si>
  <si>
    <t>Servicio a la ciudadania</t>
  </si>
  <si>
    <t>Subcomponente 2 Fortalecimiento de los Canales de Atención</t>
  </si>
  <si>
    <t>Participar en eventos realizados para la ciudadania</t>
  </si>
  <si>
    <t>Participación en por lo menos 9 eventos realizados para la ciudadanía</t>
  </si>
  <si>
    <t>Cantidad de eventos para la ciudadania en los que se participan /9</t>
  </si>
  <si>
    <t>Talento humano
Equipos de computo</t>
  </si>
  <si>
    <r>
      <rPr>
        <b/>
        <sz val="10"/>
        <color theme="1"/>
        <rFont val="Times New Roman"/>
        <family val="1"/>
      </rPr>
      <t>PRIMER SEGUIMIENTO</t>
    </r>
    <r>
      <rPr>
        <sz val="10"/>
        <color theme="1"/>
        <rFont val="Times New Roman"/>
        <family val="1"/>
      </rPr>
      <t xml:space="preserve">  Se asistió a las ferias de servicio en Corabastos el día 28 de febrero, y el 13 y 14 de abril a la feria de servicios en la localidad de Suba y el 15 de abril a la feria de la Vía Férrea.
Se reporta un avance en la meta del 25% con la realización de las actividades descritas y evidenciadas.</t>
    </r>
  </si>
  <si>
    <r>
      <rPr>
        <b/>
        <sz val="10"/>
        <color theme="1"/>
        <rFont val="Times New Roman"/>
        <family val="1"/>
      </rPr>
      <t>PRIMER SEGUIMIENTO</t>
    </r>
    <r>
      <rPr>
        <sz val="10"/>
        <color theme="1"/>
        <rFont val="Times New Roman"/>
        <family val="1"/>
      </rPr>
      <t xml:space="preserve">  Listados de asistencia y registro fotográfico</t>
    </r>
  </si>
  <si>
    <r>
      <rPr>
        <b/>
        <sz val="14"/>
        <color theme="1"/>
        <rFont val="Times New Roman"/>
        <family val="1"/>
      </rPr>
      <t xml:space="preserve">Subcomponente 3. Talento Humano                                                 </t>
    </r>
    <r>
      <rPr>
        <sz val="14"/>
        <color theme="1"/>
        <rFont val="Times New Roman"/>
        <family val="1"/>
      </rPr>
      <t xml:space="preserve"> </t>
    </r>
  </si>
  <si>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</si>
  <si>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</si>
  <si>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Cantidad de capacitaciones al grupo de trabajo que conforma Atención a la Ciudadanía en : atención a persona sorda, ciega y  población LGBTI. /2</t>
  </si>
  <si>
    <r>
      <rPr>
        <b/>
        <sz val="10"/>
        <color theme="1"/>
        <rFont val="Times New Roman"/>
        <family val="1"/>
      </rPr>
      <t>PRIMER SEGUIMIENTO</t>
    </r>
    <r>
      <rPr>
        <sz val="10"/>
        <color theme="1"/>
        <rFont val="Times New Roman"/>
        <family val="1"/>
      </rPr>
      <t xml:space="preserve">  Se realizó una capacitación en lectura y escritura en Braille el 31/03/2023; se realizó capacitación en Política Pública LGBTI el 18/04/2023.
Se reporta un avance en la meta del 66%, con una jornada de capacitación.</t>
    </r>
  </si>
  <si>
    <r>
      <rPr>
        <b/>
        <sz val="10"/>
        <color theme="1"/>
        <rFont val="Times New Roman"/>
        <family val="1"/>
      </rPr>
      <t xml:space="preserve">PRIMER SEGUIMIENTO </t>
    </r>
    <r>
      <rPr>
        <sz val="10"/>
        <color theme="1"/>
        <rFont val="Times New Roman"/>
        <family val="1"/>
      </rPr>
      <t xml:space="preserve">
1. Listado de asistencia Braille
2. Listado de asistencia PPLGBTI
3. Correo electrónico programación capacitación PPLGBTI</t>
    </r>
  </si>
  <si>
    <r>
      <rPr>
        <b/>
        <sz val="10"/>
        <color theme="1"/>
        <rFont val="Times New Roman"/>
        <family val="1"/>
      </rPr>
      <t xml:space="preserve">Primer Seguimiento OCI: </t>
    </r>
    <r>
      <rPr>
        <sz val="10"/>
        <color theme="1"/>
        <rFont val="Times New Roman"/>
        <family val="1"/>
      </rPr>
      <t>se evidencias listados de asistencia de jornada taller-capacitación temas lectura y escritura Braille y Política pública población LGBTI, se recomienda revisar el indicador y meta propuesta dado que esta definida como dos(2)</t>
    </r>
  </si>
  <si>
    <r>
      <rPr>
        <b/>
        <sz val="14"/>
        <color theme="1"/>
        <rFont val="Times New Roman"/>
        <family val="1"/>
      </rPr>
      <t xml:space="preserve">Subcomponente 4. Normativo y procedimental </t>
    </r>
    <r>
      <rPr>
        <sz val="14"/>
        <color theme="1"/>
        <rFont val="Times New Roman"/>
        <family val="1"/>
      </rPr>
      <t xml:space="preserve">                                       </t>
    </r>
  </si>
  <si>
    <t>Realizar mesas de trabajo con los procesos que reciben peticiones ciudadanas con el fin de dar a conocer las implicaciones que tiene no contestarlas de forma oportuna.</t>
  </si>
  <si>
    <t xml:space="preserve">4 mesas de trabajo con procesos de apoyo y estratégicos que tengan usuario administrador del sistema de Peticiones, Quejas y Reclamos </t>
  </si>
  <si>
    <t xml:space="preserve"> mesas de trabajo con procesos de apoyo y estratégicos que tengan usuario administrador del sistema de Peticiones, Quejas y Reclamos /4</t>
  </si>
  <si>
    <t>Subcomponente 5. Relacionamiento con el ciudadano</t>
  </si>
  <si>
    <t xml:space="preserve">Propiciar un dialogo de doble via en tiempo real con las comunidades en redes sociales del instituto a través de la atención del chat de facebook y whatsapp </t>
  </si>
  <si>
    <t>Atención de la ciudadanía a través de redes sociales y de whatsapp.</t>
  </si>
  <si>
    <t>Cantidad de atenciones realizadas por whatsapp y facebook en el mes / total de atenciones del mes.</t>
  </si>
  <si>
    <t>Talento humano
Equipos de computo
Acceso a internet y a redes sociales.</t>
  </si>
  <si>
    <t>COMPONENTE 5</t>
  </si>
  <si>
    <r>
      <rPr>
        <b/>
        <sz val="14"/>
        <color theme="1"/>
        <rFont val="Times New Roman"/>
        <family val="1"/>
      </rPr>
      <t xml:space="preserve">Subcomponente 1. Lineamientos de Transparencia Activa                                                                          </t>
    </r>
    <r>
      <rPr>
        <sz val="14"/>
        <color theme="1"/>
        <rFont val="Times New Roman"/>
        <family val="1"/>
      </rPr>
      <t xml:space="preserve"> </t>
    </r>
  </si>
  <si>
    <t>Actualizar la resolución 031 de 2021 de acuerdo a la resstructuración de la entidad</t>
  </si>
  <si>
    <t>Resolución ajustada y publicada</t>
  </si>
  <si>
    <t>1 resolución</t>
  </si>
  <si>
    <t>Tecnológico 
Talento humano</t>
  </si>
  <si>
    <t xml:space="preserve">Seguimiento y Mejoramiento a la Gestión </t>
  </si>
  <si>
    <r>
      <rPr>
        <b/>
        <sz val="10"/>
        <color theme="1"/>
        <rFont val="Times New Roman"/>
        <family val="1"/>
      </rPr>
      <t>PRIMER SEGUIMIENTO:</t>
    </r>
    <r>
      <rPr>
        <sz val="10"/>
        <color theme="1"/>
        <rFont val="Times New Roman"/>
        <family val="1"/>
      </rPr>
      <t xml:space="preserve"> La actividad se cumplira en los meses de Mayo - Junio ya que se aplazo debido al diligenciamiento de la Encuesta ITB 2022 - 2023</t>
    </r>
  </si>
  <si>
    <t>Realizar la actualización del link de transparencia de acuerdo con lo establecido en la circular 031 de 2021</t>
  </si>
  <si>
    <t>Link de transparencia actualizado</t>
  </si>
  <si>
    <t># de actualizaciónes programadas / # actualizaciones realizadas</t>
  </si>
  <si>
    <t>Comunicación Estratégica - Areas y procesos respnsables</t>
  </si>
  <si>
    <t>1.3</t>
  </si>
  <si>
    <t>Realizar ejercicios de aprovechamiento de datos abiertos que contribuyan a mejorar productos o servicios, fortalecer la rendición de cuentas, mejorar la participación ciudadana y fomentar la innovación pública por parte de la entidad y del Distrito en general.</t>
  </si>
  <si>
    <t>2 ejercicios de aprovechamiento de datos abiertos realizados</t>
  </si>
  <si>
    <t>Ejercicios de aprovecamiento de datos abiertos realizados / 2 ejecicios de datos abiertos programados</t>
  </si>
  <si>
    <t>Tecnologíco 
Talento humano</t>
  </si>
  <si>
    <t>Seguimiento y Mejoramiento a la Gestión  - Gestión del Conocimiento y la Innovación</t>
  </si>
  <si>
    <t>Subcomponente 2. Lineamientos de Transparencia Pasiva</t>
  </si>
  <si>
    <t>Socializar los pasos y canales para interponer denuncias de corrpución en la entidad</t>
  </si>
  <si>
    <t>Campaña socializada por email e intranet</t>
  </si>
  <si>
    <t xml:space="preserve">1 campaña </t>
  </si>
  <si>
    <t>Servicico a la Ciudadania / Evaluación a la Gestión / Comunicación Estrategica</t>
  </si>
  <si>
    <r>
      <rPr>
        <b/>
        <sz val="10"/>
        <color theme="1"/>
        <rFont val="Times New Roman"/>
        <family val="1"/>
      </rPr>
      <t>PRIMER SEGUIMIENTO</t>
    </r>
    <r>
      <rPr>
        <sz val="10"/>
        <color theme="1"/>
        <rFont val="Times New Roman"/>
        <family val="1"/>
      </rPr>
      <t xml:space="preserve"> Se socializaron los pasos y canales para interponer denuncias de corrupción en la entidad a través de infografía, la cual se envió al correo institucional de "todos" los servidores del Instituto el 23-03-2023.
Se reporta un avance en la meta del 100% con la socialización de los pasos y canales para denunciar los actos de corrupción.</t>
    </r>
  </si>
  <si>
    <r>
      <rPr>
        <b/>
        <sz val="10"/>
        <color theme="1"/>
        <rFont val="Times New Roman"/>
        <family val="1"/>
      </rPr>
      <t>PRIMER SEGUIMIENTO</t>
    </r>
    <r>
      <rPr>
        <sz val="10"/>
        <color theme="1"/>
        <rFont val="Times New Roman"/>
        <family val="1"/>
      </rPr>
      <t xml:space="preserve">
1. Correo socialización
2. Pieza gráfica</t>
    </r>
  </si>
  <si>
    <r>
      <rPr>
        <b/>
        <sz val="12"/>
        <color theme="1"/>
        <rFont val="Times New Roman"/>
        <family val="1"/>
      </rPr>
      <t xml:space="preserve">Primer seguimiento OCI. </t>
    </r>
    <r>
      <rPr>
        <sz val="12"/>
        <color theme="1"/>
        <rFont val="Times New Roman"/>
        <family val="1"/>
      </rPr>
      <t>De las evidencias allegadas, se puede observar cumplimiento de la actividad 100%.</t>
    </r>
  </si>
  <si>
    <r>
      <rPr>
        <b/>
        <sz val="14"/>
        <color theme="1"/>
        <rFont val="Times New Roman"/>
        <family val="1"/>
      </rPr>
      <t xml:space="preserve">Subcomponente 3. Elaboración los Instrumentos de Gestión de la Información                                         </t>
    </r>
    <r>
      <rPr>
        <sz val="14"/>
        <color theme="1"/>
        <rFont val="Times New Roman"/>
        <family val="1"/>
      </rPr>
      <t xml:space="preserve"> </t>
    </r>
  </si>
  <si>
    <t>Comunicación Estratégica
- Gestión de las TICS</t>
  </si>
  <si>
    <t>Actualizar y publicar  el registro de activos de información</t>
  </si>
  <si>
    <t>Registro de activos de información actualizado y publicado</t>
  </si>
  <si>
    <t>registro de activos de información actualizado / registro de activos de información publicado</t>
  </si>
  <si>
    <t>Profesional archivista
Puesto de Trabajo
Equipo de Computo</t>
  </si>
  <si>
    <t>Gestión documental</t>
  </si>
  <si>
    <r>
      <rPr>
        <b/>
        <sz val="10"/>
        <color theme="1"/>
        <rFont val="Times New Roman"/>
        <family val="1"/>
      </rPr>
      <t>PRIMER SEGUIMIENTO</t>
    </r>
    <r>
      <rPr>
        <sz val="10"/>
        <color theme="1"/>
        <rFont val="Times New Roman"/>
        <family val="1"/>
      </rPr>
      <t xml:space="preserve"> El formato A-GDO-FT-020  fue actualizado y oficializado. En mesa de trabajo conjunta entre Gestión Documental, Gestión TICS y la Oficina Asesora de Planeación, se definió que los dueños de la información de la entidad es el proceso Gestión TICS; por ende los encargados de actualizar y publicar los registros de activos de la información es TICS. </t>
    </r>
  </si>
  <si>
    <r>
      <rPr>
        <b/>
        <sz val="10"/>
        <color theme="1"/>
        <rFont val="Times New Roman"/>
        <family val="1"/>
      </rPr>
      <t>PRIMER SEGUIMIENTO</t>
    </r>
    <r>
      <rPr>
        <sz val="10"/>
        <color theme="1"/>
        <rFont val="Times New Roman"/>
        <family val="1"/>
      </rPr>
      <t xml:space="preserve">
Formato A-GDO-FT-020
Correo oficialización</t>
    </r>
  </si>
  <si>
    <r>
      <rPr>
        <b/>
        <sz val="12"/>
        <color theme="1"/>
        <rFont val="Times New Roman"/>
        <family val="1"/>
      </rPr>
      <t xml:space="preserve">Primer seguimiento OCI. </t>
    </r>
    <r>
      <rPr>
        <sz val="12"/>
        <color theme="1"/>
        <rFont val="Times New Roman"/>
        <family val="1"/>
      </rPr>
      <t xml:space="preserve">De las evidencias allegadas, se puede formato y soporte de oficialización, sin embargo esta no permite cuantificar el avance de la actividad propuesta, de conformidad con el indicador: </t>
    </r>
    <r>
      <rPr>
        <i/>
        <sz val="12"/>
        <color theme="1"/>
        <rFont val="Times New Roman"/>
        <family val="1"/>
      </rPr>
      <t>"registro de activos de información actualizado / registro de activos de información publicado"</t>
    </r>
  </si>
  <si>
    <t>Acualizar y publicar las tablas de retención documental  junto con las tablas de valoración una vez  queden convalidadas por el archivo de bogotá</t>
  </si>
  <si>
    <t>tablas de retención y tablas de valoración actualizadas, convalidadas y publicadas</t>
  </si>
  <si>
    <t>tablas de retención y tablas de valoración actualizadas y publicadas en la pagina web</t>
  </si>
  <si>
    <t xml:space="preserve">Actualizar y publicar los activos de información n la página web y en el portal de Datos Abiertos del Estado Colombiano </t>
  </si>
  <si>
    <t>activos de información publicados</t>
  </si>
  <si>
    <t xml:space="preserve"> 1 publicación</t>
  </si>
  <si>
    <t>Gestión Documental / Gestión de las TICS</t>
  </si>
  <si>
    <t>Subcomponente 4. Criterio Diferencial de Accesibilidad</t>
  </si>
  <si>
    <t>Realizar los diagnósticos y ajustes para el cumplimiento de las directrices de accesibilidad web establecidas en la Resolución 1519 de 2020</t>
  </si>
  <si>
    <t>Cumplimiento del 100% de las directrices de accesibilidad web</t>
  </si>
  <si>
    <t>numero de items de accesibilidad cumplidos / numero de items de accesibilidad exigidos</t>
  </si>
  <si>
    <t>Comunicación Estratégica</t>
  </si>
  <si>
    <t>Subcomponente 5. Monitoreo del Acceso a la Información Pública</t>
  </si>
  <si>
    <t>5.1</t>
  </si>
  <si>
    <t>Elaborar 2 informes de seguimiento y generacion de alertas frente al cumplimiento de la ley de transparencia y aceso a la información y el cumplimiento de la publicación requerida en el link de transparencia</t>
  </si>
  <si>
    <t>2 informes</t>
  </si>
  <si>
    <t># informes realizados / 2 informes programados</t>
  </si>
  <si>
    <t>Seguimiento y Mejoramiento a la Gestión - Comunicación Estrategica</t>
  </si>
  <si>
    <t>Realizar actividades del proceso de evaluación a la Gestión de la estrategia  de transparencia  del PAAC mediante el Seguimiento al cumplimiento de la 1712 de  2014</t>
  </si>
  <si>
    <t>2 Informes de seguimiento</t>
  </si>
  <si>
    <t>5.3</t>
  </si>
  <si>
    <t>Realizar el seguimiento al Plan de Acción de Gobierno Abierto</t>
  </si>
  <si>
    <t>3 informes</t>
  </si>
  <si>
    <t># informes realizados / 3 informes programados</t>
  </si>
  <si>
    <t>COMPONENTE 6</t>
  </si>
  <si>
    <t>INICIATIVAS ADICIONALES</t>
  </si>
  <si>
    <t>INTEGRIDAD/
DIAGNÓSTICO</t>
  </si>
  <si>
    <t>Desarrollar jornadas de inducción y reinducción sobre integridad como estrategia para socializar y garantizar la apropiación del Código de integridad por parte de los servidores públicos de la entidad.</t>
  </si>
  <si>
    <t>4 Jornadas de inducción y reinducción en temas de integridad</t>
  </si>
  <si>
    <t># jornadas realizadas / 4 jornadas programadas</t>
  </si>
  <si>
    <t>Tecnológicos
Talento humano</t>
  </si>
  <si>
    <t>Desarrollo Humano</t>
  </si>
  <si>
    <t>Desarrollar la actividad "Funcionario del mes frente a la apropiación de los valores de integridad" como estrategia cultural basada en la implementación del Código de integridad del servicio público.</t>
  </si>
  <si>
    <t>7 publicaciones de reconocimiento al "Funcionario del mes frente a la apropiación de los valores de integridad"</t>
  </si>
  <si>
    <t># de publicaciones de reconocimiento realizadas / 7 publicaciones de reconocimiento programadas</t>
  </si>
  <si>
    <t>Continuar con la aplicación semestral (junio y noviembre) del Test de percepción de la integridad.</t>
  </si>
  <si>
    <t>2 aplicaciones del test de percepción de la integridad</t>
  </si>
  <si>
    <t># de test de integridad aplicados/2  test de integridad programados</t>
  </si>
  <si>
    <t>1.4</t>
  </si>
  <si>
    <t>Hacer la valoración de las estrategias de comunicación empleadas para promover el Código de Integridad a través de la aplicación de una encuesta diagnóstica y elaboración de informe.</t>
  </si>
  <si>
    <t>1 encuesta y 1 informe</t>
  </si>
  <si>
    <t>1.5</t>
  </si>
  <si>
    <t>Remitir vía correo electrónico la socialización de los resultados obtenidos en la vigencia 2022.</t>
  </si>
  <si>
    <t>1 correo electrónico</t>
  </si>
  <si>
    <t>1 correo elecrónico de socialización</t>
  </si>
  <si>
    <r>
      <rPr>
        <b/>
        <sz val="10"/>
        <color theme="1"/>
        <rFont val="Times New Roman"/>
        <family val="1"/>
      </rPr>
      <t>PRIMER SEGUIMIENTO</t>
    </r>
    <r>
      <rPr>
        <sz val="10"/>
        <color theme="1"/>
        <rFont val="Times New Roman"/>
        <family val="1"/>
      </rPr>
      <t xml:space="preserve">  El día 28 de febrero de 2023 se remitió y socializó vía correo electrónico los resultados obtenidos en la vigencia 2022 de las actividades del Código de Integridad a través de una presentación power point.</t>
    </r>
  </si>
  <si>
    <r>
      <rPr>
        <b/>
        <sz val="10"/>
        <color theme="1"/>
        <rFont val="Times New Roman"/>
        <family val="1"/>
      </rPr>
      <t xml:space="preserve">PRIMER SEGUIMIENTO </t>
    </r>
    <r>
      <rPr>
        <sz val="10"/>
        <color theme="1"/>
        <rFont val="Times New Roman"/>
        <family val="1"/>
      </rPr>
      <t xml:space="preserve">
1. Correo electrónico
2, Presentación power point</t>
    </r>
  </si>
  <si>
    <t>INTEGRIDAD/
IMPLEMENTACIÓN</t>
  </si>
  <si>
    <t>Establecer  y socializar el  cronograma de ejecución de las actividades de implementación del Código de Integridad, con el fin de determinar el alcance de las estrategias y establecer actividades concretas que mejoren la apropiación y/o adaptación al Código.</t>
  </si>
  <si>
    <t xml:space="preserve">Cronograma de actividades del Código de integridad </t>
  </si>
  <si>
    <t>1 cronograma de actividades socializado</t>
  </si>
  <si>
    <r>
      <rPr>
        <b/>
        <sz val="10"/>
        <color theme="1"/>
        <rFont val="Times New Roman"/>
        <family val="1"/>
      </rPr>
      <t>PRIMER SEGUIMIENTO</t>
    </r>
    <r>
      <rPr>
        <sz val="10"/>
        <color theme="1"/>
        <rFont val="Times New Roman"/>
        <family val="1"/>
      </rPr>
      <t xml:space="preserve">  El día 28 de febrero de 2023 se remitió y socializó vía correo electrónico el cronograma de integridad para la vigencia 2023 de las actividades del Código de Integridad.</t>
    </r>
  </si>
  <si>
    <r>
      <rPr>
        <b/>
        <sz val="10"/>
        <color theme="1"/>
        <rFont val="Times New Roman"/>
        <family val="1"/>
      </rPr>
      <t xml:space="preserve">PRIMER SEGUIMIENTO </t>
    </r>
    <r>
      <rPr>
        <sz val="10"/>
        <color theme="1"/>
        <rFont val="Times New Roman"/>
        <family val="1"/>
      </rPr>
      <t xml:space="preserve">
1. Correo electrónico
2, Excel Cronograma</t>
    </r>
  </si>
  <si>
    <r>
      <rPr>
        <b/>
        <sz val="14"/>
        <color theme="1"/>
        <rFont val="Times New Roman"/>
        <family val="1"/>
      </rPr>
      <t xml:space="preserve">INTEGRIDAD/
EVALUACIÓN Y SEGUIMIENTO                                        </t>
    </r>
    <r>
      <rPr>
        <sz val="14"/>
        <color theme="1"/>
        <rFont val="Times New Roman"/>
        <family val="1"/>
      </rPr>
      <t xml:space="preserve"> </t>
    </r>
  </si>
  <si>
    <t>Realizar seguimiento y evaluación al cronograma de actividades del Código de integridad analizando los resultados obtenidos en la implementación de las acciones del Código y socializarlo a través del link de transparencia.</t>
  </si>
  <si>
    <t>Informe anual</t>
  </si>
  <si>
    <t>1 informe</t>
  </si>
  <si>
    <t>Documentar las buenas practicas de la entidad en materia de integridad que permitan alimentar la próxima intervención del Código.</t>
  </si>
  <si>
    <t>Una presentación en power point de buenas prácticas</t>
  </si>
  <si>
    <t>Una presentación en power point</t>
  </si>
  <si>
    <t xml:space="preserve">CONFLICTO DE INTERESES        </t>
  </si>
  <si>
    <t>Socialización a servidores públicos sobre conflicto de interes</t>
  </si>
  <si>
    <t xml:space="preserve">Listas de asistencia
</t>
  </si>
  <si>
    <t xml:space="preserve">1 Capacitación (servidores publicos)
</t>
  </si>
  <si>
    <t>Hacer seguimiento a la publicación de la declaración de renta y conflictos de intereses por parte de todos los servidores y colaboradores de la entidad</t>
  </si>
  <si>
    <t># de personas con diligenciamento de las herramientas de declaración de conflicto de intereses/ # de personas identificadas para efectuar la declaración</t>
  </si>
  <si>
    <t>Desarrollo Humano - Gestión Contractual</t>
  </si>
  <si>
    <t>Desarrollar estrategias que fomenten la participación de servidores y gerentes públicos del  instituto en el curso de integridad, transparencia o lucha contra la corrupción</t>
  </si>
  <si>
    <t xml:space="preserve">30% de Servidores Públicos
70% Gerentes Públicos </t>
  </si>
  <si>
    <t xml:space="preserve">Certificaciones de culminación del curso de integridad, transparencia o lucha contra la corrupción </t>
  </si>
  <si>
    <t>Enviar trimestralmente el reporte de seguimiento a la implementación de la estrategia de gestión de conflicto de intereses al Comité Institucional de Gestión y Desempeño</t>
  </si>
  <si>
    <t>4 reportes de seguimiento</t>
  </si>
  <si>
    <t xml:space="preserve">Desarrollo Humano - OAJ </t>
  </si>
  <si>
    <t>PLANEACIÓN</t>
  </si>
  <si>
    <t>PAGINA</t>
  </si>
  <si>
    <t xml:space="preserve">COMPONENTE: </t>
  </si>
  <si>
    <t xml:space="preserve">Escoger de la lista el componente al cual se va a realizar la programación y posterior seguimiento y diligenciar en el campo COMPONENTE.
Por cada Componente se desarrollan unos subcomponentes que deben ser diligenciados según se especifica a continuación. Dependiendo de las necesidades de los componentes se pueden formular una o dos acciones por subcomponente. De igual forma si no es necesaria la acción en uno de los subcomponente es posible que de dicho subcomponente no haya acciones.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</si>
  <si>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 xml:space="preserve">SUBCOMPONENTES </t>
  </si>
  <si>
    <r>
      <rPr>
        <b/>
        <sz val="10"/>
        <color theme="1"/>
        <rFont val="Calibri"/>
        <family val="2"/>
        <scheme val="minor"/>
      </rPr>
      <t>1. COMPONENTE PLAN ANTICORRUPCIÓN Y DE ATENCIÓN AL CIUDADANO</t>
    </r>
    <r>
      <rPr>
        <sz val="10"/>
        <color theme="1"/>
        <rFont val="Calibri"/>
        <family val="2"/>
        <scheme val="minor"/>
      </rPr>
      <t xml:space="preserve">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t>
    </r>
    <r>
      <rPr>
        <b/>
        <sz val="10"/>
        <color theme="1"/>
        <rFont val="Calibri"/>
        <family val="2"/>
        <scheme val="minor"/>
      </rPr>
      <t>1.1 Subcomponente Política de Administración de Riesgos</t>
    </r>
    <r>
      <rPr>
        <sz val="10"/>
        <color theme="1"/>
        <rFont val="Calibri"/>
        <family val="2"/>
        <scheme val="minor"/>
      </rPr>
      <t xml:space="preserve">: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r>
    <r>
      <rPr>
        <b/>
        <sz val="10"/>
        <color theme="1"/>
        <rFont val="Calibri"/>
        <family val="2"/>
        <scheme val="minor"/>
      </rPr>
      <t>1.2 Subcomponente Mapa de Riesgos de Corrupción</t>
    </r>
    <r>
      <rPr>
        <sz val="10"/>
        <color theme="1"/>
        <rFont val="Calibri"/>
        <family val="2"/>
        <scheme val="minor"/>
      </rPr>
      <t xml:space="preserve">:  Tiene como principal objetivo conocer las fuentes de los riesgos de corrupción, sus causas y sus consecuencias en cada unos de los procesos de la Entidad. para su contrucción se debe consultar el procedimiento creado para tal fin.
</t>
    </r>
    <r>
      <rPr>
        <b/>
        <sz val="10"/>
        <color theme="1"/>
        <rFont val="Calibri"/>
        <family val="2"/>
        <scheme val="minor"/>
      </rPr>
      <t>1.3 Subcomponente Consulta y Divulgación:</t>
    </r>
    <r>
      <rPr>
        <sz val="10"/>
        <color theme="1"/>
        <rFont val="Calibri"/>
        <family val="2"/>
        <scheme val="minor"/>
      </rPr>
      <t xml:space="preserve">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t>
    </r>
    <r>
      <rPr>
        <b/>
        <sz val="10"/>
        <color theme="1"/>
        <rFont val="Calibri"/>
        <family val="2"/>
        <scheme val="minor"/>
      </rPr>
      <t>1.4. Subcomponente Monitoreo y Revisión:</t>
    </r>
    <r>
      <rPr>
        <sz val="10"/>
        <color theme="1"/>
        <rFont val="Calibri"/>
        <family val="2"/>
        <scheme val="minor"/>
      </rPr>
      <t xml:space="preserve">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t>
    </r>
    <r>
      <rPr>
        <b/>
        <sz val="10"/>
        <color theme="1"/>
        <rFont val="Calibri"/>
        <family val="2"/>
        <scheme val="minor"/>
      </rPr>
      <t>1.5. Subcomponente Seguimiento:</t>
    </r>
    <r>
      <rPr>
        <sz val="10"/>
        <color theme="1"/>
        <rFont val="Calibri"/>
        <family val="2"/>
        <scheme val="minor"/>
      </rPr>
      <t xml:space="preserve">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r>
  </si>
  <si>
    <r>
      <rPr>
        <b/>
        <sz val="11"/>
        <color theme="1"/>
        <rFont val="Calibri"/>
        <family val="2"/>
        <scheme val="minor"/>
      </rPr>
      <t xml:space="preserve">3.  RENDICIÓN DE CUENTAS: </t>
    </r>
    <r>
      <rPr>
        <sz val="11"/>
        <color theme="1"/>
        <rFont val="Calibri"/>
        <family val="2"/>
        <scheme val="minor"/>
      </rPr>
      <t xml:space="preserve">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</si>
  <si>
    <r>
      <rPr>
        <b/>
        <sz val="11"/>
        <color theme="1"/>
        <rFont val="Calibri"/>
        <family val="2"/>
        <scheme val="minor"/>
      </rPr>
      <t>4. MECANISMOS PARA MEJORAR LA ATENCIÓN AL CIUDADANO</t>
    </r>
    <r>
      <rPr>
        <sz val="11"/>
        <color theme="1"/>
        <rFont val="Calibri"/>
        <family val="2"/>
        <scheme val="minor"/>
      </rPr>
      <t xml:space="preserve">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t>
    </r>
    <r>
      <rPr>
        <b/>
        <sz val="11"/>
        <color theme="1"/>
        <rFont val="Calibri"/>
        <family val="2"/>
        <scheme val="minor"/>
      </rPr>
      <t>4.1  Subcomponente Estructura administrativa y direccionamiento estratégico</t>
    </r>
    <r>
      <rPr>
        <sz val="11"/>
        <color theme="1"/>
        <rFont val="Calibri"/>
        <family val="2"/>
        <scheme val="minor"/>
      </rPr>
      <t xml:space="preserve">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t>
    </r>
    <r>
      <rPr>
        <b/>
        <sz val="11"/>
        <color theme="1"/>
        <rFont val="Calibri"/>
        <family val="2"/>
        <scheme val="minor"/>
      </rPr>
      <t>4.2 Subcomponente Fortalecimiento de los canales de atención</t>
    </r>
    <r>
      <rPr>
        <sz val="11"/>
        <color theme="1"/>
        <rFont val="Calibri"/>
        <family val="2"/>
        <scheme val="minor"/>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t>
    </r>
    <r>
      <rPr>
        <b/>
        <sz val="11"/>
        <color theme="1"/>
        <rFont val="Calibri"/>
        <family val="2"/>
        <scheme val="minor"/>
      </rPr>
      <t>4.3 Subcomponente Talento humano</t>
    </r>
    <r>
      <rPr>
        <sz val="11"/>
        <color theme="1"/>
        <rFont val="Calibri"/>
        <family val="2"/>
        <scheme val="minor"/>
      </rPr>
      <t xml:space="preserve">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t>
    </r>
    <r>
      <rPr>
        <b/>
        <sz val="11"/>
        <color theme="1"/>
        <rFont val="Calibri"/>
        <family val="2"/>
        <scheme val="minor"/>
      </rPr>
      <t>4.4 Subcomponente Normativo y procedimental</t>
    </r>
    <r>
      <rPr>
        <sz val="11"/>
        <color theme="1"/>
        <rFont val="Calibri"/>
        <family val="2"/>
        <scheme val="minor"/>
      </rPr>
      <t xml:space="preserve">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t>
    </r>
    <r>
      <rPr>
        <b/>
        <sz val="11"/>
        <color theme="1"/>
        <rFont val="Calibri"/>
        <family val="2"/>
        <scheme val="minor"/>
      </rPr>
      <t>4.5 Subcomponente Relacionamiento con el ciudadano</t>
    </r>
    <r>
      <rPr>
        <sz val="11"/>
        <color theme="1"/>
        <rFont val="Calibri"/>
        <family val="2"/>
        <scheme val="minor"/>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r>
  </si>
  <si>
    <r>
      <rPr>
        <b/>
        <sz val="11"/>
        <color theme="1"/>
        <rFont val="Calibri"/>
        <family val="2"/>
        <scheme val="minor"/>
      </rPr>
      <t>5. MECANISMOS PARA LA TRANSPARENCIA Y ACCESO A LA INFORMACIÓN</t>
    </r>
    <r>
      <rPr>
        <sz val="11"/>
        <color theme="1"/>
        <rFont val="Calibri"/>
        <family val="2"/>
        <scheme val="minor"/>
      </rPr>
      <t xml:space="preserve">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t>
    </r>
    <r>
      <rPr>
        <b/>
        <sz val="11"/>
        <color theme="1"/>
        <rFont val="Calibri"/>
        <family val="2"/>
        <scheme val="minor"/>
      </rPr>
      <t>5.1. SUBCOMPONENTE LINEAMIENTOS DE TRANSPARENCIA ACTIVA</t>
    </r>
    <r>
      <rPr>
        <sz val="11"/>
        <color theme="1"/>
        <rFont val="Calibri"/>
        <family val="2"/>
        <scheme val="minor"/>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t>
    </r>
    <r>
      <rPr>
        <b/>
        <sz val="11"/>
        <color theme="1"/>
        <rFont val="Calibri"/>
        <family val="2"/>
        <scheme val="minor"/>
      </rPr>
      <t>5.2. SUBCOMPONENTE LINEAMIENTOS DE TRANSPARENCIA PASIVA</t>
    </r>
    <r>
      <rPr>
        <sz val="11"/>
        <color theme="1"/>
        <rFont val="Calibri"/>
        <family val="2"/>
        <scheme val="minor"/>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t>
    </r>
    <r>
      <rPr>
        <b/>
        <sz val="11"/>
        <color theme="1"/>
        <rFont val="Calibri"/>
        <family val="2"/>
        <scheme val="minor"/>
      </rPr>
      <t>5.3. SUBCOMPONENTE ELABORACIÓN DE INSTRUMENTOS DE GESTIÓN DE LA INFORMACIÓN</t>
    </r>
    <r>
      <rPr>
        <sz val="11"/>
        <color theme="1"/>
        <rFont val="Calibri"/>
        <family val="2"/>
        <scheme val="minor"/>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r>
      <rPr>
        <b/>
        <sz val="11"/>
        <color theme="1"/>
        <rFont val="Calibri"/>
        <family val="2"/>
        <scheme val="minor"/>
      </rPr>
      <t>5.5. SUBCOMPONENTE MONITOREO DE DEL ACCESO A LA INFORMACIÓN PÚBLICA</t>
    </r>
    <r>
      <rPr>
        <sz val="11"/>
        <color theme="1"/>
        <rFont val="Calibri"/>
        <family val="2"/>
        <scheme val="minor"/>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</si>
  <si>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</si>
  <si>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</si>
  <si>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</si>
  <si>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</si>
  <si>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</si>
  <si>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Fecha programada</t>
  </si>
  <si>
    <t>Indicar la fecha el la que se programa la ejecución de cada una de las acciones que hacen parte de los subcomponentes.</t>
  </si>
  <si>
    <t>Seguimiento</t>
  </si>
  <si>
    <t>Indique si es I, II o III seguimiento dependiendo de las fechas establecidas en la Guia para la Construcción del Plan Anticorrupción y de Atención al Ciudadano de la Secretaría de Transparencia en la versión vigente.</t>
  </si>
  <si>
    <t>Describa las acciones cumplidas para la ejecución del subcomponente</t>
  </si>
  <si>
    <t>Porcentaje de Avance</t>
  </si>
  <si>
    <t>Informe el porcentaje de avance cumplido en la fecha de corte del seguimiento y que este de acuerdo con las evidencias presentadas.</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</si>
  <si>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</si>
  <si>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</si>
  <si>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 xml:space="preserve">	
Realizar la actualización del esquema de publicación teniendo en cuenta la reestructuración del IDIPRON acuerdo 009 de 2022 y promoción de la información a través de un proceso participativo que incluya a la ciudadanía y publicar al proceso en la página web del IDIPRON en la sección de transparencia. </t>
  </si>
  <si>
    <t xml:space="preserve">Esquema de publicaciones 100% actualizado  </t>
  </si>
  <si>
    <t xml:space="preserve">Link de publicación Excel en la web </t>
  </si>
  <si>
    <t>Gestión de las TICS</t>
  </si>
  <si>
    <t>Seguimiento I I</t>
  </si>
  <si>
    <r>
      <t xml:space="preserve">Primer seguimiento OCI: </t>
    </r>
    <r>
      <rPr>
        <sz val="12"/>
        <color theme="1"/>
        <rFont val="Times New Roman"/>
        <family val="1"/>
      </rPr>
      <t xml:space="preserve">No se reporta avance, ni evidencias. </t>
    </r>
    <r>
      <rPr>
        <b/>
        <sz val="12"/>
        <color theme="1"/>
        <rFont val="Times New Roman"/>
        <family val="1"/>
      </rPr>
      <t xml:space="preserve">
Segundo seguimiento OCI: </t>
    </r>
    <r>
      <rPr>
        <sz val="12"/>
        <color theme="1"/>
        <rFont val="Times New Roman"/>
        <family val="1"/>
      </rPr>
      <t xml:space="preserve">No se reporta avance, ni evidencias. </t>
    </r>
  </si>
  <si>
    <r>
      <rPr>
        <b/>
        <sz val="10"/>
        <color theme="1"/>
        <rFont val="Times New Roman"/>
        <family val="1"/>
      </rPr>
      <t>SEGUNDO SEGUIMIENTO</t>
    </r>
    <r>
      <rPr>
        <sz val="10"/>
        <color theme="1"/>
        <rFont val="Times New Roman"/>
        <family val="1"/>
      </rPr>
      <t>: Durante el periodo no se ha iniciado la elaboración de los mapas de riesgo de las OPA identificadas por la entidad.</t>
    </r>
  </si>
  <si>
    <r>
      <rPr>
        <b/>
        <sz val="10"/>
        <color theme="1"/>
        <rFont val="Times New Roman"/>
        <family val="1"/>
      </rPr>
      <t>SEGUNDO SEGUIMIENTO:</t>
    </r>
    <r>
      <rPr>
        <sz val="10"/>
        <color theme="1"/>
        <rFont val="Times New Roman"/>
        <family val="1"/>
      </rPr>
      <t xml:space="preserve"> Mapas de riesgos ajsutados y actas de mesas de trabajo en donde se ajustaron los mapas de riesgo luego del primer seguimiento. Presentacion con el analisis de los resultados</t>
    </r>
  </si>
  <si>
    <r>
      <rPr>
        <b/>
        <sz val="10"/>
        <color theme="1"/>
        <rFont val="Times New Roman"/>
        <family val="1"/>
      </rPr>
      <t xml:space="preserve">SEGUNDO SEGUIMIENTO: </t>
    </r>
    <r>
      <rPr>
        <sz val="10"/>
        <color theme="1"/>
        <rFont val="Times New Roman"/>
        <family val="1"/>
      </rPr>
      <t>Se realizó el analisis del primer seguimiento a los mapas de riesgo realizado por las oficinas de planeación y evaluación a la gestión y se ajustaron los mapas de riesgo de acuerdo con las observaciones realizadas</t>
    </r>
  </si>
  <si>
    <r>
      <t xml:space="preserve">Segundo seguimiento OCI: </t>
    </r>
    <r>
      <rPr>
        <sz val="12"/>
        <color theme="1"/>
        <rFont val="Times New Roman"/>
        <family val="1"/>
      </rPr>
      <t xml:space="preserve">Se evidencian mapas de riesgos de corrupción ajustados </t>
    </r>
  </si>
  <si>
    <r>
      <rPr>
        <b/>
        <sz val="10"/>
        <color theme="1"/>
        <rFont val="Times New Roman"/>
        <family val="1"/>
      </rPr>
      <t>SEGUNDO SEGUIMIENTO:</t>
    </r>
    <r>
      <rPr>
        <sz val="10"/>
        <color theme="1"/>
        <rFont val="Times New Roman"/>
        <family val="1"/>
      </rPr>
      <t xml:space="preserve"> Se realizó elaboración y publicación en página web de Informe de evaluación a mapas de riesgos de corrupción según los términos y tiempos establecidos por la legislación.</t>
    </r>
  </si>
  <si>
    <r>
      <rPr>
        <b/>
        <sz val="10"/>
        <color theme="1"/>
        <rFont val="Times New Roman"/>
        <family val="1"/>
      </rPr>
      <t>SEGUNDO SEGUIMIENTO:</t>
    </r>
    <r>
      <rPr>
        <sz val="10"/>
        <color theme="1"/>
        <rFont val="Times New Roman"/>
        <family val="1"/>
      </rPr>
      <t xml:space="preserve"> Informe de seguimiento a mapas de riesgos. Publicación en pagina web</t>
    </r>
  </si>
  <si>
    <r>
      <t xml:space="preserve">Primer seguimiento OCI: </t>
    </r>
    <r>
      <rPr>
        <sz val="12"/>
        <color theme="1"/>
        <rFont val="Times New Roman"/>
        <family val="1"/>
      </rPr>
      <t xml:space="preserve">No se reporta avance, ni evidencias. 
</t>
    </r>
    <r>
      <rPr>
        <b/>
        <sz val="12"/>
        <color theme="1"/>
        <rFont val="Times New Roman"/>
        <family val="1"/>
      </rPr>
      <t>Segundo seguimiento OCI:</t>
    </r>
    <r>
      <rPr>
        <sz val="12"/>
        <color theme="1"/>
        <rFont val="Times New Roman"/>
        <family val="1"/>
      </rPr>
      <t>Se observa informe con fecha 9 de junio de 2023 se valida la publicación en el siguiente link:
https://www.idipron.gov.co/sites/default/files/docs/transparencia/informes-de-gestion-evaluacion-auditoria/2023/Vigencia-2023/INFORME-DE-SEGUIMIENTO-A-MAPAS-DE-RIESGOS-DE-CORRUPCI%C3%93N-Y-DE-GESTI%C3%93N.pdf</t>
    </r>
  </si>
  <si>
    <r>
      <rPr>
        <b/>
        <sz val="10"/>
        <color theme="1"/>
        <rFont val="Times New Roman"/>
        <family val="1"/>
      </rPr>
      <t>SEGUNDO SEGUIMIENTO:</t>
    </r>
    <r>
      <rPr>
        <sz val="10"/>
        <color theme="1"/>
        <rFont val="Times New Roman"/>
        <family val="1"/>
      </rPr>
      <t xml:space="preserve"> Se realizo el seguimiento a mapas de riesgos de gestión y corrupción con corte a 30 de abril. </t>
    </r>
  </si>
  <si>
    <r>
      <rPr>
        <b/>
        <sz val="10"/>
        <color theme="1"/>
        <rFont val="Times New Roman"/>
        <family val="1"/>
      </rPr>
      <t xml:space="preserve">SEGUNDO SEGUIMIENTO: </t>
    </r>
    <r>
      <rPr>
        <sz val="10"/>
        <color theme="1"/>
        <rFont val="Times New Roman"/>
        <family val="1"/>
      </rPr>
      <t xml:space="preserve">
Link de acceso al seguimiento a mapas de riesgos
Presentación de resultados </t>
    </r>
  </si>
  <si>
    <r>
      <t xml:space="preserve">Primer seguimiento OCI: </t>
    </r>
    <r>
      <rPr>
        <sz val="12"/>
        <color theme="1"/>
        <rFont val="Times New Roman"/>
        <family val="1"/>
      </rPr>
      <t xml:space="preserve">No se reporta avance, ni evidencias. </t>
    </r>
    <r>
      <rPr>
        <b/>
        <sz val="12"/>
        <color theme="1"/>
        <rFont val="Times New Roman"/>
        <family val="1"/>
      </rPr>
      <t xml:space="preserve">
Segundo seguimiento OCI: </t>
    </r>
    <r>
      <rPr>
        <sz val="12"/>
        <color theme="1"/>
        <rFont val="Times New Roman"/>
        <family val="1"/>
      </rPr>
      <t>Se evidencias soportes de seguimiento realizado en el mes de mayo de 2023</t>
    </r>
  </si>
  <si>
    <r>
      <rPr>
        <b/>
        <sz val="10"/>
        <color theme="1"/>
        <rFont val="Times New Roman"/>
        <family val="1"/>
      </rPr>
      <t>SEGUNDO SEGUIMIENTO:</t>
    </r>
    <r>
      <rPr>
        <sz val="10"/>
        <color theme="1"/>
        <rFont val="Times New Roman"/>
        <family val="1"/>
      </rPr>
      <t xml:space="preserve"> Se realizó la presentación de los resultados del primer seguimiento a los mapas de riesgo de corrupción y gestión al comite institucional de gestión y desempeño el día 29 de junio.</t>
    </r>
  </si>
  <si>
    <r>
      <rPr>
        <b/>
        <sz val="10"/>
        <color theme="1"/>
        <rFont val="Times New Roman"/>
        <family val="1"/>
      </rPr>
      <t>SEGUNDO SEGUIMIENTO:</t>
    </r>
    <r>
      <rPr>
        <sz val="10"/>
        <color theme="1"/>
        <rFont val="Times New Roman"/>
        <family val="1"/>
      </rPr>
      <t xml:space="preserve"> acta de la reunión.</t>
    </r>
  </si>
  <si>
    <t>ACTIVIDADES PROGRAMADAS I - II CUATRIMESTRE</t>
  </si>
  <si>
    <r>
      <rPr>
        <b/>
        <sz val="10"/>
        <color theme="1"/>
        <rFont val="Times New Roman"/>
        <family val="1"/>
      </rPr>
      <t>SEGUNDO SEGUIMIENTO</t>
    </r>
    <r>
      <rPr>
        <sz val="10"/>
        <color theme="1"/>
        <rFont val="Times New Roman"/>
        <family val="1"/>
      </rPr>
      <t xml:space="preserve">: Se han desarrollado dos (2) ejercicios de Foros Virtuales de Participación con temáticas escogidas por los grupos de valor, mediante consulta ciudadana realizada previamente: primer foro virtual (rediseño institucional el 31 de julio), segundo foro virtual (componentes de derecho el 31 de agosto). Estos ejercicios se realizaron a través de transmisiones en vivo por la plataforma Facebook institucional. </t>
    </r>
  </si>
  <si>
    <r>
      <rPr>
        <b/>
        <sz val="10"/>
        <color theme="1"/>
        <rFont val="Times New Roman"/>
        <family val="1"/>
      </rPr>
      <t>SEGUNDO SEGUIMIENTO:</t>
    </r>
    <r>
      <rPr>
        <sz val="10"/>
        <color theme="1"/>
        <rFont val="Times New Roman"/>
        <family val="1"/>
      </rPr>
      <t xml:space="preserve"> Foro Virtual Rediseño Institucional: formato de asistencia a reunión preparatoria, minuto a minuto, pieza comunicacional (flyer), cápsula datos abiertos, video transmisión, formulario preguntas, formato de asistencia al foro virtual, documento de preguntas que fueron respondidas.
Foro Virtual Componentes de Derecho: formato de asistencia a reunión preparatoria, minuto a minuto, pieza comunicacional (flyer), cápsula datos abiertos, video transmisión, formulario preguntas, formato de asistencia al foro virtual.</t>
    </r>
  </si>
  <si>
    <r>
      <rPr>
        <b/>
        <sz val="10"/>
        <color theme="1"/>
        <rFont val="Times New Roman"/>
        <family val="1"/>
      </rPr>
      <t xml:space="preserve">PRIMER SEGUIMIENTO </t>
    </r>
    <r>
      <rPr>
        <sz val="10"/>
        <color theme="1"/>
        <rFont val="Times New Roman"/>
        <family val="1"/>
      </rPr>
      <t xml:space="preserve">Informe consolidado de los requerimientos presentados por la ciudadanía en el primer trimestre del año.
</t>
    </r>
    <r>
      <rPr>
        <b/>
        <sz val="10"/>
        <color theme="1"/>
        <rFont val="Times New Roman"/>
        <family val="1"/>
      </rPr>
      <t>SEGUNDO SEGUIMIENTO</t>
    </r>
    <r>
      <rPr>
        <sz val="10"/>
        <color theme="1"/>
        <rFont val="Times New Roman"/>
        <family val="1"/>
      </rPr>
      <t>: En el periodo evaluado se elebora y presenta el Informe consolidado de los requerimientos presentados por la ciudadanía en el primer trimestre del año, para la elaboración del informe se tuvo en cuenta las peticiones recibidas y registradas en el informe que emite mensualmente la Alcadía Mayor de Bogotá.
El informe se radica mediante oficio  2023EE2214 12/07/2023
Se reporta un avance en la meta del 50% con la realización de las actividades descritas y evidenciadas.</t>
    </r>
  </si>
  <si>
    <r>
      <rPr>
        <b/>
        <sz val="10"/>
        <color theme="1"/>
        <rFont val="Times New Roman"/>
        <family val="1"/>
      </rPr>
      <t xml:space="preserve">PRIMER SEGUIMIENTO  </t>
    </r>
    <r>
      <rPr>
        <sz val="10"/>
        <color theme="1"/>
        <rFont val="Times New Roman"/>
        <family val="1"/>
      </rPr>
      <t xml:space="preserve">Informe consolidado del primer trimestre del año
</t>
    </r>
    <r>
      <rPr>
        <b/>
        <sz val="10"/>
        <color theme="1"/>
        <rFont val="Times New Roman"/>
        <family val="1"/>
      </rPr>
      <t xml:space="preserve">SEGUNDO SEGUIMIENTO: </t>
    </r>
    <r>
      <rPr>
        <sz val="10"/>
        <color theme="1"/>
        <rFont val="Times New Roman"/>
        <family val="1"/>
      </rPr>
      <t xml:space="preserve"> Informe consolidado del segundo trimestre del año</t>
    </r>
  </si>
  <si>
    <r>
      <rPr>
        <b/>
        <sz val="10"/>
        <color theme="1"/>
        <rFont val="Times New Roman"/>
        <family val="1"/>
      </rPr>
      <t>PRIMER SEGUIMIENTO</t>
    </r>
    <r>
      <rPr>
        <sz val="10"/>
        <color theme="1"/>
        <rFont val="Times New Roman"/>
        <family val="1"/>
      </rPr>
      <t xml:space="preserve">  Se realizó mesa de trabajo con la Gerencia Financiera el 17 de abril y con la Gerencia Operativa el 14 de abril, para tratar los vencimientos de las respuestas a las peticiones durante el primer trimestre del año.
Se reporta un avance en la meta del 50% con la realización dos mesas trabajo en el primer trimestre del año.
</t>
    </r>
    <r>
      <rPr>
        <b/>
        <sz val="10"/>
        <color theme="1"/>
        <rFont val="Times New Roman"/>
        <family val="1"/>
      </rPr>
      <t>SEGUNDO SEGUIMIENTO</t>
    </r>
    <r>
      <rPr>
        <sz val="10"/>
        <color theme="1"/>
        <rFont val="Times New Roman"/>
        <family val="1"/>
      </rPr>
      <t>: En el periodo evaluado se realizó una mesa de trabajo  con las dependencias que operan el SDQS el día 29/05/2023, en la cual se trató el tema de competencias de las dependencias en dar respuesta a las peticiones ciudadanas y los vencimientos de las peticiones.</t>
    </r>
  </si>
  <si>
    <r>
      <rPr>
        <b/>
        <sz val="10"/>
        <color theme="1"/>
        <rFont val="Times New Roman"/>
        <family val="1"/>
      </rPr>
      <t>PRIMER SEGUIMIENTO</t>
    </r>
    <r>
      <rPr>
        <sz val="10"/>
        <color theme="1"/>
        <rFont val="Times New Roman"/>
        <family val="1"/>
      </rPr>
      <t xml:space="preserve"> 
1. Acta de la mesa de trabajo y listados de asistencia Gerencia Financiera
2. Acta de la mesa de trabajo y listados de asistencia Gerencia Operativa
</t>
    </r>
    <r>
      <rPr>
        <b/>
        <sz val="10"/>
        <color theme="1"/>
        <rFont val="Times New Roman"/>
        <family val="1"/>
      </rPr>
      <t>SEGUNDO SEGUIMIENTO</t>
    </r>
    <r>
      <rPr>
        <sz val="10"/>
        <color theme="1"/>
        <rFont val="Times New Roman"/>
        <family val="1"/>
      </rPr>
      <t>: 
1, Acta de la reunión
2, Listado de asistencia</t>
    </r>
  </si>
  <si>
    <r>
      <rPr>
        <b/>
        <sz val="10"/>
        <color theme="1"/>
        <rFont val="Times New Roman"/>
        <family val="1"/>
      </rPr>
      <t>PRIMER SEGUIMIENTO</t>
    </r>
    <r>
      <rPr>
        <sz val="10"/>
        <color theme="1"/>
        <rFont val="Times New Roman"/>
        <family val="1"/>
      </rPr>
      <t xml:space="preserve">  Se realizaron las atenciones a la ciudadanía a través de las redes sociales, los ciudadanos solicitaron información respecto a los servicios que ofrece el instituto, vacantes laborales; la atención se brindó  los meses de enero, febrero y marzo.
Se reporta un avance en la meta del 25% con la realización de las atenciones a la ciudadanía en redes sociales en el primer trimestre del año
</t>
    </r>
    <r>
      <rPr>
        <b/>
        <sz val="10"/>
        <color theme="1"/>
        <rFont val="Times New Roman"/>
        <family val="1"/>
      </rPr>
      <t>SEGUNDO SEGUIMIENTO:</t>
    </r>
    <r>
      <rPr>
        <sz val="10"/>
        <color theme="1"/>
        <rFont val="Times New Roman"/>
        <family val="1"/>
      </rPr>
      <t xml:space="preserve"> En el periodo evaluado se realizaron las atenciones a la ciudadanía a través de las redes sociales, los ciudadanos solicitaron información respecto a los servicios que ofrece el instituto, vacantes laborales; la atención se brindó  en los meses deabril, mayo y junio.
Se reporta un avance en la meta del 50% con la realización de las atenciones a la ciudadanía en redes sociales en el segundo trimestre del año.</t>
    </r>
  </si>
  <si>
    <r>
      <rPr>
        <b/>
        <sz val="10"/>
        <color theme="1"/>
        <rFont val="Times New Roman"/>
        <family val="1"/>
      </rPr>
      <t>PRIMER SEGUIMIENTO</t>
    </r>
    <r>
      <rPr>
        <sz val="10"/>
        <color theme="1"/>
        <rFont val="Times New Roman"/>
        <family val="1"/>
      </rPr>
      <t xml:space="preserve">  Pantallazos de las atenciones que se prestaron a través de las redes sociales
</t>
    </r>
    <r>
      <rPr>
        <b/>
        <sz val="10"/>
        <color theme="1"/>
        <rFont val="Times New Roman"/>
        <family val="1"/>
      </rPr>
      <t>SEGUNDO SEGUIMIENTO:</t>
    </r>
    <r>
      <rPr>
        <sz val="10"/>
        <color theme="1"/>
        <rFont val="Times New Roman"/>
        <family val="1"/>
      </rPr>
      <t xml:space="preserve"> Pantallazos de las atenciones que se prestaron a través de las redes sociales</t>
    </r>
  </si>
  <si>
    <r>
      <rPr>
        <b/>
        <sz val="10"/>
        <color theme="1"/>
        <rFont val="Times New Roman"/>
        <family val="1"/>
      </rPr>
      <t>Primer seguimiento OCI:</t>
    </r>
    <r>
      <rPr>
        <sz val="10"/>
        <color theme="1"/>
        <rFont val="Times New Roman"/>
        <family val="1"/>
      </rPr>
      <t xml:space="preserve">  se evidencian soportes de la atención a usuarios a través de redes sociales en durante el primer trimestre de 2023. 
</t>
    </r>
    <r>
      <rPr>
        <b/>
        <sz val="10"/>
        <color theme="1"/>
        <rFont val="Times New Roman"/>
        <family val="1"/>
      </rPr>
      <t xml:space="preserve">Segundo seguimiento OCI: </t>
    </r>
    <r>
      <rPr>
        <sz val="10"/>
        <color theme="1"/>
        <rFont val="Times New Roman"/>
        <family val="1"/>
      </rPr>
      <t xml:space="preserve"> Se observaron evidencian de la atención a usuarios a través de redes sociales en durante el segundo trimestre de 2023. 
</t>
    </r>
  </si>
  <si>
    <r>
      <rPr>
        <b/>
        <sz val="10"/>
        <color theme="1"/>
        <rFont val="Times New Roman"/>
        <family val="1"/>
      </rPr>
      <t xml:space="preserve">Primer seguimiento OCI: </t>
    </r>
    <r>
      <rPr>
        <sz val="10"/>
        <color theme="1"/>
        <rFont val="Times New Roman"/>
        <family val="1"/>
      </rPr>
      <t xml:space="preserve">se observan evidencias de la participación de la entidad en eventos ciudadanos (3) distribuidos en los días 28 de febrero, 13 al 15 de abril de 2023. 
</t>
    </r>
    <r>
      <rPr>
        <b/>
        <sz val="10"/>
        <color theme="1"/>
        <rFont val="Times New Roman"/>
        <family val="1"/>
      </rPr>
      <t>Segundo seguimiento OCI:</t>
    </r>
    <r>
      <rPr>
        <sz val="10"/>
        <color theme="1"/>
        <rFont val="Times New Roman"/>
        <family val="1"/>
      </rPr>
      <t xml:space="preserve"> No se reporta avance, ni evidencias. </t>
    </r>
  </si>
  <si>
    <t xml:space="preserve">Seguimiento II 
</t>
  </si>
  <si>
    <t xml:space="preserve">Seguimiento II
</t>
  </si>
  <si>
    <r>
      <rPr>
        <b/>
        <sz val="10"/>
        <color theme="1"/>
        <rFont val="Times New Roman"/>
        <family val="1"/>
      </rPr>
      <t>PRIMER SEGUIMIENTO</t>
    </r>
    <r>
      <rPr>
        <sz val="10"/>
        <color theme="1"/>
        <rFont val="Times New Roman"/>
        <family val="1"/>
      </rPr>
      <t xml:space="preserve">: Se realiza la actualización del esquema de publicación del sitio web institucional mediante reunión virtual con las áreas que la alimentan el día 24 de abril de 2023. Este esquema incluye el link de transparencia, el cual hará parte del proceso de actualización, migración y curaduría.
El avance en el cumplimiento de la meta es del 30%.  
</t>
    </r>
    <r>
      <rPr>
        <b/>
        <sz val="10"/>
        <color theme="1"/>
        <rFont val="Times New Roman"/>
        <family val="1"/>
      </rPr>
      <t>SEGUNDO SEGUIMIENTO:</t>
    </r>
    <r>
      <rPr>
        <sz val="10"/>
        <color theme="1"/>
        <rFont val="Times New Roman"/>
        <family val="1"/>
      </rPr>
      <t xml:space="preserve"> Se realiza la actualización del esquema de publicación del sitio web institucional mediante reunión virtual con las áreas que la alimentan el día 30 de junio. Este esquema incluye el link de transparencia, el cual hará parte del proceso de actualización, migración y curaduría.</t>
    </r>
  </si>
  <si>
    <r>
      <rPr>
        <b/>
        <sz val="10"/>
        <rFont val="Times New Roman"/>
        <family val="1"/>
      </rPr>
      <t>PRIMER SEGUIMIENTO</t>
    </r>
    <r>
      <rPr>
        <sz val="10"/>
        <rFont val="Times New Roman"/>
        <family val="1"/>
      </rPr>
      <t xml:space="preserve">
https://www.idipron.gov.co/transparencia-y-acceso-la-informacion-publica-resolucion-1519-mintic-2020
Esquema-publicación-ley-transparencia- formato Excel
Reunión subdirectores, gerentes y jefes de oficina, o encargados designados- Pantallazo reunión virtual
Esquema de navegación web
</t>
    </r>
    <r>
      <rPr>
        <b/>
        <sz val="10"/>
        <rFont val="Times New Roman"/>
        <family val="1"/>
      </rPr>
      <t>SEGUNDO SEGUIMIENTO:</t>
    </r>
    <r>
      <rPr>
        <sz val="10"/>
        <rFont val="Times New Roman"/>
        <family val="1"/>
      </rPr>
      <t xml:space="preserve"> Evidencia de publicación de los meses de mayo y junio, link paguna web https://www.idipron.gov.co/transparencia-y-acceso-la-informacion-publica-resolucion-1519-mintic-2020</t>
    </r>
  </si>
  <si>
    <r>
      <rPr>
        <b/>
        <sz val="12"/>
        <color theme="1"/>
        <rFont val="Times New Roman"/>
        <family val="1"/>
      </rPr>
      <t>Primer seguimiento OCI:</t>
    </r>
    <r>
      <rPr>
        <sz val="12"/>
        <color theme="1"/>
        <rFont val="Times New Roman"/>
        <family val="1"/>
      </rPr>
      <t xml:space="preserve"> Se reporta evidencia de reunión de socialización, sin embargo esta no permite cuantificar el avance de la actividad propuesta, de conformidad con el indicador: </t>
    </r>
    <r>
      <rPr>
        <i/>
        <sz val="12"/>
        <color theme="1"/>
        <rFont val="Times New Roman"/>
        <family val="1"/>
      </rPr>
      <t xml:space="preserve">"# de actualizaciones programadas / # actualizaciones realizadas" </t>
    </r>
    <r>
      <rPr>
        <sz val="12"/>
        <color theme="1"/>
        <rFont val="Times New Roman"/>
        <family val="1"/>
      </rPr>
      <t xml:space="preserve">.
Segundo seguimiento OCI: Se reporta evidencia de publicaciones realizadas los meses mayo y junio, sin embargo esta no permite cuantificar el avance de la actividad propuesta, de conformidad con el indicador: </t>
    </r>
    <r>
      <rPr>
        <i/>
        <sz val="12"/>
        <color theme="1"/>
        <rFont val="Times New Roman"/>
        <family val="1"/>
      </rPr>
      <t>"# de actualizaciones programadas / # actualizaciones realizadas" .</t>
    </r>
  </si>
  <si>
    <r>
      <rPr>
        <b/>
        <sz val="10"/>
        <color theme="1"/>
        <rFont val="Times New Roman"/>
        <family val="1"/>
      </rPr>
      <t>SEGUNDO SEGUIMIENTO:</t>
    </r>
    <r>
      <rPr>
        <sz val="10"/>
        <color theme="1"/>
        <rFont val="Times New Roman"/>
        <family val="1"/>
      </rPr>
      <t xml:space="preserve"> Se elaboró una cápsula audiovisual relacionada con el conjunto de datos abiertos del IDIPRON, el cual ha sido socializado en foros virtuales de participación de fechas 31 de julio y 31 de agosto de 2023</t>
    </r>
  </si>
  <si>
    <r>
      <rPr>
        <b/>
        <sz val="10"/>
        <color theme="1"/>
        <rFont val="Times New Roman"/>
        <family val="1"/>
      </rPr>
      <t>SEGUNDO SEGUIMIENTO</t>
    </r>
    <r>
      <rPr>
        <sz val="10"/>
        <color theme="1"/>
        <rFont val="Times New Roman"/>
        <family val="1"/>
      </rPr>
      <t>: capsulas audiovisuales presentadas en los foros</t>
    </r>
  </si>
  <si>
    <r>
      <rPr>
        <b/>
        <sz val="10"/>
        <color theme="1"/>
        <rFont val="Times New Roman"/>
        <family val="1"/>
      </rPr>
      <t xml:space="preserve">PRIMER SEGUIMIENTO </t>
    </r>
    <r>
      <rPr>
        <sz val="10"/>
        <color theme="1"/>
        <rFont val="Times New Roman"/>
        <family val="1"/>
      </rPr>
      <t xml:space="preserve"> Se realiza la actualización del esquema de publicación del sitio web institucional mediante reunión virtual con las áreas que la alimentan el día 24 de abril de 2023. Este esquema incluye el link de transparencia, el cual hará parte del proceso de actualización, migración y curaduría.
El avance en el cumplimiento de la meta es del 30%.  
</t>
    </r>
    <r>
      <rPr>
        <b/>
        <sz val="10"/>
        <color theme="1"/>
        <rFont val="Times New Roman"/>
        <family val="1"/>
      </rPr>
      <t>SEGUNDO SEGUIMIENTO:</t>
    </r>
    <r>
      <rPr>
        <sz val="10"/>
        <color theme="1"/>
        <rFont val="Times New Roman"/>
        <family val="1"/>
      </rPr>
      <t xml:space="preserve"> Se realiza el esquema de publicación, teniendo en cuenta la reestructuración del IDIPRON acuerdo 009</t>
    </r>
  </si>
  <si>
    <r>
      <rPr>
        <b/>
        <sz val="10"/>
        <color theme="1"/>
        <rFont val="Times New Roman"/>
        <family val="1"/>
      </rPr>
      <t xml:space="preserve">PRIMER SEGUIMIENTO </t>
    </r>
    <r>
      <rPr>
        <sz val="10"/>
        <color theme="1"/>
        <rFont val="Times New Roman"/>
        <family val="1"/>
      </rPr>
      <t xml:space="preserve">
Acta de reuniones – Formato PDF 
Esquema de publicación – ley de transparencia 
Mapa de navegación 
Maquetación página web 
Reunión directivos 
</t>
    </r>
    <r>
      <rPr>
        <b/>
        <sz val="10"/>
        <color theme="1"/>
        <rFont val="Times New Roman"/>
        <family val="1"/>
      </rPr>
      <t xml:space="preserve">
SEGUNDO SEGUIMIENTO:
</t>
    </r>
    <r>
      <rPr>
        <sz val="10"/>
        <color theme="1"/>
        <rFont val="Times New Roman"/>
        <family val="1"/>
      </rPr>
      <t>Esquema de publicación
Link: https://www.idipron.gov.co/sites/default/files/docs/transparencia/gestiondocumental/2023/Esquema-publicacion-ley-transparencia_20-06-2023.xlsx</t>
    </r>
  </si>
  <si>
    <r>
      <rPr>
        <b/>
        <sz val="12"/>
        <color theme="1"/>
        <rFont val="Times New Roman"/>
        <family val="1"/>
      </rPr>
      <t>Primer seguimiento OCI:</t>
    </r>
    <r>
      <rPr>
        <sz val="12"/>
        <color theme="1"/>
        <rFont val="Times New Roman"/>
        <family val="1"/>
      </rPr>
      <t xml:space="preserve"> Se reporta evidencia de reunión de socialización, sin embargo esta no permite cuantificar el avance de la actividad propuesta, de conformidad con el indicador:  </t>
    </r>
    <r>
      <rPr>
        <i/>
        <sz val="12"/>
        <color theme="1"/>
        <rFont val="Times New Roman"/>
        <family val="1"/>
      </rPr>
      <t xml:space="preserve">"# de actualizaciones programadas / # actualizaciones realizadas" 
</t>
    </r>
    <r>
      <rPr>
        <b/>
        <sz val="12"/>
        <color theme="1"/>
        <rFont val="Times New Roman"/>
        <family val="1"/>
      </rPr>
      <t>Segundo seguimiento OCI:</t>
    </r>
    <r>
      <rPr>
        <sz val="12"/>
        <color theme="1"/>
        <rFont val="Times New Roman"/>
        <family val="1"/>
      </rPr>
      <t xml:space="preserve"> </t>
    </r>
    <r>
      <rPr>
        <b/>
        <sz val="12"/>
        <color theme="1"/>
        <rFont val="Times New Roman"/>
        <family val="1"/>
      </rPr>
      <t xml:space="preserve"> </t>
    </r>
    <r>
      <rPr>
        <sz val="12"/>
        <color theme="1"/>
        <rFont val="Times New Roman"/>
        <family val="1"/>
      </rPr>
      <t>Se observa esquema de publicación y se valida la publicación en el link https://www.idipron.gov.co/sites/default/files/docs/transparencia/gestiondocumental/2023/Esquema-publicacion-ley-transparencia_20-06-2023.xlsx</t>
    </r>
  </si>
  <si>
    <r>
      <rPr>
        <b/>
        <sz val="10"/>
        <color theme="1"/>
        <rFont val="Times New Roman"/>
        <family val="1"/>
      </rPr>
      <t xml:space="preserve">PRIMER SEGUIMIENTO </t>
    </r>
    <r>
      <rPr>
        <sz val="10"/>
        <color theme="1"/>
        <rFont val="Times New Roman"/>
        <family val="1"/>
      </rPr>
      <t xml:space="preserve">Se realizan reuniones de revisión y diagnóstico del sitio web con las áreas los días 10, 17 y 24 de abril de 2023. También se elabora y publica el documento "Guía de Accesibilidad Web" el día 5 de mayo.
El avance en el cumplimiento de la meta es del 30%.  
</t>
    </r>
    <r>
      <rPr>
        <b/>
        <sz val="10"/>
        <color theme="1"/>
        <rFont val="Times New Roman"/>
        <family val="1"/>
      </rPr>
      <t xml:space="preserve">
SEGUNDO SEGUIMIENTO</t>
    </r>
    <r>
      <rPr>
        <sz val="10"/>
        <color theme="1"/>
        <rFont val="Times New Roman"/>
        <family val="1"/>
      </rPr>
      <t>: La oficina Asesora de Comunicaciones ejecuta las directrices de la Guía de Accesibilidad web, para garantizar el cumplimiento de la misma. 
https://www.idipron.gov.co/</t>
    </r>
  </si>
  <si>
    <r>
      <rPr>
        <b/>
        <sz val="10"/>
        <color theme="1"/>
        <rFont val="Times New Roman"/>
        <family val="1"/>
      </rPr>
      <t xml:space="preserve">PRIMER SEGUIMIENTO </t>
    </r>
    <r>
      <rPr>
        <sz val="10"/>
        <color theme="1"/>
        <rFont val="Times New Roman"/>
        <family val="1"/>
      </rPr>
      <t xml:space="preserve"> Actas de reunión, resolución 1519 de 2020, mapa de navegación, correo de oficialización por parte de MIPG de la Guía de Accesibilidad- Formato en archivo PDF
</t>
    </r>
    <r>
      <rPr>
        <b/>
        <sz val="10"/>
        <color theme="1"/>
        <rFont val="Times New Roman"/>
        <family val="1"/>
      </rPr>
      <t>SEGUNDO SEGUIMIENTO:</t>
    </r>
    <r>
      <rPr>
        <sz val="10"/>
        <color theme="1"/>
        <rFont val="Times New Roman"/>
        <family val="1"/>
      </rPr>
      <t xml:space="preserve"> Word con evidencias de item de accesibilidad web</t>
    </r>
  </si>
  <si>
    <r>
      <rPr>
        <b/>
        <sz val="10"/>
        <color theme="1"/>
        <rFont val="Times New Roman"/>
        <family val="1"/>
      </rPr>
      <t>SEGUNDO SEGUIMIENTO</t>
    </r>
    <r>
      <rPr>
        <sz val="10"/>
        <color theme="1"/>
        <rFont val="Times New Roman"/>
        <family val="1"/>
      </rPr>
      <t>: Se realizo el reporte al Indice de Transparencia por Bogota en el mes de Abril. Asi mismo se dio repsuesta a diferentes solicitudes de información a Transparencia por Colombia en los meses de julio y agosto.  Asi mismo se realizó el reporte de la Política de transparencia y acceso a la información publica en la encuesta FURAG 2023 en el mes de mayo.</t>
    </r>
  </si>
  <si>
    <r>
      <rPr>
        <b/>
        <sz val="10"/>
        <color theme="1"/>
        <rFont val="Times New Roman"/>
        <family val="1"/>
      </rPr>
      <t>SEGUNDO SEGUIMIENTO</t>
    </r>
    <r>
      <rPr>
        <sz val="10"/>
        <color theme="1"/>
        <rFont val="Times New Roman"/>
        <family val="1"/>
      </rPr>
      <t>: Correos electronicos de solicitud de información, Excel con el diligenciamiento del ITB 2023
FURAG 2022 - Politica de transparencia. Formulario https://forms.office.com/Pages/ResponsePage.aspx?id=XC_YSJTMCUqDg8qzYN-hLgPmD8U6Vf1Cit5IAm45SDxUN0VXMUlLUVFBWFQ0SDUzUUhIVEZIR1UzSC4u
Respuestas en excel y evidencias</t>
    </r>
  </si>
  <si>
    <r>
      <rPr>
        <b/>
        <sz val="10"/>
        <color theme="1"/>
        <rFont val="Times New Roman"/>
        <family val="1"/>
      </rPr>
      <t xml:space="preserve">SEGUNDO SEGUIMIENTO: </t>
    </r>
    <r>
      <rPr>
        <sz val="10"/>
        <color theme="1"/>
        <rFont val="Times New Roman"/>
        <family val="1"/>
      </rPr>
      <t xml:space="preserve">Se elaboró y notifico con memorando 2023IE2993 el primer  INFORME DE SEGUIMIENTO A LEY DE TRANSPARENCIA Y DEL DERECHO DE ACCESO A LA  INFORMACIÓN PÚBLICA NACIONAL (LEY 1712 DE 2014) Y AL ÍNDICE DE TRANSPARENCIA  POR BOGOTÁ (ITB) el 16 de junio de 2023 </t>
    </r>
  </si>
  <si>
    <r>
      <rPr>
        <b/>
        <sz val="10"/>
        <color theme="1"/>
        <rFont val="Times New Roman"/>
        <family val="1"/>
      </rPr>
      <t>SEGUNDO SEGUIMIENTO:</t>
    </r>
    <r>
      <rPr>
        <sz val="10"/>
        <color theme="1"/>
        <rFont val="Times New Roman"/>
        <family val="1"/>
      </rPr>
      <t xml:space="preserve"> Memorando, informe y solicitud de publicación </t>
    </r>
  </si>
  <si>
    <r>
      <rPr>
        <b/>
        <sz val="10"/>
        <color theme="1"/>
        <rFont val="Times New Roman"/>
        <family val="1"/>
      </rPr>
      <t xml:space="preserve">PRIMER SEGUIMIENTO </t>
    </r>
    <r>
      <rPr>
        <sz val="10"/>
        <color theme="1"/>
        <rFont val="Times New Roman"/>
        <family val="1"/>
      </rPr>
      <t xml:space="preserve"> Se realizo el seguimiento al plan de gobierno abierto con corte a 30 marzo. Este seguimiento fue publicado en el sharepoint dispuesto por la alcaldía para el seguimiento y cargue de evidencias del Plan de Gobierno abierto
</t>
    </r>
    <r>
      <rPr>
        <b/>
        <sz val="10"/>
        <color theme="1"/>
        <rFont val="Times New Roman"/>
        <family val="1"/>
      </rPr>
      <t>SEGUNDO SEGUIMIENTO</t>
    </r>
    <r>
      <rPr>
        <sz val="10"/>
        <color theme="1"/>
        <rFont val="Times New Roman"/>
        <family val="1"/>
      </rPr>
      <t>: Se realizo el seguimiento al plan de gobierno abierto con corte a 30 juniio. Este seguimiento fue publicado en el sharepoint dispuesto por la alcaldía para el seguimiento y cargue de evidencias del Plan de Gobierno abierto</t>
    </r>
  </si>
  <si>
    <r>
      <rPr>
        <b/>
        <sz val="10"/>
        <color theme="1"/>
        <rFont val="Times New Roman"/>
        <family val="1"/>
      </rPr>
      <t xml:space="preserve">PRIMER SEGUIMIENTO </t>
    </r>
    <r>
      <rPr>
        <sz val="10"/>
        <color theme="1"/>
        <rFont val="Times New Roman"/>
        <family val="1"/>
      </rPr>
      <t xml:space="preserve"> 
Excel con el seguimiento de plan de gobierno abierto.
Soportes, y correo electronico
</t>
    </r>
    <r>
      <rPr>
        <b/>
        <sz val="10"/>
        <color theme="1"/>
        <rFont val="Times New Roman"/>
        <family val="1"/>
      </rPr>
      <t xml:space="preserve">SEGUNDO SEGUIMIENTO </t>
    </r>
    <r>
      <rPr>
        <sz val="10"/>
        <color theme="1"/>
        <rFont val="Times New Roman"/>
        <family val="1"/>
      </rPr>
      <t xml:space="preserve"> 
Excel con el seguimiento de plan de gobierno abierto.
Soportes, y correo electronico</t>
    </r>
  </si>
  <si>
    <r>
      <t xml:space="preserve">Primer seguimiento OCI: </t>
    </r>
    <r>
      <rPr>
        <sz val="12"/>
        <color theme="1"/>
        <rFont val="Times New Roman"/>
        <family val="1"/>
      </rPr>
      <t xml:space="preserve">No se reporta avance, ni evidencias. 
</t>
    </r>
    <r>
      <rPr>
        <b/>
        <sz val="12"/>
        <color theme="1"/>
        <rFont val="Times New Roman"/>
        <family val="1"/>
      </rPr>
      <t>Segundo seguimiento OCI:</t>
    </r>
    <r>
      <rPr>
        <sz val="12"/>
        <color theme="1"/>
        <rFont val="Times New Roman"/>
        <family val="1"/>
      </rPr>
      <t xml:space="preserve"> De las evidencias allegadas se valida el cumplimiento de 1 de 2 informes programados</t>
    </r>
  </si>
  <si>
    <r>
      <rPr>
        <b/>
        <sz val="10"/>
        <color theme="1"/>
        <rFont val="Times New Roman"/>
        <family val="1"/>
      </rPr>
      <t>SEGUNDO SEGUIMIENTO:</t>
    </r>
    <r>
      <rPr>
        <sz val="10"/>
        <color theme="1"/>
        <rFont val="Times New Roman"/>
        <family val="1"/>
      </rPr>
      <t xml:space="preserve"> Listados de asistencia
Presentacion utilizada</t>
    </r>
  </si>
  <si>
    <r>
      <rPr>
        <b/>
        <sz val="10"/>
        <color theme="1"/>
        <rFont val="Times New Roman"/>
        <family val="1"/>
      </rPr>
      <t>SEGUNDO SEGUIMIENTO:</t>
    </r>
    <r>
      <rPr>
        <sz val="10"/>
        <color theme="1"/>
        <rFont val="Times New Roman"/>
        <family val="1"/>
      </rPr>
      <t xml:space="preserve"> Se realizó socialización del codigo de integridad en la jornada de inducción realizada el 18 de enero del 2023, 10 y 31 de marzo del 2023, a todos los directivos y funcionarios(as) posesionados durante este periodo, así mismo se realizó la socialización del codigo de integridad por parte de la Doctora Marcela Delgado el 21 de abril de 2023.</t>
    </r>
  </si>
  <si>
    <r>
      <rPr>
        <b/>
        <sz val="10"/>
        <color theme="1"/>
        <rFont val="Times New Roman"/>
        <family val="1"/>
      </rPr>
      <t>SEGUNDO SEGUIMIENTO:</t>
    </r>
    <r>
      <rPr>
        <sz val="10"/>
        <color theme="1"/>
        <rFont val="Times New Roman"/>
        <family val="1"/>
      </rPr>
      <t xml:space="preserve"> Se realizó una jornada de socialización a los funcionarios y funcionarias del instituto sobre las tipologias y su aplicabilidad al encontrarse inmerso en un posible conflicto de interes, con ocasión a la natualeza del empleo desempeñado, para lo cual se realizó una convocatoria por correo electrónico.</t>
    </r>
  </si>
  <si>
    <r>
      <rPr>
        <b/>
        <sz val="10"/>
        <color theme="1"/>
        <rFont val="Times New Roman"/>
        <family val="1"/>
      </rPr>
      <t xml:space="preserve">SEGUNDO SEGUIMIENTO: </t>
    </r>
    <r>
      <rPr>
        <sz val="10"/>
        <color theme="1"/>
        <rFont val="Times New Roman"/>
        <family val="1"/>
      </rPr>
      <t xml:space="preserve">
Video presentación SIGEP y SIDEAP
listado de asistencia
Presentación Conflicto de Interes</t>
    </r>
  </si>
  <si>
    <r>
      <rPr>
        <b/>
        <sz val="10"/>
        <color theme="1"/>
        <rFont val="Times New Roman"/>
        <family val="1"/>
      </rPr>
      <t>SEGUNDO SEGUIMIENTO:</t>
    </r>
    <r>
      <rPr>
        <sz val="10"/>
        <color theme="1"/>
        <rFont val="Times New Roman"/>
        <family val="1"/>
      </rPr>
      <t xml:space="preserve"> Se realizó socialización a traves de correo electronico del curso de integridad, transparencia y lucha contra la corrupción.
No se ha recibido por parte del DAFP nuevo listado de personal con este curso, solo se reporto por parte de servidores publicos un certificado del segundo trimestre.
Servidores(as) = 56 de 184 posesionados </t>
    </r>
    <r>
      <rPr>
        <b/>
        <sz val="10"/>
        <color theme="1"/>
        <rFont val="Times New Roman"/>
        <family val="1"/>
      </rPr>
      <t xml:space="preserve">30,43%
</t>
    </r>
    <r>
      <rPr>
        <sz val="10"/>
        <color theme="1"/>
        <rFont val="Times New Roman"/>
        <family val="1"/>
      </rPr>
      <t>Directivos: 6 de 20 posesionados</t>
    </r>
    <r>
      <rPr>
        <b/>
        <sz val="10"/>
        <color theme="1"/>
        <rFont val="Times New Roman"/>
        <family val="1"/>
      </rPr>
      <t xml:space="preserve"> 30%
</t>
    </r>
    <r>
      <rPr>
        <sz val="10"/>
        <color theme="1"/>
        <rFont val="Times New Roman"/>
        <family val="1"/>
      </rPr>
      <t>Frente a la meta propuesta, ya se cumplio la meta respecto a servidores publicos otorgando con ello el 50% de ejecución; y con respecto a gerentes publicos un 21,42% para un total del 71,42%</t>
    </r>
  </si>
  <si>
    <r>
      <rPr>
        <b/>
        <sz val="10"/>
        <color theme="1"/>
        <rFont val="Times New Roman"/>
        <family val="1"/>
      </rPr>
      <t>SEGUNDO SEGUIMIENTO:</t>
    </r>
    <r>
      <rPr>
        <sz val="10"/>
        <color theme="1"/>
        <rFont val="Times New Roman"/>
        <family val="1"/>
      </rPr>
      <t xml:space="preserve"> 
Acta de mesa de trabajo conflicto de interes Gerencia de Talento Humano
Presentación Estrategias conflicto de interes
acta de comité 29 de junio
listado de asistencia
reporte seguimiento II trimestre</t>
    </r>
  </si>
  <si>
    <r>
      <rPr>
        <b/>
        <sz val="10"/>
        <color theme="1"/>
        <rFont val="Times New Roman"/>
        <family val="1"/>
      </rPr>
      <t xml:space="preserve">SEGUNDO SEGUIMIENTO: </t>
    </r>
    <r>
      <rPr>
        <sz val="10"/>
        <color theme="1"/>
        <rFont val="Times New Roman"/>
        <family val="1"/>
      </rPr>
      <t xml:space="preserve">
Correo electronico de un servidor reportando el certificado</t>
    </r>
  </si>
  <si>
    <r>
      <rPr>
        <b/>
        <sz val="10"/>
        <color theme="1"/>
        <rFont val="Times New Roman"/>
        <family val="1"/>
      </rPr>
      <t>SEGUNDO SEGUIMIENTO:</t>
    </r>
    <r>
      <rPr>
        <sz val="10"/>
        <color theme="1"/>
        <rFont val="Times New Roman"/>
        <family val="1"/>
      </rPr>
      <t xml:space="preserve"> Se socializa el informe estrategias para implementar en la gestión que se realiza al diligenciar el formato declaración conflicto de interes, aplicativos SIGEP y SIDEAP, en la mesa de apoyo técnico para la gestión y el desempeño institucional.</t>
    </r>
  </si>
  <si>
    <r>
      <rPr>
        <b/>
        <sz val="12"/>
        <color theme="1"/>
        <rFont val="Times New Roman"/>
        <family val="1"/>
      </rPr>
      <t>Primer seguimiento OCI.</t>
    </r>
    <r>
      <rPr>
        <sz val="12"/>
        <color theme="1"/>
        <rFont val="Times New Roman"/>
        <family val="1"/>
      </rPr>
      <t xml:space="preserve"> De las evidencias allegadas, se puede observar cumplimiento del primer informe de tres programados.
</t>
    </r>
    <r>
      <rPr>
        <b/>
        <sz val="12"/>
        <color theme="1"/>
        <rFont val="Times New Roman"/>
        <family val="1"/>
      </rPr>
      <t>Segundo seguimiento OCI.</t>
    </r>
    <r>
      <rPr>
        <sz val="12"/>
        <color theme="1"/>
        <rFont val="Times New Roman"/>
        <family val="1"/>
      </rPr>
      <t xml:space="preserve"> De las evidencias allegadas, se puede observar cumplimiento del segundo informe de tres programados.</t>
    </r>
  </si>
  <si>
    <r>
      <rPr>
        <b/>
        <sz val="11"/>
        <color theme="1"/>
        <rFont val="Times New Roman"/>
        <family val="1"/>
      </rPr>
      <t>Segundo seguimiento OCI.</t>
    </r>
    <r>
      <rPr>
        <sz val="11"/>
        <color theme="1"/>
        <rFont val="Times New Roman"/>
        <family val="1"/>
      </rPr>
      <t xml:space="preserve"> De las evidencias allegadas, se puede observar cumplimiento de las 4 jornadas propuestas 
</t>
    </r>
  </si>
  <si>
    <r>
      <t xml:space="preserve">Primer seguimiento OCI: </t>
    </r>
    <r>
      <rPr>
        <sz val="11"/>
        <color theme="1"/>
        <rFont val="Times New Roman"/>
        <family val="1"/>
      </rPr>
      <t xml:space="preserve">No se reporta avance, ni evidencias. </t>
    </r>
    <r>
      <rPr>
        <b/>
        <sz val="11"/>
        <color theme="1"/>
        <rFont val="Times New Roman"/>
        <family val="1"/>
      </rPr>
      <t xml:space="preserve">
Segundo seguimiento OCI: </t>
    </r>
    <r>
      <rPr>
        <sz val="11"/>
        <color theme="1"/>
        <rFont val="Times New Roman"/>
        <family val="1"/>
      </rPr>
      <t xml:space="preserve">No se reporta avance, ni evidencias. </t>
    </r>
  </si>
  <si>
    <r>
      <rPr>
        <b/>
        <sz val="11"/>
        <color theme="1"/>
        <rFont val="Times New Roman"/>
        <family val="1"/>
      </rPr>
      <t>Primer seguimiento OCI.</t>
    </r>
    <r>
      <rPr>
        <sz val="11"/>
        <color theme="1"/>
        <rFont val="Times New Roman"/>
        <family val="1"/>
      </rPr>
      <t xml:space="preserve"> De las evidencias allegadas, se puede observar cumplimiento de la actividad 100%</t>
    </r>
  </si>
  <si>
    <r>
      <t xml:space="preserve">Primer seguimiento OCI: </t>
    </r>
    <r>
      <rPr>
        <sz val="11"/>
        <color theme="1"/>
        <rFont val="Times New Roman"/>
        <family val="1"/>
      </rPr>
      <t xml:space="preserve">No se reporta avance, ni evidencias. 
</t>
    </r>
    <r>
      <rPr>
        <b/>
        <sz val="11"/>
        <color theme="1"/>
        <rFont val="Times New Roman"/>
        <family val="1"/>
      </rPr>
      <t>Segundo seguimiento OCI:</t>
    </r>
    <r>
      <rPr>
        <sz val="11"/>
        <color theme="1"/>
        <rFont val="Times New Roman"/>
        <family val="1"/>
      </rPr>
      <t xml:space="preserve"> Se valida el cumplimiento según soportes de la actividad realizada el día 29 de mayo de 2023</t>
    </r>
  </si>
  <si>
    <r>
      <t xml:space="preserve">Primer seguimiento OCI: </t>
    </r>
    <r>
      <rPr>
        <sz val="11"/>
        <color theme="1"/>
        <rFont val="Times New Roman"/>
        <family val="1"/>
      </rPr>
      <t xml:space="preserve">No se reporta avance, ni evidencias. </t>
    </r>
    <r>
      <rPr>
        <b/>
        <sz val="11"/>
        <color theme="1"/>
        <rFont val="Times New Roman"/>
        <family val="1"/>
      </rPr>
      <t xml:space="preserve">
Segundo seguimiento OCI: </t>
    </r>
    <r>
      <rPr>
        <sz val="11"/>
        <color theme="1"/>
        <rFont val="Times New Roman"/>
        <family val="1"/>
      </rPr>
      <t xml:space="preserve">Se reporta avance, sin embargo no se aporta evidencia que permita medir el avance, de conformidad con el indicador propuesto </t>
    </r>
    <r>
      <rPr>
        <i/>
        <sz val="11"/>
        <color theme="1"/>
        <rFont val="Times New Roman"/>
        <family val="1"/>
      </rPr>
      <t>"Certificaciones de culminación del curso de integridad, transparencia o lucha contra la corrupción"</t>
    </r>
  </si>
  <si>
    <r>
      <t xml:space="preserve">Primer seguimiento OCI: </t>
    </r>
    <r>
      <rPr>
        <sz val="11"/>
        <color theme="1"/>
        <rFont val="Times New Roman"/>
        <family val="1"/>
      </rPr>
      <t xml:space="preserve">No se reporta avance, ni evidencias. </t>
    </r>
    <r>
      <rPr>
        <b/>
        <sz val="11"/>
        <color theme="1"/>
        <rFont val="Times New Roman"/>
        <family val="1"/>
      </rPr>
      <t xml:space="preserve">
Segundo seguimiento OCI.</t>
    </r>
    <r>
      <rPr>
        <sz val="11"/>
        <color theme="1"/>
        <rFont val="Times New Roman"/>
        <family val="1"/>
      </rPr>
      <t xml:space="preserve"> De las evidencias allegadas, se puede observar cumplimiento del primer y segundo reporte de cuatro programados.</t>
    </r>
  </si>
  <si>
    <r>
      <t xml:space="preserve">Primer seguimiento OCI: </t>
    </r>
    <r>
      <rPr>
        <sz val="12"/>
        <color theme="1"/>
        <rFont val="Times New Roman"/>
        <family val="1"/>
      </rPr>
      <t xml:space="preserve">No se reporta avance, ni evidencias. 
</t>
    </r>
    <r>
      <rPr>
        <b/>
        <sz val="12"/>
        <color theme="1"/>
        <rFont val="Times New Roman"/>
        <family val="1"/>
      </rPr>
      <t xml:space="preserve">Segundo seguimiento OCI: </t>
    </r>
    <r>
      <rPr>
        <sz val="12"/>
        <color theme="1"/>
        <rFont val="Times New Roman"/>
        <family val="1"/>
      </rPr>
      <t>Se verifica la elaboración y difusión de capsula audiovisual de datos abiertos, empero no se evidencia el</t>
    </r>
    <r>
      <rPr>
        <i/>
        <sz val="12"/>
        <color theme="1"/>
        <rFont val="Times New Roman"/>
        <family val="1"/>
      </rPr>
      <t xml:space="preserve"> "aprovechamiento de los datos  abiertos"</t>
    </r>
    <r>
      <rPr>
        <b/>
        <sz val="12"/>
        <color theme="1"/>
        <rFont val="Times New Roman"/>
        <family val="1"/>
      </rPr>
      <t xml:space="preserve"> </t>
    </r>
    <r>
      <rPr>
        <sz val="12"/>
        <color theme="1"/>
        <rFont val="Times New Roman"/>
        <family val="1"/>
      </rPr>
      <t>de acuerdo con lo que se indica en la actividad propuesta.</t>
    </r>
  </si>
  <si>
    <r>
      <rPr>
        <b/>
        <sz val="12"/>
        <color theme="1"/>
        <rFont val="Times New Roman"/>
        <family val="1"/>
      </rPr>
      <t>Primer seguimiento OCI.</t>
    </r>
    <r>
      <rPr>
        <sz val="12"/>
        <color theme="1"/>
        <rFont val="Times New Roman"/>
        <family val="1"/>
      </rPr>
      <t xml:space="preserve"> Las evidencias allegadas no permiten cuantificar lo definido en el indicador </t>
    </r>
    <r>
      <rPr>
        <i/>
        <sz val="12"/>
        <color theme="1"/>
        <rFont val="Times New Roman"/>
        <family val="1"/>
      </rPr>
      <t xml:space="preserve">"numero de ítems de accesibilidad cumplidos / numero de ítems de accesibilidad exigidos".
</t>
    </r>
    <r>
      <rPr>
        <b/>
        <i/>
        <sz val="12"/>
        <color theme="1"/>
        <rFont val="Times New Roman"/>
        <family val="1"/>
      </rPr>
      <t xml:space="preserve">
</t>
    </r>
    <r>
      <rPr>
        <b/>
        <sz val="12"/>
        <color theme="1"/>
        <rFont val="Times New Roman"/>
        <family val="1"/>
      </rPr>
      <t xml:space="preserve">Segundo seguimiento OCI. </t>
    </r>
    <r>
      <rPr>
        <sz val="12"/>
        <color theme="1"/>
        <rFont val="Times New Roman"/>
        <family val="1"/>
      </rPr>
      <t>Se observan soportes de los ítems de accesibilidad en los que se esta dando cumplimiento</t>
    </r>
  </si>
  <si>
    <r>
      <t xml:space="preserve">Primer seguimiento OCI: </t>
    </r>
    <r>
      <rPr>
        <sz val="12"/>
        <color theme="1"/>
        <rFont val="Times New Roman"/>
        <family val="1"/>
      </rPr>
      <t xml:space="preserve">No se reporta avance, ni evidencias. </t>
    </r>
    <r>
      <rPr>
        <b/>
        <sz val="12"/>
        <color theme="1"/>
        <rFont val="Times New Roman"/>
        <family val="1"/>
      </rPr>
      <t xml:space="preserve">
Segundo seguimiento OCI.</t>
    </r>
    <r>
      <rPr>
        <sz val="12"/>
        <color theme="1"/>
        <rFont val="Times New Roman"/>
        <family val="1"/>
      </rPr>
      <t xml:space="preserve"> Se observan soportes de diligenciamiento de formulario ITB y reporte FURAG, empero las evidencias aportadas no permiten validar el cumplimiento de  lo dos informes y generación de alertas propuestas en la actividad: </t>
    </r>
    <r>
      <rPr>
        <i/>
        <sz val="12"/>
        <color theme="1"/>
        <rFont val="Times New Roman"/>
        <family val="1"/>
      </rPr>
      <t>"</t>
    </r>
    <r>
      <rPr>
        <i/>
        <u/>
        <sz val="12"/>
        <color theme="1"/>
        <rFont val="Times New Roman"/>
        <family val="1"/>
      </rPr>
      <t>Elaborar 2 informes de seguimiento y generación de alertas frente al cumplimiento</t>
    </r>
    <r>
      <rPr>
        <i/>
        <sz val="12"/>
        <color theme="1"/>
        <rFont val="Times New Roman"/>
        <family val="1"/>
      </rPr>
      <t xml:space="preserve"> de la ley de transparencia y acceso a la información y el cumplimiento de la publicación requerida en el link de transparencia"</t>
    </r>
  </si>
  <si>
    <r>
      <rPr>
        <b/>
        <sz val="10"/>
        <color theme="1"/>
        <rFont val="Times New Roman"/>
        <family val="1"/>
      </rPr>
      <t xml:space="preserve">Primer seguimiento OCI: </t>
    </r>
    <r>
      <rPr>
        <sz val="10"/>
        <color theme="1"/>
        <rFont val="Times New Roman"/>
        <family val="1"/>
      </rPr>
      <t xml:space="preserve">se observa el informe de los meses enero-febrero-marzo 2023 dando cumplimiento al primer informe trimestral de la vigencia PQRSD de cuatro programados
</t>
    </r>
    <r>
      <rPr>
        <b/>
        <sz val="10"/>
        <color theme="1"/>
        <rFont val="Times New Roman"/>
        <family val="1"/>
      </rPr>
      <t>Segundo seguimiento OCI</t>
    </r>
    <r>
      <rPr>
        <sz val="10"/>
        <color theme="1"/>
        <rFont val="Times New Roman"/>
        <family val="1"/>
      </rPr>
      <t>: se observa el informe del II trimestre de 2023 dando cumplimiento a  dos de  cuatro informes de PQRSD programados</t>
    </r>
  </si>
  <si>
    <r>
      <rPr>
        <b/>
        <sz val="10"/>
        <color theme="1"/>
        <rFont val="Times New Roman"/>
        <family val="1"/>
      </rPr>
      <t xml:space="preserve">Primer seguimiento OCI: </t>
    </r>
    <r>
      <rPr>
        <sz val="10"/>
        <color theme="1"/>
        <rFont val="Times New Roman"/>
        <family val="1"/>
      </rPr>
      <t xml:space="preserve">se observan evidencias de realización de dos (2) mesas de trabajo con dependencias de la entidad encargadas de respuestas de peticiones, reuniones realizadas en los meses de marzo y abril de 2023. 
</t>
    </r>
    <r>
      <rPr>
        <b/>
        <sz val="10"/>
        <color theme="1"/>
        <rFont val="Times New Roman"/>
        <family val="1"/>
      </rPr>
      <t>Segundo seguimiento OCI:</t>
    </r>
    <r>
      <rPr>
        <sz val="10"/>
        <color theme="1"/>
        <rFont val="Times New Roman"/>
        <family val="1"/>
      </rPr>
      <t xml:space="preserve"> se observan evidencias de realización de una (1) mesas de trabajo con dependencias de la entidad encargadas de respuestas de peticiones, reuniones realizada el día 29 de mayo de 2023.</t>
    </r>
  </si>
  <si>
    <r>
      <t xml:space="preserve">Primer seguimiento OCI: </t>
    </r>
    <r>
      <rPr>
        <sz val="10"/>
        <color theme="1"/>
        <rFont val="Times New Roman"/>
        <family val="1"/>
      </rPr>
      <t xml:space="preserve">No se reporta avance, ni evidencias. 
</t>
    </r>
    <r>
      <rPr>
        <b/>
        <sz val="10"/>
        <color theme="1"/>
        <rFont val="Times New Roman"/>
        <family val="1"/>
      </rPr>
      <t xml:space="preserve">
Segundo seguimiento OCI: </t>
    </r>
    <r>
      <rPr>
        <sz val="10"/>
        <color theme="1"/>
        <rFont val="Times New Roman"/>
        <family val="1"/>
      </rPr>
      <t>Se observan soportes de realización de 2 de los 3 foros virtuales programados, las evidencias corresponden a foros realizados los días 31 de julio y 31 de agosto de 2023</t>
    </r>
  </si>
  <si>
    <r>
      <t xml:space="preserve">Primer seguimiento OCI: </t>
    </r>
    <r>
      <rPr>
        <sz val="12"/>
        <color theme="1"/>
        <rFont val="Times New Roman"/>
        <family val="1"/>
      </rPr>
      <t xml:space="preserve">No se reporta avance, ni evidencias. </t>
    </r>
    <r>
      <rPr>
        <b/>
        <sz val="12"/>
        <color theme="1"/>
        <rFont val="Times New Roman"/>
        <family val="1"/>
      </rPr>
      <t xml:space="preserve">
Segundo seguimiento OCI: </t>
    </r>
    <r>
      <rPr>
        <sz val="12"/>
        <color theme="1"/>
        <rFont val="Times New Roman"/>
        <family val="1"/>
      </rPr>
      <t>Se evidencia presentación de resultados en comité realizado el 29 de junio de 2023</t>
    </r>
  </si>
  <si>
    <t>No se reportan avances, ni se observa monitoreo. Se recuerda que de conformidad con lo propuesto el 100% de la estrategia deberá estar a mas tardar el 31 de octubre de 2023.</t>
  </si>
  <si>
    <t>12/09/2023</t>
  </si>
  <si>
    <t>Optimización del aplicativo de cara al usuario</t>
  </si>
  <si>
    <t xml:space="preserve">AVANCE EJECUCIÓN DEL PAAC 2023 - II SEGUIMIENTO </t>
  </si>
  <si>
    <r>
      <t xml:space="preserve">
→ El plan registra un avance de ejecución general del 34%, dado que, a la fecha de este primer seguimiento se ejecutaron diecinueve (19) actividades del total de cincuenta y seis (56) actividades programadas para el año 2023.  
→ Para el periodo de primer y segundo cuatrimestre se tenían programadas diez y ocho (18) actividades, de las cuales se ejecutaron catorce (14) equivalentes al 77% de lo programado.
→  De las 18 actividades programadas  se registran como vencidas 4, relacionadas a continuación:
   - Componente 1. Gestión del riesgo- actividad 2.1. </t>
    </r>
    <r>
      <rPr>
        <i/>
        <sz val="10"/>
        <rFont val="Calibri"/>
        <family val="2"/>
      </rPr>
      <t>"Revisar y formular los mapas de riesgos de las OPAS de la entidad"
   - C</t>
    </r>
    <r>
      <rPr>
        <sz val="10"/>
        <rFont val="Calibri"/>
        <family val="2"/>
      </rPr>
      <t xml:space="preserve">omponente 2. - Transparencia -  actividad 1.3. </t>
    </r>
    <r>
      <rPr>
        <i/>
        <sz val="10"/>
        <rFont val="Calibri"/>
        <family val="2"/>
      </rPr>
      <t>"Realizar ejercicios de aprovechamiento de datos abiertos que contribuyan a mejorar productos o servicios, fortalecer la rendición de cuentas, mejorar la participación ciudadana y fomentar la innovación pública por parte de la entidad y del Distrito en general",</t>
    </r>
    <r>
      <rPr>
        <sz val="10"/>
        <rFont val="Calibri"/>
        <family val="2"/>
      </rPr>
      <t xml:space="preserve"> actividad 3.2.</t>
    </r>
    <r>
      <rPr>
        <i/>
        <sz val="10"/>
        <rFont val="Calibri"/>
        <family val="2"/>
      </rPr>
      <t xml:space="preserve"> "Actualizar y publicar  el registro de activos de información" </t>
    </r>
    <r>
      <rPr>
        <sz val="10"/>
        <rFont val="Calibri"/>
        <family val="2"/>
      </rPr>
      <t xml:space="preserve">y actividad 3.4. </t>
    </r>
    <r>
      <rPr>
        <i/>
        <sz val="10"/>
        <rFont val="Calibri"/>
        <family val="2"/>
      </rPr>
      <t>"Actualizar y publicar los activos de información n la página web y en el portal de Datos Abiertos del Estado Colombiano"</t>
    </r>
    <r>
      <rPr>
        <sz val="10"/>
        <rFont val="Calibri"/>
        <family val="2"/>
      </rPr>
      <t xml:space="preserve">
→ Ejecutar las cuatro actividades vencidas
→ Monitorear mensualmente el avance de las 32 actividades que se encuentran en zona de cumplimiento baja, teniendo en cuenta que ya han transcurrido 8 de las 12 meses (66%) del plazo para ejecución de lo programado en el plan.
→ Se reitera la recomendación de validar la coherencia de las evidencias que soportan la ejecución de actividades, frente a la meta y/o el indicador establecido
</t>
    </r>
  </si>
  <si>
    <t>SEGUIMIENTO AL PLAN ANTICORRUPCIÓN Y  DE ATENCIÓN AL CIUDADANO 2023
OFICINA DE CONTROL INTERNO IDIPRON</t>
  </si>
  <si>
    <t>SEGUIMIENTO AL PLAN ANTICORRUPCIÓN Y DE ATENCIÓN AL CIUDADANO 2023
OFICINA DE CONTROL INTERNO IDIPRON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</si>
</sst>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b/>
      <sz val="10"/>
      <color theme="1"/>
      <name val="Calibri"/>
      <family val="2"/>
      <scheme val="minor"/>
    </font>
    <font>
      <sz val="10"/>
      <color rgb="FF000000"/>
      <name val="Times New Roman"/>
      <family val="1"/>
    </font>
    <font>
      <sz val="10"/>
      <name val="Times New Roman"/>
      <family val="1"/>
    </font>
    <font>
      <sz val="9"/>
      <color indexed="81"/>
      <name val="Tahoma"/>
      <family val="2"/>
    </font>
    <font>
      <b/>
      <sz val="9"/>
      <color indexed="81"/>
      <name val="Tahoma"/>
      <family val="2"/>
    </font>
    <font>
      <sz val="10"/>
      <color rgb="FFFF0000"/>
      <name val="Times New Roman"/>
      <family val="1"/>
    </font>
    <font>
      <sz val="1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u/>
      <sz val="11"/>
      <color theme="10"/>
      <name val="Calibri"/>
      <family val="2"/>
      <scheme val="minor"/>
    </font>
    <font>
      <b/>
      <sz val="10"/>
      <name val="Times New Roman"/>
      <family val="1"/>
    </font>
    <font>
      <b/>
      <sz val="12"/>
      <name val="Calibri"/>
      <family val="2"/>
    </font>
    <font>
      <sz val="11"/>
      <name val="Calibri"/>
      <family val="2"/>
    </font>
    <font>
      <b/>
      <sz val="10"/>
      <name val="Calibri"/>
      <family val="2"/>
    </font>
    <font>
      <b/>
      <sz val="9"/>
      <name val="Calibri"/>
      <family val="2"/>
    </font>
    <font>
      <sz val="10"/>
      <name val="Calibri"/>
      <family val="2"/>
    </font>
    <font>
      <sz val="11"/>
      <color theme="1"/>
      <name val="Calibri"/>
      <family val="2"/>
      <scheme val="minor"/>
    </font>
    <font>
      <sz val="11"/>
      <name val="Calibri"/>
    </font>
    <font>
      <b/>
      <sz val="16"/>
      <name val="Calibri"/>
      <family val="2"/>
    </font>
    <font>
      <b/>
      <sz val="11"/>
      <name val="Calibri"/>
      <family val="2"/>
    </font>
    <font>
      <sz val="9"/>
      <name val="Calibri"/>
      <family val="2"/>
    </font>
    <font>
      <sz val="10"/>
      <name val="Arial"/>
    </font>
    <font>
      <i/>
      <sz val="12"/>
      <color theme="1"/>
      <name val="Times New Roman"/>
      <family val="1"/>
    </font>
    <font>
      <i/>
      <sz val="10"/>
      <name val="Calibri"/>
      <family val="2"/>
    </font>
    <font>
      <b/>
      <i/>
      <sz val="12"/>
      <color theme="1"/>
      <name val="Times New Roman"/>
      <family val="1"/>
    </font>
    <font>
      <i/>
      <u/>
      <sz val="12"/>
      <color theme="1"/>
      <name val="Times New Roman"/>
      <family val="1"/>
    </font>
    <font>
      <i/>
      <sz val="11"/>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rgb="FFFBE4D5"/>
        <bgColor rgb="FFFBE4D5"/>
      </patternFill>
    </fill>
    <fill>
      <patternFill patternType="solid">
        <fgColor rgb="FF00B050"/>
        <bgColor indexed="64"/>
      </patternFill>
    </fill>
    <fill>
      <patternFill patternType="solid">
        <fgColor rgb="FFFF0000"/>
        <bgColor indexed="64"/>
      </patternFill>
    </fill>
    <fill>
      <patternFill patternType="solid">
        <fgColor theme="7" tint="0.39997558519241921"/>
        <bgColor indexed="64"/>
      </patternFill>
    </fill>
  </fills>
  <borders count="11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bottom/>
      <diagonal/>
    </border>
    <border>
      <left/>
      <right style="medium">
        <color indexed="64"/>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top/>
      <bottom style="thin">
        <color rgb="FF000000"/>
      </bottom>
      <diagonal/>
    </border>
    <border>
      <left/>
      <right/>
      <top style="medium">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medium">
        <color rgb="FF000000"/>
      </right>
      <top/>
      <bottom style="thin">
        <color rgb="FF000000"/>
      </bottom>
      <diagonal/>
    </border>
    <border>
      <left style="medium">
        <color indexed="64"/>
      </left>
      <right style="medium">
        <color rgb="FF000000"/>
      </right>
      <top style="thin">
        <color rgb="FF000000"/>
      </top>
      <bottom style="medium">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medium">
        <color rgb="FF000000"/>
      </right>
      <top style="medium">
        <color rgb="FF000000"/>
      </top>
      <bottom/>
      <diagonal/>
    </border>
  </borders>
  <cellStyleXfs count="8">
    <xf numFmtId="0" fontId="0" fillId="0" borderId="0"/>
    <xf numFmtId="0" fontId="13" fillId="0" borderId="0"/>
    <xf numFmtId="0" fontId="13" fillId="0" borderId="0" applyNumberFormat="0" applyFont="0" applyFill="0" applyBorder="0" applyAlignment="0" applyProtection="0"/>
    <xf numFmtId="0" fontId="20" fillId="0" borderId="0" applyNumberFormat="0" applyFont="0" applyFill="0" applyBorder="0" applyAlignment="0" applyProtection="0"/>
    <xf numFmtId="0" fontId="26" fillId="0" borderId="0" applyNumberFormat="0" applyFill="0" applyBorder="0" applyAlignment="0" applyProtection="0"/>
    <xf numFmtId="9" fontId="33" fillId="0" borderId="0" applyFont="0" applyFill="0" applyBorder="0" applyAlignment="0" applyProtection="0"/>
    <xf numFmtId="0" fontId="34" fillId="0" borderId="0"/>
    <xf numFmtId="0" fontId="38" fillId="0" borderId="0" applyNumberFormat="0" applyFont="0" applyFill="0" applyBorder="0" applyAlignment="0" applyProtection="0"/>
  </cellStyleXfs>
  <cellXfs count="372">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14" fontId="3" fillId="2" borderId="9" xfId="0" applyNumberFormat="1"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7" xfId="0" applyNumberFormat="1" applyFont="1" applyFill="1" applyBorder="1" applyAlignment="1">
      <alignment horizontal="center" vertical="center"/>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5" xfId="0" applyFont="1" applyFill="1" applyBorder="1" applyAlignment="1">
      <alignment vertical="center" wrapText="1"/>
    </xf>
    <xf numFmtId="0" fontId="7" fillId="2" borderId="30" xfId="0" applyFont="1" applyFill="1" applyBorder="1" applyAlignment="1">
      <alignment vertical="center" wrapText="1"/>
    </xf>
    <xf numFmtId="0" fontId="3" fillId="2" borderId="13" xfId="0" applyFont="1" applyFill="1" applyBorder="1" applyAlignment="1">
      <alignment horizontal="center" vertical="center" wrapText="1"/>
    </xf>
    <xf numFmtId="0" fontId="0" fillId="0" borderId="43" xfId="0" applyBorder="1" applyAlignment="1">
      <alignment vertical="top"/>
    </xf>
    <xf numFmtId="0" fontId="0" fillId="0" borderId="16" xfId="0" applyBorder="1" applyAlignment="1">
      <alignment vertical="top"/>
    </xf>
    <xf numFmtId="0" fontId="0" fillId="0" borderId="18" xfId="0" applyBorder="1" applyAlignment="1">
      <alignment vertical="top"/>
    </xf>
    <xf numFmtId="0" fontId="0" fillId="0" borderId="8" xfId="0" applyBorder="1" applyAlignment="1">
      <alignment horizontal="left"/>
    </xf>
    <xf numFmtId="0" fontId="0" fillId="0" borderId="15" xfId="0" applyBorder="1" applyAlignment="1">
      <alignment horizontal="left"/>
    </xf>
    <xf numFmtId="0" fontId="8"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3" xfId="0" applyFont="1" applyFill="1" applyBorder="1" applyAlignment="1">
      <alignment horizontal="center" vertical="center"/>
    </xf>
    <xf numFmtId="0" fontId="2" fillId="3" borderId="13" xfId="0" applyFont="1" applyFill="1" applyBorder="1" applyAlignment="1">
      <alignment vertical="center"/>
    </xf>
    <xf numFmtId="0" fontId="4" fillId="4"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2" xfId="0" applyFont="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14" fontId="3" fillId="2" borderId="41" xfId="0" applyNumberFormat="1"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22" xfId="0" applyFont="1" applyBorder="1" applyAlignment="1">
      <alignment horizontal="center" vertical="center" wrapText="1"/>
    </xf>
    <xf numFmtId="0" fontId="16" fillId="0" borderId="13" xfId="0" applyFont="1" applyBorder="1" applyAlignment="1">
      <alignment horizontal="center" vertical="center" wrapText="1"/>
    </xf>
    <xf numFmtId="14" fontId="3" fillId="2" borderId="13" xfId="0" applyNumberFormat="1" applyFont="1" applyFill="1" applyBorder="1" applyAlignment="1">
      <alignment horizontal="center" vertical="center" wrapText="1"/>
    </xf>
    <xf numFmtId="14" fontId="3" fillId="0" borderId="61" xfId="0" applyNumberFormat="1" applyFont="1" applyBorder="1" applyAlignment="1">
      <alignment horizontal="center" vertical="center" wrapText="1"/>
    </xf>
    <xf numFmtId="14" fontId="3" fillId="0" borderId="7" xfId="0"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1" xfId="0" applyFont="1" applyBorder="1" applyAlignment="1">
      <alignment horizontal="left" vertical="center" wrapText="1"/>
    </xf>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6" fillId="0" borderId="1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3" fillId="2" borderId="50" xfId="0" applyFont="1" applyFill="1" applyBorder="1" applyAlignment="1">
      <alignment horizontal="center" vertical="center" wrapText="1"/>
    </xf>
    <xf numFmtId="14" fontId="3" fillId="2" borderId="41" xfId="0" applyNumberFormat="1" applyFont="1" applyFill="1" applyBorder="1" applyAlignment="1">
      <alignment horizontal="center" vertical="center"/>
    </xf>
    <xf numFmtId="0" fontId="5" fillId="2" borderId="9"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center" vertical="center" wrapText="1"/>
    </xf>
    <xf numFmtId="14" fontId="3" fillId="0" borderId="9" xfId="0" applyNumberFormat="1" applyFont="1" applyBorder="1" applyAlignment="1">
      <alignment horizontal="center" vertical="center"/>
    </xf>
    <xf numFmtId="0" fontId="3" fillId="0" borderId="6" xfId="0" applyFont="1" applyBorder="1" applyAlignment="1">
      <alignment horizontal="center" vertical="center" wrapText="1"/>
    </xf>
    <xf numFmtId="0" fontId="3" fillId="2" borderId="62"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3" fillId="0" borderId="13" xfId="0" applyFont="1" applyBorder="1" applyAlignment="1">
      <alignment vertical="center" wrapText="1"/>
    </xf>
    <xf numFmtId="14" fontId="3" fillId="0" borderId="41" xfId="0" applyNumberFormat="1" applyFont="1" applyBorder="1" applyAlignment="1">
      <alignment horizontal="center" vertical="center" wrapText="1"/>
    </xf>
    <xf numFmtId="14" fontId="16" fillId="0" borderId="41" xfId="0" applyNumberFormat="1" applyFont="1" applyBorder="1" applyAlignment="1">
      <alignment horizontal="center" vertical="center" wrapText="1"/>
    </xf>
    <xf numFmtId="0" fontId="3" fillId="0" borderId="5" xfId="0" applyFont="1" applyBorder="1" applyAlignment="1">
      <alignment horizontal="left" vertical="center" wrapText="1"/>
    </xf>
    <xf numFmtId="14" fontId="3" fillId="0" borderId="9" xfId="0" applyNumberFormat="1" applyFont="1" applyBorder="1" applyAlignment="1">
      <alignment horizontal="center" vertical="center" wrapText="1"/>
    </xf>
    <xf numFmtId="0" fontId="3" fillId="0" borderId="13" xfId="0" applyFont="1" applyBorder="1" applyAlignment="1">
      <alignment horizontal="left" vertical="center" wrapText="1"/>
    </xf>
    <xf numFmtId="14" fontId="3" fillId="0" borderId="49" xfId="0" applyNumberFormat="1" applyFont="1" applyBorder="1" applyAlignment="1">
      <alignment horizontal="center" vertical="center" wrapText="1"/>
    </xf>
    <xf numFmtId="0" fontId="3" fillId="0" borderId="49" xfId="0" applyFont="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41" xfId="0" applyNumberFormat="1" applyFont="1" applyBorder="1" applyAlignment="1">
      <alignment horizontal="center" vertical="center"/>
    </xf>
    <xf numFmtId="0" fontId="16" fillId="0" borderId="1" xfId="0" applyFont="1" applyBorder="1" applyAlignment="1">
      <alignment horizontal="left" vertical="center" wrapText="1"/>
    </xf>
    <xf numFmtId="0" fontId="5" fillId="2" borderId="6" xfId="0" applyFont="1" applyFill="1" applyBorder="1" applyAlignment="1">
      <alignment horizontal="center" vertical="center" wrapText="1"/>
    </xf>
    <xf numFmtId="0" fontId="3" fillId="0" borderId="3" xfId="0" applyFont="1" applyBorder="1" applyAlignment="1">
      <alignment horizontal="center" vertical="center" wrapText="1"/>
    </xf>
    <xf numFmtId="0" fontId="16" fillId="0" borderId="55" xfId="0" applyFont="1" applyBorder="1" applyAlignment="1">
      <alignment horizontal="left" vertical="center" wrapText="1"/>
    </xf>
    <xf numFmtId="0" fontId="16" fillId="0" borderId="21" xfId="0" applyFont="1" applyBorder="1" applyAlignment="1">
      <alignment horizontal="center" vertical="center" wrapText="1"/>
    </xf>
    <xf numFmtId="0" fontId="16" fillId="0" borderId="58" xfId="0" applyFont="1" applyBorder="1" applyAlignment="1">
      <alignment horizontal="center" vertical="center" wrapText="1"/>
    </xf>
    <xf numFmtId="0" fontId="3" fillId="0" borderId="5" xfId="0" applyFont="1" applyBorder="1" applyAlignment="1">
      <alignment vertical="center" wrapText="1"/>
    </xf>
    <xf numFmtId="0" fontId="16" fillId="0" borderId="57" xfId="0" applyFont="1" applyBorder="1" applyAlignment="1">
      <alignment horizontal="left" vertical="center" wrapText="1"/>
    </xf>
    <xf numFmtId="0" fontId="16" fillId="0" borderId="40" xfId="0" applyFont="1" applyBorder="1" applyAlignment="1">
      <alignment horizontal="center" vertical="center" wrapText="1"/>
    </xf>
    <xf numFmtId="14" fontId="16" fillId="0" borderId="61" xfId="0" applyNumberFormat="1" applyFont="1" applyBorder="1" applyAlignment="1">
      <alignment horizontal="center" vertical="center" wrapText="1"/>
    </xf>
    <xf numFmtId="14" fontId="16" fillId="0" borderId="7" xfId="0" applyNumberFormat="1" applyFont="1" applyBorder="1" applyAlignment="1">
      <alignment horizontal="center" vertical="center"/>
    </xf>
    <xf numFmtId="0" fontId="16" fillId="0" borderId="3" xfId="0" applyFont="1" applyBorder="1" applyAlignment="1">
      <alignment horizontal="justify" vertical="center" wrapText="1"/>
    </xf>
    <xf numFmtId="0" fontId="16" fillId="0" borderId="50" xfId="0" applyFont="1" applyBorder="1" applyAlignment="1">
      <alignment horizontal="center" vertical="center" wrapText="1"/>
    </xf>
    <xf numFmtId="0" fontId="16"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16" fillId="0" borderId="7" xfId="0" applyFont="1" applyBorder="1" applyAlignment="1">
      <alignment horizontal="justify" vertical="center" wrapText="1"/>
    </xf>
    <xf numFmtId="0" fontId="16" fillId="0" borderId="39" xfId="0" applyFont="1" applyBorder="1" applyAlignment="1">
      <alignment horizontal="center" vertical="center" wrapText="1"/>
    </xf>
    <xf numFmtId="0" fontId="16" fillId="0" borderId="7" xfId="0" applyFont="1" applyBorder="1" applyAlignment="1">
      <alignment horizontal="left" vertical="center" wrapText="1"/>
    </xf>
    <xf numFmtId="14" fontId="16" fillId="0" borderId="7"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16" fillId="0" borderId="7" xfId="0" applyFont="1" applyBorder="1" applyAlignment="1">
      <alignment horizontal="center"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15" fillId="0" borderId="23"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6" fillId="0" borderId="52"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3" xfId="0" applyFont="1" applyBorder="1" applyAlignment="1">
      <alignment horizontal="left" vertical="center" wrapText="1"/>
    </xf>
    <xf numFmtId="0" fontId="15" fillId="0" borderId="52" xfId="0" applyFont="1" applyBorder="1" applyAlignment="1">
      <alignment horizontal="left" vertical="center" wrapText="1"/>
    </xf>
    <xf numFmtId="0" fontId="16" fillId="0" borderId="52" xfId="0" applyFont="1" applyBorder="1" applyAlignment="1">
      <alignment horizontal="left" vertical="center" wrapText="1"/>
    </xf>
    <xf numFmtId="0" fontId="15" fillId="0" borderId="13" xfId="0" applyFont="1" applyBorder="1" applyAlignment="1">
      <alignment horizontal="left" vertical="center" wrapText="1"/>
    </xf>
    <xf numFmtId="0" fontId="15" fillId="0" borderId="22" xfId="0" applyFont="1" applyBorder="1" applyAlignment="1">
      <alignment horizontal="left" vertical="center" wrapText="1"/>
    </xf>
    <xf numFmtId="0" fontId="16" fillId="0" borderId="50" xfId="0" applyFont="1" applyBorder="1" applyAlignment="1">
      <alignment horizontal="left" vertical="center" wrapText="1"/>
    </xf>
    <xf numFmtId="0" fontId="3" fillId="2" borderId="16" xfId="0" applyFont="1" applyFill="1" applyBorder="1" applyAlignment="1">
      <alignment vertical="center" wrapText="1"/>
    </xf>
    <xf numFmtId="0" fontId="3" fillId="2" borderId="15" xfId="0" applyFont="1" applyFill="1" applyBorder="1" applyAlignment="1">
      <alignment vertical="center" wrapText="1"/>
    </xf>
    <xf numFmtId="0" fontId="3" fillId="2" borderId="30" xfId="0" applyFont="1" applyFill="1" applyBorder="1" applyAlignment="1">
      <alignment vertical="center" wrapText="1"/>
    </xf>
    <xf numFmtId="0" fontId="3" fillId="2" borderId="17" xfId="0" applyFont="1" applyFill="1" applyBorder="1" applyAlignment="1">
      <alignment vertical="center" wrapText="1"/>
    </xf>
    <xf numFmtId="0" fontId="16" fillId="2" borderId="17" xfId="4" applyFont="1" applyFill="1" applyBorder="1" applyAlignment="1">
      <alignment vertical="center" wrapText="1"/>
    </xf>
    <xf numFmtId="0" fontId="3" fillId="0" borderId="18" xfId="0" applyFont="1" applyBorder="1" applyAlignment="1">
      <alignment vertical="center" wrapText="1"/>
    </xf>
    <xf numFmtId="0" fontId="3" fillId="2" borderId="20" xfId="0" applyFont="1" applyFill="1" applyBorder="1" applyAlignment="1">
      <alignment vertical="center" wrapText="1"/>
    </xf>
    <xf numFmtId="0" fontId="32" fillId="0" borderId="85" xfId="0" applyFont="1" applyBorder="1" applyAlignment="1">
      <alignment horizontal="center" vertical="center"/>
    </xf>
    <xf numFmtId="0" fontId="32" fillId="0" borderId="88" xfId="0" applyFont="1" applyBorder="1" applyAlignment="1">
      <alignment horizontal="center" vertical="center"/>
    </xf>
    <xf numFmtId="0" fontId="32" fillId="0" borderId="90" xfId="0" applyFont="1" applyBorder="1" applyAlignment="1">
      <alignment horizontal="center" vertical="center"/>
    </xf>
    <xf numFmtId="0" fontId="34" fillId="0" borderId="0" xfId="6"/>
    <xf numFmtId="0" fontId="34" fillId="0" borderId="0" xfId="6" applyAlignment="1">
      <alignment horizontal="center" vertical="center"/>
    </xf>
    <xf numFmtId="0" fontId="30" fillId="8" borderId="81" xfId="6" applyFont="1" applyFill="1" applyBorder="1" applyAlignment="1">
      <alignment horizontal="center" vertical="center" wrapText="1"/>
    </xf>
    <xf numFmtId="0" fontId="31" fillId="8" borderId="82" xfId="6" applyFont="1" applyFill="1" applyBorder="1" applyAlignment="1">
      <alignment horizontal="center" vertical="center" wrapText="1"/>
    </xf>
    <xf numFmtId="0" fontId="30" fillId="0" borderId="84" xfId="6" applyFont="1" applyBorder="1" applyAlignment="1">
      <alignment horizontal="center" vertical="center" wrapText="1"/>
    </xf>
    <xf numFmtId="0" fontId="32" fillId="0" borderId="85" xfId="6" applyFont="1" applyBorder="1" applyAlignment="1">
      <alignment horizontal="center" vertical="center"/>
    </xf>
    <xf numFmtId="0" fontId="30" fillId="0" borderId="87" xfId="6" applyFont="1" applyBorder="1" applyAlignment="1">
      <alignment horizontal="center" vertical="center" wrapText="1"/>
    </xf>
    <xf numFmtId="0" fontId="32" fillId="0" borderId="88" xfId="6" applyFont="1" applyBorder="1" applyAlignment="1">
      <alignment horizontal="center" vertical="center"/>
    </xf>
    <xf numFmtId="0" fontId="30" fillId="0" borderId="89" xfId="6" applyFont="1" applyBorder="1" applyAlignment="1">
      <alignment horizontal="center" vertical="center" wrapText="1"/>
    </xf>
    <xf numFmtId="0" fontId="32" fillId="0" borderId="90" xfId="6" applyFont="1" applyBorder="1" applyAlignment="1">
      <alignment horizontal="center" vertical="center"/>
    </xf>
    <xf numFmtId="0" fontId="36" fillId="0" borderId="0" xfId="6" applyFont="1" applyAlignment="1">
      <alignment vertical="center"/>
    </xf>
    <xf numFmtId="0" fontId="32" fillId="0" borderId="92" xfId="6" applyFont="1" applyBorder="1" applyAlignment="1">
      <alignment horizontal="center" vertical="center"/>
    </xf>
    <xf numFmtId="0" fontId="32" fillId="0" borderId="94" xfId="6" applyFont="1" applyBorder="1" applyAlignment="1">
      <alignment horizontal="center" vertical="center"/>
    </xf>
    <xf numFmtId="0" fontId="32" fillId="0" borderId="95" xfId="6" applyFont="1" applyBorder="1" applyAlignment="1">
      <alignment horizontal="center" vertical="center"/>
    </xf>
    <xf numFmtId="0" fontId="28" fillId="0" borderId="0" xfId="6" applyFont="1" applyAlignment="1">
      <alignment horizontal="center" vertical="center"/>
    </xf>
    <xf numFmtId="9" fontId="28" fillId="0" borderId="0" xfId="6" applyNumberFormat="1" applyFont="1" applyAlignment="1">
      <alignment horizontal="center" vertical="center"/>
    </xf>
    <xf numFmtId="0" fontId="31" fillId="8" borderId="96" xfId="6" applyFont="1" applyFill="1" applyBorder="1" applyAlignment="1">
      <alignment horizontal="center" vertical="center" wrapText="1"/>
    </xf>
    <xf numFmtId="0" fontId="32" fillId="0" borderId="97" xfId="6" applyFont="1" applyBorder="1" applyAlignment="1">
      <alignment horizontal="center" vertical="center"/>
    </xf>
    <xf numFmtId="0" fontId="30" fillId="0" borderId="0" xfId="6" applyFont="1" applyAlignment="1">
      <alignment horizontal="center" vertical="center" wrapText="1"/>
    </xf>
    <xf numFmtId="0" fontId="32" fillId="0" borderId="0" xfId="6" applyFont="1" applyAlignment="1">
      <alignment horizontal="center" vertical="center"/>
    </xf>
    <xf numFmtId="0" fontId="31" fillId="0" borderId="0" xfId="6" applyFont="1" applyAlignment="1">
      <alignment horizontal="center" vertical="center" wrapText="1"/>
    </xf>
    <xf numFmtId="0" fontId="34" fillId="0" borderId="49" xfId="6" applyBorder="1"/>
    <xf numFmtId="0" fontId="34" fillId="0" borderId="93" xfId="6" applyBorder="1"/>
    <xf numFmtId="0" fontId="34" fillId="0" borderId="63" xfId="6" applyBorder="1"/>
    <xf numFmtId="0" fontId="34" fillId="0" borderId="59" xfId="6" applyBorder="1"/>
    <xf numFmtId="0" fontId="34" fillId="0" borderId="55" xfId="6" applyBorder="1"/>
    <xf numFmtId="0" fontId="32" fillId="0" borderId="0" xfId="6" applyFont="1" applyAlignment="1">
      <alignment vertical="top"/>
    </xf>
    <xf numFmtId="0" fontId="34" fillId="0" borderId="7" xfId="6" applyBorder="1"/>
    <xf numFmtId="0" fontId="34" fillId="0" borderId="61" xfId="6" applyBorder="1"/>
    <xf numFmtId="0" fontId="32" fillId="0" borderId="61" xfId="6" applyFont="1" applyBorder="1" applyAlignment="1">
      <alignment vertical="top"/>
    </xf>
    <xf numFmtId="0" fontId="32" fillId="0" borderId="7" xfId="6" applyFont="1" applyBorder="1" applyAlignment="1">
      <alignment vertical="top"/>
    </xf>
    <xf numFmtId="0" fontId="34" fillId="0" borderId="62" xfId="6" applyBorder="1"/>
    <xf numFmtId="0" fontId="31" fillId="8" borderId="13" xfId="6" applyFont="1" applyFill="1" applyBorder="1" applyAlignment="1">
      <alignment horizontal="center" vertical="center" wrapText="1"/>
    </xf>
    <xf numFmtId="9" fontId="31" fillId="8" borderId="13" xfId="5" applyFont="1" applyFill="1" applyBorder="1" applyAlignment="1">
      <alignment horizontal="center" vertical="center" wrapText="1"/>
    </xf>
    <xf numFmtId="9" fontId="3" fillId="7" borderId="8" xfId="0" applyNumberFormat="1" applyFont="1" applyFill="1" applyBorder="1" applyAlignment="1">
      <alignment horizontal="center" vertical="center" wrapText="1"/>
    </xf>
    <xf numFmtId="0" fontId="38" fillId="0" borderId="0" xfId="7" applyNumberFormat="1" applyFont="1" applyFill="1" applyBorder="1" applyAlignment="1"/>
    <xf numFmtId="0" fontId="21" fillId="0" borderId="0" xfId="7" applyNumberFormat="1" applyFont="1" applyFill="1" applyBorder="1" applyAlignment="1" applyProtection="1">
      <alignment horizontal="left" vertical="top" wrapText="1"/>
    </xf>
    <xf numFmtId="0" fontId="25" fillId="5" borderId="79" xfId="7" applyNumberFormat="1" applyFont="1" applyFill="1" applyBorder="1" applyAlignment="1" applyProtection="1">
      <alignment horizontal="left" vertical="center" wrapText="1"/>
    </xf>
    <xf numFmtId="0" fontId="25" fillId="5" borderId="78" xfId="7" applyNumberFormat="1" applyFont="1" applyFill="1" applyBorder="1" applyAlignment="1" applyProtection="1">
      <alignment horizontal="left" vertical="center" wrapText="1"/>
    </xf>
    <xf numFmtId="0" fontId="25" fillId="5" borderId="78" xfId="7" applyNumberFormat="1" applyFont="1" applyFill="1" applyBorder="1" applyAlignment="1" applyProtection="1">
      <alignment horizontal="center" vertical="center" wrapText="1"/>
    </xf>
    <xf numFmtId="0" fontId="24" fillId="6" borderId="75" xfId="7" applyNumberFormat="1" applyFont="1" applyFill="1" applyBorder="1" applyAlignment="1" applyProtection="1">
      <alignment horizontal="center" vertical="center" wrapText="1"/>
    </xf>
    <xf numFmtId="0" fontId="24" fillId="0" borderId="75" xfId="7" applyNumberFormat="1" applyFont="1" applyFill="1" applyBorder="1" applyAlignment="1" applyProtection="1">
      <alignment horizontal="center" vertical="center" wrapText="1"/>
    </xf>
    <xf numFmtId="9" fontId="3" fillId="9" borderId="8" xfId="0" applyNumberFormat="1" applyFont="1" applyFill="1" applyBorder="1" applyAlignment="1">
      <alignment horizontal="center" vertical="center" wrapText="1"/>
    </xf>
    <xf numFmtId="9" fontId="7" fillId="10" borderId="12" xfId="0" applyNumberFormat="1" applyFont="1" applyFill="1" applyBorder="1" applyAlignment="1">
      <alignment horizontal="center" vertical="center" wrapText="1"/>
    </xf>
    <xf numFmtId="9" fontId="3" fillId="9" borderId="12" xfId="0" applyNumberFormat="1" applyFont="1" applyFill="1" applyBorder="1" applyAlignment="1">
      <alignment horizontal="center" vertical="center" wrapText="1"/>
    </xf>
    <xf numFmtId="9" fontId="3" fillId="10" borderId="12" xfId="0" applyNumberFormat="1" applyFont="1" applyFill="1" applyBorder="1" applyAlignment="1">
      <alignment horizontal="center" vertical="center" wrapText="1"/>
    </xf>
    <xf numFmtId="9" fontId="3" fillId="10" borderId="8" xfId="0" applyNumberFormat="1" applyFont="1" applyFill="1" applyBorder="1" applyAlignment="1">
      <alignment horizontal="center" vertical="center" wrapText="1"/>
    </xf>
    <xf numFmtId="9" fontId="3" fillId="10" borderId="19" xfId="0" applyNumberFormat="1" applyFont="1" applyFill="1" applyBorder="1" applyAlignment="1">
      <alignment horizontal="center" vertical="center" wrapText="1"/>
    </xf>
    <xf numFmtId="9" fontId="1" fillId="0" borderId="0" xfId="0" applyNumberFormat="1" applyFont="1"/>
    <xf numFmtId="0" fontId="2"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0" fillId="0" borderId="8" xfId="0" applyBorder="1" applyAlignment="1">
      <alignment horizontal="left" vertical="top"/>
    </xf>
    <xf numFmtId="0" fontId="16" fillId="2" borderId="0" xfId="0" applyFont="1" applyFill="1" applyAlignment="1">
      <alignment horizontal="left" vertical="center" wrapText="1"/>
    </xf>
    <xf numFmtId="0" fontId="3" fillId="2" borderId="0" xfId="0" applyFont="1" applyFill="1" applyAlignment="1">
      <alignment horizontal="center" vertical="center" wrapText="1"/>
    </xf>
    <xf numFmtId="0" fontId="9" fillId="2" borderId="48" xfId="0" applyFont="1" applyFill="1" applyBorder="1" applyAlignment="1">
      <alignment horizontal="justify" vertical="top" wrapText="1"/>
    </xf>
    <xf numFmtId="0" fontId="3" fillId="0" borderId="0" xfId="0" applyFont="1" applyAlignment="1">
      <alignment vertical="center" wrapText="1"/>
    </xf>
    <xf numFmtId="0" fontId="5" fillId="2" borderId="104" xfId="0" applyFont="1" applyFill="1" applyBorder="1" applyAlignment="1">
      <alignment horizontal="center" vertical="center" wrapText="1"/>
    </xf>
    <xf numFmtId="0" fontId="3" fillId="0" borderId="104" xfId="0" applyFont="1" applyBorder="1" applyAlignment="1">
      <alignment horizontal="center" vertical="center" wrapText="1"/>
    </xf>
    <xf numFmtId="0" fontId="3" fillId="0" borderId="105" xfId="0" applyFont="1" applyBorder="1" applyAlignment="1">
      <alignment horizontal="center" vertical="center" wrapText="1"/>
    </xf>
    <xf numFmtId="14" fontId="3" fillId="0" borderId="106" xfId="0" applyNumberFormat="1" applyFont="1" applyBorder="1" applyAlignment="1">
      <alignment horizontal="center" vertical="center" wrapText="1"/>
    </xf>
    <xf numFmtId="14" fontId="3" fillId="0" borderId="106" xfId="0" applyNumberFormat="1" applyFont="1" applyBorder="1" applyAlignment="1">
      <alignment horizontal="center" vertical="center"/>
    </xf>
    <xf numFmtId="0" fontId="7" fillId="2" borderId="18" xfId="0" applyFont="1" applyFill="1" applyBorder="1" applyAlignment="1">
      <alignment vertical="center" wrapText="1"/>
    </xf>
    <xf numFmtId="9" fontId="7" fillId="10" borderId="107" xfId="0" applyNumberFormat="1" applyFont="1" applyFill="1" applyBorder="1" applyAlignment="1">
      <alignment horizontal="center" vertical="center" wrapText="1"/>
    </xf>
    <xf numFmtId="0" fontId="7" fillId="2" borderId="20" xfId="0" applyFont="1" applyFill="1" applyBorder="1" applyAlignment="1">
      <alignment vertical="center" wrapText="1"/>
    </xf>
    <xf numFmtId="0" fontId="3" fillId="2" borderId="14" xfId="0" applyFont="1" applyFill="1" applyBorder="1" applyAlignment="1">
      <alignment horizontal="justify" vertical="top" wrapText="1"/>
    </xf>
    <xf numFmtId="0" fontId="3" fillId="2" borderId="10" xfId="0" applyFont="1" applyFill="1" applyBorder="1" applyAlignment="1">
      <alignment horizontal="justify" vertical="top" wrapText="1"/>
    </xf>
    <xf numFmtId="0" fontId="5" fillId="2" borderId="10" xfId="0" applyFont="1" applyFill="1" applyBorder="1" applyAlignment="1">
      <alignment horizontal="justify" vertical="top" wrapText="1"/>
    </xf>
    <xf numFmtId="0" fontId="7" fillId="2" borderId="109" xfId="0" applyFont="1" applyFill="1" applyBorder="1" applyAlignment="1">
      <alignment horizontal="justify" vertical="top" wrapText="1"/>
    </xf>
    <xf numFmtId="0" fontId="2" fillId="4" borderId="101" xfId="0" applyFont="1" applyFill="1" applyBorder="1" applyAlignment="1">
      <alignment horizontal="center" vertical="center" wrapText="1"/>
    </xf>
    <xf numFmtId="0" fontId="7" fillId="2" borderId="48" xfId="0" applyFont="1" applyFill="1" applyBorder="1" applyAlignment="1">
      <alignment horizontal="justify" vertical="top" wrapText="1"/>
    </xf>
    <xf numFmtId="0" fontId="4" fillId="4" borderId="102" xfId="0" applyFont="1" applyFill="1" applyBorder="1" applyAlignment="1">
      <alignment horizontal="center" vertical="center" wrapText="1"/>
    </xf>
    <xf numFmtId="0" fontId="5" fillId="2" borderId="105" xfId="0" applyFont="1" applyFill="1" applyBorder="1" applyAlignment="1">
      <alignment horizontal="center" vertical="center" wrapText="1"/>
    </xf>
    <xf numFmtId="0" fontId="16" fillId="0" borderId="104" xfId="0" applyFont="1" applyBorder="1" applyAlignment="1">
      <alignment horizontal="left" vertical="center" wrapText="1"/>
    </xf>
    <xf numFmtId="0" fontId="16" fillId="0" borderId="110" xfId="0" applyFont="1" applyBorder="1" applyAlignment="1">
      <alignment horizontal="center" vertical="center" wrapText="1"/>
    </xf>
    <xf numFmtId="0" fontId="16" fillId="0" borderId="104" xfId="0" applyFont="1" applyBorder="1" applyAlignment="1">
      <alignment horizontal="center" vertical="center" wrapText="1"/>
    </xf>
    <xf numFmtId="14" fontId="16" fillId="0" borderId="38" xfId="0" applyNumberFormat="1" applyFont="1" applyBorder="1" applyAlignment="1">
      <alignment horizontal="center" vertical="center" wrapText="1"/>
    </xf>
    <xf numFmtId="14" fontId="16" fillId="0" borderId="111" xfId="0" applyNumberFormat="1" applyFont="1" applyBorder="1" applyAlignment="1">
      <alignment horizontal="center" vertical="center"/>
    </xf>
    <xf numFmtId="0" fontId="7" fillId="2" borderId="108" xfId="0" applyFont="1" applyFill="1" applyBorder="1" applyAlignment="1">
      <alignment horizontal="justify" vertical="top" wrapText="1"/>
    </xf>
    <xf numFmtId="0" fontId="3" fillId="0" borderId="104" xfId="0" applyFont="1" applyBorder="1" applyAlignment="1">
      <alignment horizontal="left" vertical="center" wrapText="1"/>
    </xf>
    <xf numFmtId="0" fontId="3" fillId="0" borderId="106" xfId="0" applyFont="1" applyBorder="1" applyAlignment="1">
      <alignment horizontal="center" vertical="center" wrapText="1"/>
    </xf>
    <xf numFmtId="14" fontId="3" fillId="0" borderId="38" xfId="0" applyNumberFormat="1" applyFont="1" applyBorder="1" applyAlignment="1">
      <alignment horizontal="center" vertical="center" wrapText="1"/>
    </xf>
    <xf numFmtId="14" fontId="3" fillId="0" borderId="111" xfId="0" applyNumberFormat="1" applyFont="1" applyBorder="1" applyAlignment="1">
      <alignment horizontal="center" vertical="center"/>
    </xf>
    <xf numFmtId="14" fontId="3" fillId="11" borderId="7" xfId="0" applyNumberFormat="1" applyFont="1" applyFill="1" applyBorder="1" applyAlignment="1">
      <alignment horizontal="center" vertical="center"/>
    </xf>
    <xf numFmtId="0" fontId="16" fillId="11" borderId="56" xfId="0" applyFont="1" applyFill="1" applyBorder="1" applyAlignment="1">
      <alignment horizontal="left" vertical="center" wrapText="1"/>
    </xf>
    <xf numFmtId="0" fontId="16" fillId="11" borderId="57"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2" fillId="2" borderId="88" xfId="0" applyFont="1" applyFill="1" applyBorder="1" applyAlignment="1">
      <alignment horizontal="center" vertical="center"/>
    </xf>
    <xf numFmtId="9" fontId="7" fillId="9" borderId="12" xfId="0" applyNumberFormat="1" applyFont="1" applyFill="1" applyBorder="1" applyAlignment="1">
      <alignment horizontal="center" vertical="center" wrapText="1"/>
    </xf>
    <xf numFmtId="9" fontId="7" fillId="7" borderId="12" xfId="0" applyNumberFormat="1" applyFont="1" applyFill="1" applyBorder="1" applyAlignment="1">
      <alignment horizontal="center" vertical="center" wrapText="1"/>
    </xf>
    <xf numFmtId="0" fontId="3" fillId="0" borderId="16" xfId="0" applyFont="1" applyBorder="1" applyAlignment="1">
      <alignment horizontal="justify" vertical="center" wrapText="1"/>
    </xf>
    <xf numFmtId="9" fontId="3" fillId="7" borderId="19" xfId="0" applyNumberFormat="1" applyFont="1" applyFill="1" applyBorder="1" applyAlignment="1">
      <alignment horizontal="center" vertical="center" wrapText="1"/>
    </xf>
    <xf numFmtId="9" fontId="1" fillId="9" borderId="12" xfId="0" applyNumberFormat="1" applyFont="1" applyFill="1" applyBorder="1" applyAlignment="1">
      <alignment horizontal="center" vertical="center" wrapText="1"/>
    </xf>
    <xf numFmtId="0" fontId="1" fillId="2" borderId="108" xfId="0" applyFont="1" applyFill="1" applyBorder="1" applyAlignment="1">
      <alignment horizontal="justify" vertical="top" wrapText="1"/>
    </xf>
    <xf numFmtId="0" fontId="6" fillId="2" borderId="48" xfId="0" applyFont="1" applyFill="1" applyBorder="1" applyAlignment="1">
      <alignment horizontal="justify" vertical="top" wrapText="1"/>
    </xf>
    <xf numFmtId="0" fontId="1" fillId="2" borderId="48" xfId="0" applyFont="1" applyFill="1" applyBorder="1" applyAlignment="1">
      <alignment horizontal="justify" vertical="top" wrapText="1"/>
    </xf>
    <xf numFmtId="0" fontId="6" fillId="2" borderId="108" xfId="0" applyFont="1" applyFill="1" applyBorder="1" applyAlignment="1">
      <alignment horizontal="justify" vertical="top" wrapText="1"/>
    </xf>
    <xf numFmtId="0" fontId="34" fillId="0" borderId="94" xfId="6" applyBorder="1" applyAlignment="1">
      <alignment horizontal="center" vertical="center"/>
    </xf>
    <xf numFmtId="0" fontId="34" fillId="0" borderId="98" xfId="6" applyBorder="1" applyAlignment="1">
      <alignment horizontal="center" vertical="center"/>
    </xf>
    <xf numFmtId="0" fontId="29" fillId="0" borderId="94" xfId="6" applyFont="1" applyBorder="1" applyAlignment="1">
      <alignment horizontal="center" vertical="center"/>
    </xf>
    <xf numFmtId="0" fontId="29" fillId="0" borderId="98" xfId="6" applyFont="1" applyBorder="1" applyAlignment="1">
      <alignment horizontal="center" vertical="center"/>
    </xf>
    <xf numFmtId="0" fontId="32" fillId="0" borderId="59" xfId="6" applyFont="1" applyBorder="1" applyAlignment="1">
      <alignment horizontal="left" vertical="top" wrapText="1"/>
    </xf>
    <xf numFmtId="0" fontId="29" fillId="0" borderId="0" xfId="6" applyFont="1"/>
    <xf numFmtId="0" fontId="29" fillId="0" borderId="55" xfId="6" applyFont="1" applyBorder="1"/>
    <xf numFmtId="0" fontId="29" fillId="0" borderId="59" xfId="6" applyFont="1" applyBorder="1"/>
    <xf numFmtId="0" fontId="34" fillId="0" borderId="94" xfId="6" applyBorder="1" applyAlignment="1">
      <alignment horizontal="center" vertical="center" wrapText="1"/>
    </xf>
    <xf numFmtId="0" fontId="34" fillId="0" borderId="98" xfId="6" applyBorder="1" applyAlignment="1">
      <alignment horizontal="center" vertical="center" wrapText="1"/>
    </xf>
    <xf numFmtId="0" fontId="37" fillId="0" borderId="49" xfId="6" applyFont="1" applyBorder="1" applyAlignment="1">
      <alignment horizontal="justify" vertical="center" wrapText="1"/>
    </xf>
    <xf numFmtId="0" fontId="29" fillId="0" borderId="93" xfId="6" applyFont="1" applyBorder="1" applyAlignment="1">
      <alignment horizontal="justify"/>
    </xf>
    <xf numFmtId="0" fontId="29" fillId="0" borderId="63" xfId="6" applyFont="1" applyBorder="1" applyAlignment="1">
      <alignment horizontal="justify"/>
    </xf>
    <xf numFmtId="0" fontId="29" fillId="0" borderId="59" xfId="6" applyFont="1" applyBorder="1" applyAlignment="1">
      <alignment horizontal="justify"/>
    </xf>
    <xf numFmtId="0" fontId="34" fillId="0" borderId="0" xfId="6" applyAlignment="1">
      <alignment horizontal="justify"/>
    </xf>
    <xf numFmtId="0" fontId="29" fillId="0" borderId="55" xfId="6" applyFont="1" applyBorder="1" applyAlignment="1">
      <alignment horizontal="justify"/>
    </xf>
    <xf numFmtId="0" fontId="29" fillId="0" borderId="7" xfId="6" applyFont="1" applyBorder="1" applyAlignment="1">
      <alignment horizontal="justify"/>
    </xf>
    <xf numFmtId="0" fontId="29" fillId="0" borderId="61" xfId="6" applyFont="1" applyBorder="1" applyAlignment="1">
      <alignment horizontal="justify"/>
    </xf>
    <xf numFmtId="0" fontId="29" fillId="0" borderId="62" xfId="6" applyFont="1" applyBorder="1" applyAlignment="1">
      <alignment horizontal="justify"/>
    </xf>
    <xf numFmtId="0" fontId="28" fillId="0" borderId="9" xfId="6" applyFont="1" applyBorder="1" applyAlignment="1">
      <alignment horizontal="center" vertical="center"/>
    </xf>
    <xf numFmtId="0" fontId="29" fillId="0" borderId="41" xfId="6" applyFont="1" applyBorder="1"/>
    <xf numFmtId="0" fontId="36" fillId="0" borderId="94" xfId="6" applyFont="1" applyBorder="1" applyAlignment="1">
      <alignment horizontal="center" vertical="center"/>
    </xf>
    <xf numFmtId="0" fontId="36" fillId="0" borderId="98" xfId="6" applyFont="1" applyBorder="1" applyAlignment="1">
      <alignment horizontal="center" vertical="center"/>
    </xf>
    <xf numFmtId="0" fontId="31" fillId="8" borderId="41" xfId="6" applyFont="1" applyFill="1" applyBorder="1" applyAlignment="1">
      <alignment horizontal="center" vertical="center" wrapText="1"/>
    </xf>
    <xf numFmtId="0" fontId="29" fillId="0" borderId="6" xfId="6" applyFont="1" applyBorder="1"/>
    <xf numFmtId="0" fontId="34" fillId="0" borderId="0" xfId="6" applyAlignment="1">
      <alignment horizontal="center"/>
    </xf>
    <xf numFmtId="0" fontId="35" fillId="0" borderId="0" xfId="6" applyFont="1" applyAlignment="1">
      <alignment horizontal="center" vertical="center" wrapText="1"/>
    </xf>
    <xf numFmtId="0" fontId="34" fillId="0" borderId="0" xfId="6"/>
    <xf numFmtId="0" fontId="31" fillId="8" borderId="83" xfId="6" applyFont="1" applyFill="1" applyBorder="1" applyAlignment="1">
      <alignment horizontal="center" vertical="center" wrapText="1"/>
    </xf>
    <xf numFmtId="0" fontId="32" fillId="0" borderId="86" xfId="6" applyFont="1" applyBorder="1" applyAlignment="1">
      <alignment horizontal="left" vertical="top" wrapText="1"/>
    </xf>
    <xf numFmtId="0" fontId="32" fillId="0" borderId="0" xfId="6" applyFont="1"/>
    <xf numFmtId="0" fontId="32" fillId="0" borderId="55" xfId="6" applyFont="1" applyBorder="1"/>
    <xf numFmtId="0" fontId="32" fillId="0" borderId="86" xfId="6" applyFont="1" applyBorder="1"/>
    <xf numFmtId="0" fontId="32" fillId="0" borderId="91" xfId="6" applyFont="1" applyBorder="1"/>
    <xf numFmtId="0" fontId="32" fillId="0" borderId="61" xfId="6" applyFont="1" applyBorder="1"/>
    <xf numFmtId="0" fontId="32" fillId="0" borderId="62" xfId="6" applyFont="1" applyBorder="1"/>
    <xf numFmtId="0" fontId="32" fillId="0" borderId="49" xfId="6" applyFont="1" applyBorder="1" applyAlignment="1">
      <alignment horizontal="left" vertical="top" wrapText="1"/>
    </xf>
    <xf numFmtId="0" fontId="29" fillId="0" borderId="93" xfId="6" applyFont="1" applyBorder="1"/>
    <xf numFmtId="0" fontId="29" fillId="0" borderId="63" xfId="6" applyFont="1" applyBorder="1"/>
    <xf numFmtId="0" fontId="29" fillId="0" borderId="7" xfId="6" applyFont="1" applyBorder="1"/>
    <xf numFmtId="0" fontId="29" fillId="0" borderId="61" xfId="6" applyFont="1" applyBorder="1"/>
    <xf numFmtId="0" fontId="29" fillId="0" borderId="62" xfId="6" applyFont="1" applyBorder="1"/>
    <xf numFmtId="0" fontId="10" fillId="0" borderId="0" xfId="0" applyFont="1" applyAlignment="1">
      <alignment horizontal="left"/>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4" borderId="99" xfId="0" applyFont="1" applyFill="1" applyBorder="1" applyAlignment="1">
      <alignment horizontal="center" vertical="center" wrapText="1"/>
    </xf>
    <xf numFmtId="0" fontId="4" fillId="4" borderId="100" xfId="0" applyFont="1" applyFill="1" applyBorder="1" applyAlignment="1">
      <alignment horizontal="center" vertical="center" wrapText="1"/>
    </xf>
    <xf numFmtId="0" fontId="2" fillId="4" borderId="101" xfId="0" applyFont="1" applyFill="1" applyBorder="1" applyAlignment="1">
      <alignment horizontal="center" vertical="center" wrapText="1"/>
    </xf>
    <xf numFmtId="0" fontId="2" fillId="4" borderId="102" xfId="0" applyFont="1" applyFill="1" applyBorder="1" applyAlignment="1">
      <alignment horizontal="center" vertical="center" wrapText="1"/>
    </xf>
    <xf numFmtId="0" fontId="4" fillId="4" borderId="101" xfId="0" applyFont="1" applyFill="1" applyBorder="1" applyAlignment="1">
      <alignment horizontal="center" vertical="center" wrapText="1"/>
    </xf>
    <xf numFmtId="0" fontId="4" fillId="4" borderId="102" xfId="0" applyFont="1" applyFill="1" applyBorder="1" applyAlignment="1">
      <alignment horizontal="center" vertical="center" wrapText="1"/>
    </xf>
    <xf numFmtId="0" fontId="4" fillId="4" borderId="100"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 fillId="3" borderId="25" xfId="0" applyFont="1" applyFill="1" applyBorder="1" applyAlignment="1">
      <alignment horizontal="center"/>
    </xf>
    <xf numFmtId="0" fontId="1" fillId="3" borderId="26" xfId="0" applyFont="1" applyFill="1" applyBorder="1" applyAlignment="1">
      <alignment horizont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2" fillId="4" borderId="103"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21" xfId="0" applyFont="1" applyBorder="1" applyAlignment="1">
      <alignment horizontal="center"/>
    </xf>
    <xf numFmtId="0" fontId="1" fillId="0" borderId="42" xfId="0" applyFont="1" applyBorder="1" applyAlignment="1">
      <alignment horizontal="center"/>
    </xf>
    <xf numFmtId="0" fontId="1" fillId="0" borderId="22"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14" fontId="6" fillId="0" borderId="21"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center" vertical="center"/>
    </xf>
    <xf numFmtId="0" fontId="25" fillId="5" borderId="76" xfId="7" applyFont="1" applyFill="1" applyBorder="1" applyAlignment="1">
      <alignment horizontal="justify" vertical="center" wrapText="1"/>
    </xf>
    <xf numFmtId="0" fontId="25" fillId="5" borderId="77" xfId="7" applyFont="1" applyFill="1" applyBorder="1" applyAlignment="1">
      <alignment horizontal="justify" vertical="center" wrapText="1"/>
    </xf>
    <xf numFmtId="0" fontId="25" fillId="5" borderId="80" xfId="7" applyFont="1" applyFill="1" applyBorder="1" applyAlignment="1">
      <alignment horizontal="justify" vertical="center" wrapText="1"/>
    </xf>
    <xf numFmtId="0" fontId="25" fillId="5" borderId="76" xfId="7" applyFont="1" applyFill="1" applyBorder="1" applyAlignment="1">
      <alignment horizontal="center" vertical="center" wrapText="1"/>
    </xf>
    <xf numFmtId="0" fontId="25" fillId="5" borderId="77" xfId="7" applyFont="1" applyFill="1" applyBorder="1" applyAlignment="1">
      <alignment horizontal="center" vertical="center" wrapText="1"/>
    </xf>
    <xf numFmtId="0" fontId="25" fillId="5" borderId="80" xfId="7" applyFont="1" applyFill="1" applyBorder="1" applyAlignment="1">
      <alignment horizontal="center" vertical="center" wrapText="1"/>
    </xf>
    <xf numFmtId="0" fontId="25" fillId="5" borderId="76" xfId="7" applyFont="1" applyFill="1" applyBorder="1" applyAlignment="1">
      <alignment horizontal="left" vertical="center" wrapText="1"/>
    </xf>
    <xf numFmtId="0" fontId="25" fillId="5" borderId="77" xfId="7" applyFont="1" applyFill="1" applyBorder="1" applyAlignment="1">
      <alignment horizontal="left" vertical="center" wrapText="1"/>
    </xf>
    <xf numFmtId="0" fontId="25" fillId="5" borderId="80" xfId="7" applyFont="1" applyFill="1" applyBorder="1" applyAlignment="1">
      <alignment horizontal="left" vertical="center" wrapText="1"/>
    </xf>
    <xf numFmtId="0" fontId="25" fillId="5" borderId="67" xfId="7" applyFont="1" applyFill="1" applyBorder="1" applyAlignment="1">
      <alignment horizontal="left" vertical="center" wrapText="1"/>
    </xf>
    <xf numFmtId="0" fontId="25" fillId="5" borderId="69" xfId="7" applyFont="1" applyFill="1" applyBorder="1" applyAlignment="1">
      <alignment horizontal="left" vertical="center" wrapText="1"/>
    </xf>
    <xf numFmtId="0" fontId="25" fillId="5" borderId="73" xfId="7" applyFont="1" applyFill="1" applyBorder="1" applyAlignment="1">
      <alignment horizontal="left" vertical="center" wrapText="1"/>
    </xf>
    <xf numFmtId="0" fontId="25" fillId="5" borderId="74" xfId="7" applyFont="1" applyFill="1" applyBorder="1" applyAlignment="1">
      <alignment horizontal="left" vertical="center" wrapText="1"/>
    </xf>
    <xf numFmtId="0" fontId="25" fillId="5" borderId="70" xfId="7" applyFont="1" applyFill="1" applyBorder="1" applyAlignment="1">
      <alignment horizontal="left" vertical="center" wrapText="1"/>
    </xf>
    <xf numFmtId="0" fontId="25" fillId="5" borderId="72" xfId="7" applyFont="1" applyFill="1" applyBorder="1" applyAlignment="1">
      <alignment horizontal="left" vertical="center" wrapText="1"/>
    </xf>
    <xf numFmtId="0" fontId="25" fillId="5" borderId="68" xfId="7" applyFont="1" applyFill="1" applyBorder="1" applyAlignment="1">
      <alignment horizontal="left" vertical="center" wrapText="1"/>
    </xf>
    <xf numFmtId="0" fontId="38" fillId="0" borderId="0" xfId="7" applyNumberFormat="1" applyFont="1" applyFill="1" applyBorder="1" applyAlignment="1"/>
    <xf numFmtId="0" fontId="25" fillId="5" borderId="71" xfId="7" applyFont="1" applyFill="1" applyBorder="1" applyAlignment="1">
      <alignment horizontal="left" vertical="center" wrapText="1"/>
    </xf>
    <xf numFmtId="0" fontId="25" fillId="0" borderId="76" xfId="7" applyFont="1" applyBorder="1" applyAlignment="1">
      <alignment horizontal="left" vertical="center" wrapText="1"/>
    </xf>
    <xf numFmtId="0" fontId="25" fillId="0" borderId="77" xfId="7" applyFont="1" applyBorder="1" applyAlignment="1">
      <alignment horizontal="left" vertical="center" wrapText="1"/>
    </xf>
    <xf numFmtId="0" fontId="25" fillId="0" borderId="80" xfId="7" applyFont="1" applyBorder="1" applyAlignment="1">
      <alignment horizontal="left" vertical="center" wrapText="1"/>
    </xf>
    <xf numFmtId="0" fontId="25" fillId="5" borderId="67" xfId="7" applyFont="1" applyFill="1" applyBorder="1" applyAlignment="1">
      <alignment horizontal="center" vertical="center" wrapText="1"/>
    </xf>
    <xf numFmtId="0" fontId="25" fillId="5" borderId="69" xfId="7" applyFont="1" applyFill="1" applyBorder="1" applyAlignment="1">
      <alignment horizontal="center" vertical="center" wrapText="1"/>
    </xf>
    <xf numFmtId="0" fontId="25" fillId="5" borderId="73" xfId="7" applyFont="1" applyFill="1" applyBorder="1" applyAlignment="1">
      <alignment horizontal="center" vertical="center" wrapText="1"/>
    </xf>
    <xf numFmtId="0" fontId="25" fillId="5" borderId="74" xfId="7" applyFont="1" applyFill="1" applyBorder="1" applyAlignment="1">
      <alignment horizontal="center" vertical="center" wrapText="1"/>
    </xf>
    <xf numFmtId="0" fontId="25" fillId="5" borderId="70" xfId="7" applyFont="1" applyFill="1" applyBorder="1" applyAlignment="1">
      <alignment horizontal="center" vertical="center" wrapText="1"/>
    </xf>
    <xf numFmtId="0" fontId="25" fillId="5" borderId="72" xfId="7" applyFont="1" applyFill="1" applyBorder="1" applyAlignment="1">
      <alignment horizontal="center" vertical="center" wrapText="1"/>
    </xf>
    <xf numFmtId="0" fontId="24" fillId="0" borderId="64" xfId="7" applyFont="1" applyBorder="1" applyAlignment="1">
      <alignment horizontal="center" vertical="center" wrapText="1"/>
    </xf>
    <xf numFmtId="0" fontId="24" fillId="0" borderId="65" xfId="7" applyFont="1" applyBorder="1" applyAlignment="1">
      <alignment horizontal="center" vertical="center" wrapText="1"/>
    </xf>
    <xf numFmtId="0" fontId="24" fillId="0" borderId="66" xfId="7" applyFont="1" applyBorder="1" applyAlignment="1">
      <alignment horizontal="center" vertical="center" wrapText="1"/>
    </xf>
    <xf numFmtId="0" fontId="22" fillId="0" borderId="0" xfId="7" applyNumberFormat="1" applyFont="1" applyFill="1" applyBorder="1" applyAlignment="1" applyProtection="1">
      <alignment horizontal="center" vertical="center" wrapText="1"/>
    </xf>
    <xf numFmtId="0" fontId="23" fillId="0" borderId="0" xfId="7" applyNumberFormat="1" applyFont="1" applyFill="1" applyBorder="1" applyAlignment="1" applyProtection="1">
      <alignment horizontal="left" vertical="center" wrapText="1"/>
    </xf>
    <xf numFmtId="0" fontId="23" fillId="0" borderId="67" xfId="7" applyFont="1" applyBorder="1" applyAlignment="1">
      <alignment horizontal="left" vertical="center" wrapText="1"/>
    </xf>
    <xf numFmtId="0" fontId="23" fillId="0" borderId="68" xfId="7" applyFont="1" applyBorder="1" applyAlignment="1">
      <alignment horizontal="left" vertical="center" wrapText="1"/>
    </xf>
    <xf numFmtId="0" fontId="23" fillId="0" borderId="69" xfId="7" applyFont="1" applyBorder="1" applyAlignment="1">
      <alignment horizontal="left" vertical="center" wrapText="1"/>
    </xf>
    <xf numFmtId="0" fontId="23" fillId="0" borderId="70" xfId="7" applyFont="1" applyBorder="1" applyAlignment="1">
      <alignment horizontal="left" vertical="center" wrapText="1"/>
    </xf>
    <xf numFmtId="0" fontId="23" fillId="0" borderId="71" xfId="7" applyFont="1" applyBorder="1" applyAlignment="1">
      <alignment horizontal="left" vertical="center" wrapText="1"/>
    </xf>
    <xf numFmtId="0" fontId="23" fillId="0" borderId="72" xfId="7" applyFont="1" applyBorder="1" applyAlignment="1">
      <alignment horizontal="left" vertical="center" wrapText="1"/>
    </xf>
    <xf numFmtId="0" fontId="23" fillId="0" borderId="73" xfId="7" applyFont="1" applyBorder="1" applyAlignment="1">
      <alignment horizontal="left" vertical="center" wrapText="1"/>
    </xf>
    <xf numFmtId="0" fontId="23" fillId="0" borderId="74" xfId="7" applyFont="1" applyBorder="1" applyAlignment="1">
      <alignment horizontal="left" vertical="center" wrapText="1"/>
    </xf>
    <xf numFmtId="0" fontId="23" fillId="0" borderId="64" xfId="7" applyFont="1" applyBorder="1" applyAlignment="1">
      <alignment horizontal="left" vertical="center" wrapText="1"/>
    </xf>
    <xf numFmtId="0" fontId="23" fillId="0" borderId="65" xfId="7" applyFont="1" applyBorder="1" applyAlignment="1">
      <alignment horizontal="left" vertical="center" wrapText="1"/>
    </xf>
    <xf numFmtId="0" fontId="23" fillId="0" borderId="66" xfId="7" applyFont="1" applyBorder="1" applyAlignment="1">
      <alignment horizontal="left" vertical="center" wrapText="1"/>
    </xf>
    <xf numFmtId="0" fontId="2" fillId="4" borderId="2"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1"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0" borderId="60" xfId="0" applyFont="1" applyBorder="1" applyAlignment="1">
      <alignment horizontal="left" vertical="center"/>
    </xf>
    <xf numFmtId="0" fontId="2" fillId="4" borderId="112" xfId="0" applyFont="1" applyFill="1" applyBorder="1" applyAlignment="1">
      <alignment horizontal="center" vertical="center" wrapText="1"/>
    </xf>
    <xf numFmtId="0" fontId="2" fillId="4" borderId="99" xfId="0" applyFont="1" applyFill="1" applyBorder="1" applyAlignment="1">
      <alignment horizontal="center" vertical="center" wrapText="1"/>
    </xf>
    <xf numFmtId="0" fontId="0" fillId="0" borderId="8" xfId="0" applyBorder="1" applyAlignment="1">
      <alignment horizontal="left" vertical="top" wrapText="1"/>
    </xf>
    <xf numFmtId="0" fontId="0" fillId="0" borderId="1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left" vertical="top" wrapText="1"/>
    </xf>
    <xf numFmtId="0" fontId="0" fillId="0" borderId="8" xfId="0" applyBorder="1" applyAlignment="1">
      <alignment horizontal="left" vertical="top"/>
    </xf>
    <xf numFmtId="0" fontId="0" fillId="0" borderId="15" xfId="0" applyBorder="1" applyAlignment="1">
      <alignment horizontal="left" vertical="top"/>
    </xf>
    <xf numFmtId="0" fontId="0" fillId="0" borderId="44" xfId="0" applyBorder="1" applyAlignment="1">
      <alignment horizontal="left" vertical="top" wrapText="1"/>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0" fontId="0" fillId="0" borderId="16" xfId="0" applyBorder="1" applyAlignment="1">
      <alignment horizontal="center" vertical="top"/>
    </xf>
    <xf numFmtId="0" fontId="6" fillId="0" borderId="42" xfId="0" applyFont="1" applyBorder="1" applyAlignment="1">
      <alignment horizontal="center" vertical="center" wrapText="1"/>
    </xf>
    <xf numFmtId="0" fontId="6" fillId="0" borderId="42" xfId="0" applyFont="1" applyBorder="1" applyAlignment="1">
      <alignment horizontal="center" vertical="center"/>
    </xf>
  </cellXfs>
  <cellStyles count="8">
    <cellStyle name="Hipervínculo" xfId="4" builtinId="8"/>
    <cellStyle name="Normal" xfId="0" builtinId="0"/>
    <cellStyle name="Normal 2" xfId="1" xr:uid="{00000000-0005-0000-0000-000002000000}"/>
    <cellStyle name="Normal 3" xfId="3" xr:uid="{00000000-0005-0000-0000-000003000000}"/>
    <cellStyle name="Normal 4" xfId="2" xr:uid="{00000000-0005-0000-0000-000004000000}"/>
    <cellStyle name="Normal 5" xfId="6" xr:uid="{ED52EAFA-F785-4C29-8FCA-AE5DE383FE73}"/>
    <cellStyle name="Normal 6" xfId="7" xr:uid="{8B1BE262-AAB5-4253-BA4C-0A8CF80CB96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r>
              <a:rPr lang="es-CO">
                <a:solidFill>
                  <a:schemeClr val="tx1">
                    <a:lumMod val="50000"/>
                    <a:lumOff val="50000"/>
                  </a:schemeClr>
                </a:solidFill>
              </a:rPr>
              <a:t>Actividades por zona de cumplimiento </a:t>
            </a:r>
          </a:p>
          <a:p>
            <a:pPr>
              <a:defRPr>
                <a:solidFill>
                  <a:schemeClr val="tx1">
                    <a:lumMod val="50000"/>
                    <a:lumOff val="50000"/>
                  </a:schemeClr>
                </a:solidFill>
              </a:defRPr>
            </a:pPr>
            <a:r>
              <a:rPr lang="es-CO">
                <a:solidFill>
                  <a:schemeClr val="tx1">
                    <a:lumMod val="50000"/>
                    <a:lumOff val="50000"/>
                  </a:schemeClr>
                </a:solidFill>
              </a:rPr>
              <a:t>I seguimiento PAAC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endParaRPr lang="es-CO"/>
        </a:p>
      </c:txPr>
    </c:title>
    <c:autoTitleDeleted val="0"/>
    <c:plotArea>
      <c:layout>
        <c:manualLayout>
          <c:layoutTarget val="inner"/>
          <c:xMode val="edge"/>
          <c:yMode val="edge"/>
          <c:x val="0.29413577810761865"/>
          <c:y val="0.16951900405788858"/>
          <c:w val="0.43944969378827653"/>
          <c:h val="0.7324161563137942"/>
        </c:manualLayout>
      </c:layout>
      <c:doughnutChart>
        <c:varyColors val="1"/>
        <c:ser>
          <c:idx val="0"/>
          <c:order val="0"/>
          <c:spPr>
            <a:solidFill>
              <a:srgbClr val="00B050"/>
            </a:solidFill>
            <a:ln>
              <a:noFill/>
            </a:ln>
          </c:spPr>
          <c:dPt>
            <c:idx val="0"/>
            <c:bubble3D val="0"/>
            <c:spPr>
              <a:solidFill>
                <a:srgbClr val="FF0000"/>
              </a:solidFill>
              <a:ln w="19050">
                <a:noFill/>
              </a:ln>
              <a:effectLst/>
            </c:spPr>
            <c:extLst>
              <c:ext xmlns:c16="http://schemas.microsoft.com/office/drawing/2014/chart" uri="{C3380CC4-5D6E-409C-BE32-E72D297353CC}">
                <c16:uniqueId val="{00000001-F298-46D8-8EAB-D2AD9FFB0486}"/>
              </c:ext>
            </c:extLst>
          </c:dPt>
          <c:dPt>
            <c:idx val="1"/>
            <c:bubble3D val="0"/>
            <c:spPr>
              <a:solidFill>
                <a:srgbClr val="FFFF00"/>
              </a:solidFill>
              <a:ln w="19050">
                <a:noFill/>
              </a:ln>
              <a:effectLst/>
            </c:spPr>
            <c:extLst>
              <c:ext xmlns:c16="http://schemas.microsoft.com/office/drawing/2014/chart" uri="{C3380CC4-5D6E-409C-BE32-E72D297353CC}">
                <c16:uniqueId val="{00000003-F298-46D8-8EAB-D2AD9FFB0486}"/>
              </c:ext>
            </c:extLst>
          </c:dPt>
          <c:dPt>
            <c:idx val="2"/>
            <c:bubble3D val="0"/>
            <c:spPr>
              <a:solidFill>
                <a:srgbClr val="00B050"/>
              </a:solidFill>
              <a:ln w="19050">
                <a:noFill/>
              </a:ln>
              <a:effectLst/>
            </c:spPr>
            <c:extLst>
              <c:ext xmlns:c16="http://schemas.microsoft.com/office/drawing/2014/chart" uri="{C3380CC4-5D6E-409C-BE32-E72D297353CC}">
                <c16:uniqueId val="{00000005-F298-46D8-8EAB-D2AD9FFB0486}"/>
              </c:ext>
            </c:extLst>
          </c:dPt>
          <c:dLbls>
            <c:dLbl>
              <c:idx val="0"/>
              <c:layout>
                <c:manualLayout>
                  <c:x val="0"/>
                  <c:y val="-2.3397432472614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98-46D8-8EAB-D2AD9FFB0486}"/>
                </c:ext>
              </c:extLst>
            </c:dLbl>
            <c:dLbl>
              <c:idx val="1"/>
              <c:layout>
                <c:manualLayout>
                  <c:x val="7.9347839895635725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98-46D8-8EAB-D2AD9FFB04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'II SEGUIMIENTO PAAC 2023 '!$D$36:$D$38</c:f>
              <c:strCache>
                <c:ptCount val="3"/>
                <c:pt idx="0">
                  <c:v>Zona baja (0-59%)</c:v>
                </c:pt>
                <c:pt idx="1">
                  <c:v>Zona media  (60 - 79%)</c:v>
                </c:pt>
                <c:pt idx="2">
                  <c:v>Zona alta (80 - 100%)</c:v>
                </c:pt>
              </c:strCache>
            </c:strRef>
          </c:cat>
          <c:val>
            <c:numRef>
              <c:f>'II SEGUIMIENTO PAAC 2023 '!$F$36:$F$38</c:f>
              <c:numCache>
                <c:formatCode>General</c:formatCode>
                <c:ptCount val="3"/>
                <c:pt idx="0">
                  <c:v>32</c:v>
                </c:pt>
                <c:pt idx="1">
                  <c:v>5</c:v>
                </c:pt>
                <c:pt idx="2">
                  <c:v>19</c:v>
                </c:pt>
              </c:numCache>
            </c:numRef>
          </c:val>
          <c:extLst>
            <c:ext xmlns:c16="http://schemas.microsoft.com/office/drawing/2014/chart" uri="{C3380CC4-5D6E-409C-BE32-E72D297353CC}">
              <c16:uniqueId val="{00000006-F298-46D8-8EAB-D2AD9FFB048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8-F298-46D8-8EAB-D2AD9FFB048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A-F298-46D8-8EAB-D2AD9FFB04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C-F298-46D8-8EAB-D2AD9FFB0486}"/>
              </c:ext>
            </c:extLst>
          </c:dPt>
          <c:cat>
            <c:strRef>
              <c:f>'II SEGUIMIENTO PAAC 2023 '!$D$36:$D$38</c:f>
              <c:strCache>
                <c:ptCount val="3"/>
                <c:pt idx="0">
                  <c:v>Zona baja (0-59%)</c:v>
                </c:pt>
                <c:pt idx="1">
                  <c:v>Zona media  (60 - 79%)</c:v>
                </c:pt>
                <c:pt idx="2">
                  <c:v>Zona alta (80 - 100%)</c:v>
                </c:pt>
              </c:strCache>
            </c:strRef>
          </c:cat>
          <c:val>
            <c:numRef>
              <c:f>'II SEGUIMIENTO PAAC 2023 '!$G$36:$G$38</c:f>
              <c:numCache>
                <c:formatCode>General</c:formatCode>
                <c:ptCount val="3"/>
              </c:numCache>
            </c:numRef>
          </c:val>
          <c:extLst>
            <c:ext xmlns:c16="http://schemas.microsoft.com/office/drawing/2014/chart" uri="{C3380CC4-5D6E-409C-BE32-E72D297353CC}">
              <c16:uniqueId val="{0000000D-F298-46D8-8EAB-D2AD9FFB0486}"/>
            </c:ext>
          </c:extLst>
        </c:ser>
        <c:dLbls>
          <c:showLegendKey val="0"/>
          <c:showVal val="0"/>
          <c:showCatName val="0"/>
          <c:showSerName val="0"/>
          <c:showPercent val="0"/>
          <c:showBubbleSize val="0"/>
          <c:showLeaderLines val="1"/>
        </c:dLbls>
        <c:firstSliceAng val="0"/>
        <c:holeSize val="28"/>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r>
              <a:rPr lang="es-CO">
                <a:solidFill>
                  <a:schemeClr val="tx1">
                    <a:lumMod val="50000"/>
                    <a:lumOff val="50000"/>
                  </a:schemeClr>
                </a:solidFill>
              </a:rPr>
              <a:t>Actividades por zona de cumplimiento </a:t>
            </a:r>
          </a:p>
          <a:p>
            <a:pPr>
              <a:defRPr>
                <a:solidFill>
                  <a:schemeClr val="tx1">
                    <a:lumMod val="50000"/>
                    <a:lumOff val="50000"/>
                  </a:schemeClr>
                </a:solidFill>
              </a:defRPr>
            </a:pPr>
            <a:r>
              <a:rPr lang="es-CO">
                <a:solidFill>
                  <a:schemeClr val="tx1">
                    <a:lumMod val="50000"/>
                    <a:lumOff val="50000"/>
                  </a:schemeClr>
                </a:solidFill>
              </a:rPr>
              <a:t>I seguimiento PAAC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endParaRPr lang="es-CO"/>
        </a:p>
      </c:txPr>
    </c:title>
    <c:autoTitleDeleted val="0"/>
    <c:plotArea>
      <c:layout>
        <c:manualLayout>
          <c:layoutTarget val="inner"/>
          <c:xMode val="edge"/>
          <c:yMode val="edge"/>
          <c:x val="0.29413577810761865"/>
          <c:y val="0.16951900405788858"/>
          <c:w val="0.43944969378827653"/>
          <c:h val="0.7324161563137942"/>
        </c:manualLayout>
      </c:layout>
      <c:doughnutChart>
        <c:varyColors val="1"/>
        <c:ser>
          <c:idx val="0"/>
          <c:order val="0"/>
          <c:spPr>
            <a:solidFill>
              <a:srgbClr val="00B050"/>
            </a:solidFill>
            <a:ln>
              <a:noFill/>
            </a:ln>
          </c:spPr>
          <c:dPt>
            <c:idx val="0"/>
            <c:bubble3D val="0"/>
            <c:spPr>
              <a:solidFill>
                <a:srgbClr val="FF0000"/>
              </a:solidFill>
              <a:ln w="19050">
                <a:noFill/>
              </a:ln>
              <a:effectLst/>
            </c:spPr>
            <c:extLst>
              <c:ext xmlns:c16="http://schemas.microsoft.com/office/drawing/2014/chart" uri="{C3380CC4-5D6E-409C-BE32-E72D297353CC}">
                <c16:uniqueId val="{00000001-A2C0-4C74-821A-72EF153E99AD}"/>
              </c:ext>
            </c:extLst>
          </c:dPt>
          <c:dPt>
            <c:idx val="1"/>
            <c:bubble3D val="0"/>
            <c:spPr>
              <a:solidFill>
                <a:srgbClr val="FFFF00"/>
              </a:solidFill>
              <a:ln w="19050">
                <a:noFill/>
              </a:ln>
              <a:effectLst/>
            </c:spPr>
            <c:extLst>
              <c:ext xmlns:c16="http://schemas.microsoft.com/office/drawing/2014/chart" uri="{C3380CC4-5D6E-409C-BE32-E72D297353CC}">
                <c16:uniqueId val="{00000003-A2C0-4C74-821A-72EF153E99AD}"/>
              </c:ext>
            </c:extLst>
          </c:dPt>
          <c:dPt>
            <c:idx val="2"/>
            <c:bubble3D val="0"/>
            <c:spPr>
              <a:solidFill>
                <a:srgbClr val="00B050"/>
              </a:solidFill>
              <a:ln w="19050">
                <a:noFill/>
              </a:ln>
              <a:effectLst/>
            </c:spPr>
            <c:extLst>
              <c:ext xmlns:c16="http://schemas.microsoft.com/office/drawing/2014/chart" uri="{C3380CC4-5D6E-409C-BE32-E72D297353CC}">
                <c16:uniqueId val="{00000005-A2C0-4C74-821A-72EF153E99AD}"/>
              </c:ext>
            </c:extLst>
          </c:dPt>
          <c:dLbls>
            <c:dLbl>
              <c:idx val="0"/>
              <c:layout>
                <c:manualLayout>
                  <c:x val="0"/>
                  <c:y val="-2.3397432472614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C0-4C74-821A-72EF153E99AD}"/>
                </c:ext>
              </c:extLst>
            </c:dLbl>
            <c:dLbl>
              <c:idx val="1"/>
              <c:layout>
                <c:manualLayout>
                  <c:x val="7.9347839895635725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C0-4C74-821A-72EF153E99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 SEGUIMIENTO PAAC 2023'!$D$36:$D$38</c:f>
              <c:strCache>
                <c:ptCount val="3"/>
                <c:pt idx="0">
                  <c:v>Zona baja (0-59%)</c:v>
                </c:pt>
                <c:pt idx="1">
                  <c:v>Zona media  (60 - 79%)</c:v>
                </c:pt>
                <c:pt idx="2">
                  <c:v>Zona alta (80 - 100%)</c:v>
                </c:pt>
              </c:strCache>
            </c:strRef>
          </c:cat>
          <c:val>
            <c:numRef>
              <c:f>'I SEGUIMIENTO PAAC 2023'!$F$36:$F$38</c:f>
              <c:numCache>
                <c:formatCode>General</c:formatCode>
                <c:ptCount val="3"/>
                <c:pt idx="0">
                  <c:v>43</c:v>
                </c:pt>
                <c:pt idx="1">
                  <c:v>1</c:v>
                </c:pt>
                <c:pt idx="2">
                  <c:v>12</c:v>
                </c:pt>
              </c:numCache>
            </c:numRef>
          </c:val>
          <c:extLst>
            <c:ext xmlns:c16="http://schemas.microsoft.com/office/drawing/2014/chart" uri="{C3380CC4-5D6E-409C-BE32-E72D297353CC}">
              <c16:uniqueId val="{00000006-A2C0-4C74-821A-72EF153E99AD}"/>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8-A2C0-4C74-821A-72EF153E99A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A-A2C0-4C74-821A-72EF153E99A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C-A2C0-4C74-821A-72EF153E99AD}"/>
              </c:ext>
            </c:extLst>
          </c:dPt>
          <c:cat>
            <c:strRef>
              <c:f>'I SEGUIMIENTO PAAC 2023'!$D$36:$D$38</c:f>
              <c:strCache>
                <c:ptCount val="3"/>
                <c:pt idx="0">
                  <c:v>Zona baja (0-59%)</c:v>
                </c:pt>
                <c:pt idx="1">
                  <c:v>Zona media  (60 - 79%)</c:v>
                </c:pt>
                <c:pt idx="2">
                  <c:v>Zona alta (80 - 100%)</c:v>
                </c:pt>
              </c:strCache>
            </c:strRef>
          </c:cat>
          <c:val>
            <c:numRef>
              <c:f>'I SEGUIMIENTO PAAC 2023'!$G$36:$G$38</c:f>
              <c:numCache>
                <c:formatCode>General</c:formatCode>
                <c:ptCount val="3"/>
              </c:numCache>
            </c:numRef>
          </c:val>
          <c:extLst>
            <c:ext xmlns:c16="http://schemas.microsoft.com/office/drawing/2014/chart" uri="{C3380CC4-5D6E-409C-BE32-E72D297353CC}">
              <c16:uniqueId val="{0000000D-A2C0-4C74-821A-72EF153E99AD}"/>
            </c:ext>
          </c:extLst>
        </c:ser>
        <c:dLbls>
          <c:showLegendKey val="0"/>
          <c:showVal val="0"/>
          <c:showCatName val="0"/>
          <c:showSerName val="0"/>
          <c:showPercent val="0"/>
          <c:showBubbleSize val="0"/>
          <c:showLeaderLines val="1"/>
        </c:dLbls>
        <c:firstSliceAng val="0"/>
        <c:holeSize val="28"/>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6</xdr:col>
      <xdr:colOff>0</xdr:colOff>
      <xdr:row>33</xdr:row>
      <xdr:rowOff>0</xdr:rowOff>
    </xdr:from>
    <xdr:ext cx="304800" cy="304800"/>
    <xdr:sp macro="" textlink="">
      <xdr:nvSpPr>
        <xdr:cNvPr id="2" name="AutoShape 1" descr="Vista previa de imagen">
          <a:extLst>
            <a:ext uri="{FF2B5EF4-FFF2-40B4-BE49-F238E27FC236}">
              <a16:creationId xmlns:a16="http://schemas.microsoft.com/office/drawing/2014/main" id="{A6C43611-5C62-40C9-810F-1629AD3C0A07}"/>
            </a:ext>
          </a:extLst>
        </xdr:cNvPr>
        <xdr:cNvSpPr>
          <a:spLocks noChangeAspect="1" noChangeArrowheads="1"/>
        </xdr:cNvSpPr>
      </xdr:nvSpPr>
      <xdr:spPr bwMode="auto">
        <a:xfrm>
          <a:off x="6673850" y="6610350"/>
          <a:ext cx="304800" cy="304800"/>
        </a:xfrm>
        <a:prstGeom prst="rect">
          <a:avLst/>
        </a:prstGeom>
        <a:noFill/>
      </xdr:spPr>
    </xdr:sp>
    <xdr:clientData fLocksWithSheet="0"/>
  </xdr:oneCellAnchor>
  <xdr:oneCellAnchor>
    <xdr:from>
      <xdr:col>8</xdr:col>
      <xdr:colOff>0</xdr:colOff>
      <xdr:row>33</xdr:row>
      <xdr:rowOff>0</xdr:rowOff>
    </xdr:from>
    <xdr:ext cx="304800" cy="304800"/>
    <xdr:sp macro="" textlink="">
      <xdr:nvSpPr>
        <xdr:cNvPr id="3" name="AutoShape 2" descr="Vista previa de imagen">
          <a:extLst>
            <a:ext uri="{FF2B5EF4-FFF2-40B4-BE49-F238E27FC236}">
              <a16:creationId xmlns:a16="http://schemas.microsoft.com/office/drawing/2014/main" id="{33CFFB69-97AB-4F39-A399-CE2FA039B9FA}"/>
            </a:ext>
          </a:extLst>
        </xdr:cNvPr>
        <xdr:cNvSpPr>
          <a:spLocks noChangeAspect="1" noChangeArrowheads="1"/>
        </xdr:cNvSpPr>
      </xdr:nvSpPr>
      <xdr:spPr bwMode="auto">
        <a:xfrm>
          <a:off x="9531350" y="6610350"/>
          <a:ext cx="304800" cy="304800"/>
        </a:xfrm>
        <a:prstGeom prst="rect">
          <a:avLst/>
        </a:prstGeom>
        <a:noFill/>
      </xdr:spPr>
    </xdr:sp>
    <xdr:clientData fLocksWithSheet="0"/>
  </xdr:oneCellAnchor>
  <xdr:oneCellAnchor>
    <xdr:from>
      <xdr:col>10</xdr:col>
      <xdr:colOff>200025</xdr:colOff>
      <xdr:row>33</xdr:row>
      <xdr:rowOff>600075</xdr:rowOff>
    </xdr:from>
    <xdr:ext cx="5836167" cy="2266950"/>
    <xdr:pic>
      <xdr:nvPicPr>
        <xdr:cNvPr id="4" name="image1.png">
          <a:extLst>
            <a:ext uri="{FF2B5EF4-FFF2-40B4-BE49-F238E27FC236}">
              <a16:creationId xmlns:a16="http://schemas.microsoft.com/office/drawing/2014/main" id="{3C806A68-36A0-460B-8DED-A318F4FC53B0}"/>
            </a:ext>
          </a:extLst>
        </xdr:cNvPr>
        <xdr:cNvPicPr preferRelativeResize="0"/>
      </xdr:nvPicPr>
      <xdr:blipFill>
        <a:blip xmlns:r="http://schemas.openxmlformats.org/officeDocument/2006/relationships" r:embed="rId1" cstate="print"/>
        <a:stretch>
          <a:fillRect/>
        </a:stretch>
      </xdr:blipFill>
      <xdr:spPr>
        <a:xfrm>
          <a:off x="11674475" y="7210425"/>
          <a:ext cx="5836167" cy="2266950"/>
        </a:xfrm>
        <a:prstGeom prst="rect">
          <a:avLst/>
        </a:prstGeom>
        <a:noFill/>
      </xdr:spPr>
    </xdr:pic>
    <xdr:clientData fLocksWithSheet="0"/>
  </xdr:oneCellAnchor>
  <xdr:oneCellAnchor>
    <xdr:from>
      <xdr:col>2</xdr:col>
      <xdr:colOff>142875</xdr:colOff>
      <xdr:row>0</xdr:row>
      <xdr:rowOff>161925</xdr:rowOff>
    </xdr:from>
    <xdr:ext cx="790575" cy="800100"/>
    <xdr:pic>
      <xdr:nvPicPr>
        <xdr:cNvPr id="5" name="image2.jpg">
          <a:extLst>
            <a:ext uri="{FF2B5EF4-FFF2-40B4-BE49-F238E27FC236}">
              <a16:creationId xmlns:a16="http://schemas.microsoft.com/office/drawing/2014/main" id="{30812E98-6DFD-4505-B9A6-ACBFFCE0B4DC}"/>
            </a:ext>
          </a:extLst>
        </xdr:cNvPr>
        <xdr:cNvPicPr preferRelativeResize="0"/>
      </xdr:nvPicPr>
      <xdr:blipFill>
        <a:blip xmlns:r="http://schemas.openxmlformats.org/officeDocument/2006/relationships" r:embed="rId2" cstate="print"/>
        <a:stretch>
          <a:fillRect/>
        </a:stretch>
      </xdr:blipFill>
      <xdr:spPr>
        <a:xfrm>
          <a:off x="930275" y="161925"/>
          <a:ext cx="790575" cy="800100"/>
        </a:xfrm>
        <a:prstGeom prst="rect">
          <a:avLst/>
        </a:prstGeom>
        <a:noFill/>
      </xdr:spPr>
    </xdr:pic>
    <xdr:clientData fLocksWithSheet="0"/>
  </xdr:oneCellAnchor>
  <xdr:twoCellAnchor>
    <xdr:from>
      <xdr:col>3</xdr:col>
      <xdr:colOff>295754</xdr:colOff>
      <xdr:row>33</xdr:row>
      <xdr:rowOff>156575</xdr:rowOff>
    </xdr:from>
    <xdr:to>
      <xdr:col>6</xdr:col>
      <xdr:colOff>1026438</xdr:colOff>
      <xdr:row>33</xdr:row>
      <xdr:rowOff>2870548</xdr:rowOff>
    </xdr:to>
    <xdr:graphicFrame macro="">
      <xdr:nvGraphicFramePr>
        <xdr:cNvPr id="6" name="Gráfico 5">
          <a:extLst>
            <a:ext uri="{FF2B5EF4-FFF2-40B4-BE49-F238E27FC236}">
              <a16:creationId xmlns:a16="http://schemas.microsoft.com/office/drawing/2014/main" id="{2A887877-0E8B-415E-B15F-F064ACEF51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33</xdr:row>
      <xdr:rowOff>0</xdr:rowOff>
    </xdr:from>
    <xdr:ext cx="304800" cy="304800"/>
    <xdr:sp macro="" textlink="">
      <xdr:nvSpPr>
        <xdr:cNvPr id="2" name="AutoShape 1" descr="Vista previa de imagen">
          <a:extLst>
            <a:ext uri="{FF2B5EF4-FFF2-40B4-BE49-F238E27FC236}">
              <a16:creationId xmlns:a16="http://schemas.microsoft.com/office/drawing/2014/main" id="{CBDAE6D2-0448-4E39-A486-970F19E5A72D}"/>
            </a:ext>
          </a:extLst>
        </xdr:cNvPr>
        <xdr:cNvSpPr>
          <a:spLocks noChangeAspect="1" noChangeArrowheads="1"/>
        </xdr:cNvSpPr>
      </xdr:nvSpPr>
      <xdr:spPr bwMode="auto">
        <a:xfrm>
          <a:off x="6076950" y="26955750"/>
          <a:ext cx="304800" cy="304800"/>
        </a:xfrm>
        <a:prstGeom prst="rect">
          <a:avLst/>
        </a:prstGeom>
        <a:noFill/>
      </xdr:spPr>
    </xdr:sp>
    <xdr:clientData fLocksWithSheet="0"/>
  </xdr:oneCellAnchor>
  <xdr:oneCellAnchor>
    <xdr:from>
      <xdr:col>8</xdr:col>
      <xdr:colOff>0</xdr:colOff>
      <xdr:row>33</xdr:row>
      <xdr:rowOff>0</xdr:rowOff>
    </xdr:from>
    <xdr:ext cx="304800" cy="304800"/>
    <xdr:sp macro="" textlink="">
      <xdr:nvSpPr>
        <xdr:cNvPr id="3" name="AutoShape 2" descr="Vista previa de imagen">
          <a:extLst>
            <a:ext uri="{FF2B5EF4-FFF2-40B4-BE49-F238E27FC236}">
              <a16:creationId xmlns:a16="http://schemas.microsoft.com/office/drawing/2014/main" id="{A6E19E13-1C53-484C-868B-743013F29A05}"/>
            </a:ext>
          </a:extLst>
        </xdr:cNvPr>
        <xdr:cNvSpPr>
          <a:spLocks noChangeAspect="1" noChangeArrowheads="1"/>
        </xdr:cNvSpPr>
      </xdr:nvSpPr>
      <xdr:spPr bwMode="auto">
        <a:xfrm>
          <a:off x="8353425" y="26955750"/>
          <a:ext cx="304800" cy="304800"/>
        </a:xfrm>
        <a:prstGeom prst="rect">
          <a:avLst/>
        </a:prstGeom>
        <a:noFill/>
      </xdr:spPr>
    </xdr:sp>
    <xdr:clientData fLocksWithSheet="0"/>
  </xdr:oneCellAnchor>
  <xdr:oneCellAnchor>
    <xdr:from>
      <xdr:col>10</xdr:col>
      <xdr:colOff>200025</xdr:colOff>
      <xdr:row>33</xdr:row>
      <xdr:rowOff>600075</xdr:rowOff>
    </xdr:from>
    <xdr:ext cx="5836167" cy="2266950"/>
    <xdr:pic>
      <xdr:nvPicPr>
        <xdr:cNvPr id="4" name="image1.png">
          <a:extLst>
            <a:ext uri="{FF2B5EF4-FFF2-40B4-BE49-F238E27FC236}">
              <a16:creationId xmlns:a16="http://schemas.microsoft.com/office/drawing/2014/main" id="{BC0044DA-ADCA-4960-94FD-8DDFF3F76E05}"/>
            </a:ext>
          </a:extLst>
        </xdr:cNvPr>
        <xdr:cNvPicPr preferRelativeResize="0"/>
      </xdr:nvPicPr>
      <xdr:blipFill>
        <a:blip xmlns:r="http://schemas.openxmlformats.org/officeDocument/2006/relationships" r:embed="rId1" cstate="print"/>
        <a:stretch>
          <a:fillRect/>
        </a:stretch>
      </xdr:blipFill>
      <xdr:spPr>
        <a:xfrm>
          <a:off x="10239375" y="27555825"/>
          <a:ext cx="5836167" cy="2266950"/>
        </a:xfrm>
        <a:prstGeom prst="rect">
          <a:avLst/>
        </a:prstGeom>
        <a:noFill/>
      </xdr:spPr>
    </xdr:pic>
    <xdr:clientData fLocksWithSheet="0"/>
  </xdr:oneCellAnchor>
  <xdr:oneCellAnchor>
    <xdr:from>
      <xdr:col>2</xdr:col>
      <xdr:colOff>142875</xdr:colOff>
      <xdr:row>0</xdr:row>
      <xdr:rowOff>161925</xdr:rowOff>
    </xdr:from>
    <xdr:ext cx="790575" cy="800100"/>
    <xdr:pic>
      <xdr:nvPicPr>
        <xdr:cNvPr id="5" name="image2.jpg">
          <a:extLst>
            <a:ext uri="{FF2B5EF4-FFF2-40B4-BE49-F238E27FC236}">
              <a16:creationId xmlns:a16="http://schemas.microsoft.com/office/drawing/2014/main" id="{FA81A853-7CA6-496E-B40E-AB16FD016F5E}"/>
            </a:ext>
          </a:extLst>
        </xdr:cNvPr>
        <xdr:cNvPicPr preferRelativeResize="0"/>
      </xdr:nvPicPr>
      <xdr:blipFill>
        <a:blip xmlns:r="http://schemas.openxmlformats.org/officeDocument/2006/relationships" r:embed="rId2" cstate="print"/>
        <a:stretch>
          <a:fillRect/>
        </a:stretch>
      </xdr:blipFill>
      <xdr:spPr>
        <a:xfrm>
          <a:off x="895350" y="161925"/>
          <a:ext cx="790575" cy="800100"/>
        </a:xfrm>
        <a:prstGeom prst="rect">
          <a:avLst/>
        </a:prstGeom>
        <a:noFill/>
      </xdr:spPr>
    </xdr:pic>
    <xdr:clientData fLocksWithSheet="0"/>
  </xdr:oneCellAnchor>
  <xdr:twoCellAnchor>
    <xdr:from>
      <xdr:col>3</xdr:col>
      <xdr:colOff>295754</xdr:colOff>
      <xdr:row>33</xdr:row>
      <xdr:rowOff>156575</xdr:rowOff>
    </xdr:from>
    <xdr:to>
      <xdr:col>6</xdr:col>
      <xdr:colOff>1026438</xdr:colOff>
      <xdr:row>33</xdr:row>
      <xdr:rowOff>2870548</xdr:rowOff>
    </xdr:to>
    <xdr:graphicFrame macro="">
      <xdr:nvGraphicFramePr>
        <xdr:cNvPr id="6" name="Gráfico 5">
          <a:extLst>
            <a:ext uri="{FF2B5EF4-FFF2-40B4-BE49-F238E27FC236}">
              <a16:creationId xmlns:a16="http://schemas.microsoft.com/office/drawing/2014/main" id="{7D7A5579-C791-4EE9-9030-AEE771FD9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156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209551</xdr:colOff>
      <xdr:row>10</xdr:row>
      <xdr:rowOff>1156964</xdr:rowOff>
    </xdr:from>
    <xdr:to>
      <xdr:col>8</xdr:col>
      <xdr:colOff>4838700</xdr:colOff>
      <xdr:row>10</xdr:row>
      <xdr:rowOff>3185961</xdr:rowOff>
    </xdr:to>
    <xdr:pic>
      <xdr:nvPicPr>
        <xdr:cNvPr id="5" name="Imagen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5176" y="8462639"/>
          <a:ext cx="4629149" cy="2028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495298</xdr:colOff>
      <xdr:row>10</xdr:row>
      <xdr:rowOff>3744687</xdr:rowOff>
    </xdr:from>
    <xdr:to>
      <xdr:col>8</xdr:col>
      <xdr:colOff>5321752</xdr:colOff>
      <xdr:row>11</xdr:row>
      <xdr:rowOff>591912</xdr:rowOff>
    </xdr:to>
    <xdr:pic>
      <xdr:nvPicPr>
        <xdr:cNvPr id="6" name="Imagen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0923" y="11050362"/>
          <a:ext cx="4826454"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idipron.gov.co/transparencia-y-acceso-la-informacion-publica-resolucion-1519-mintic-2020Esquema-publicaci&#243;n-ley-transparencia-%20formato%20ExcelReuni&#243;n%20subdirectores,%20gerentes%20y%20jefes%20de%20oficina,%20o%20encargados%20designados-%20Pantallazo%20reuni&#243;n%20virtualEsquema%20de%20navegaci&#243;n%20web"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FE5CD-4024-4FD7-89B3-2F877DA80BE7}">
  <dimension ref="B1:P100"/>
  <sheetViews>
    <sheetView tabSelected="1" zoomScale="65" zoomScaleNormal="65" workbookViewId="0">
      <selection activeCell="N35" sqref="N35"/>
    </sheetView>
  </sheetViews>
  <sheetFormatPr baseColWidth="10" defaultColWidth="14.42578125" defaultRowHeight="15"/>
  <cols>
    <col min="1" max="1" width="5.5703125" style="117" customWidth="1"/>
    <col min="2" max="2" width="5.7109375" style="117" customWidth="1"/>
    <col min="3" max="3" width="21.5703125" style="117" customWidth="1"/>
    <col min="4" max="4" width="22.140625" style="117" customWidth="1"/>
    <col min="5" max="5" width="24" style="117" customWidth="1"/>
    <col min="6" max="6" width="16.5703125" style="117" customWidth="1"/>
    <col min="7" max="7" width="17.42578125" style="117" customWidth="1"/>
    <col min="8" max="8" width="23.42578125" style="117" customWidth="1"/>
    <col min="9" max="9" width="17" style="117" customWidth="1"/>
    <col min="10" max="15" width="10.85546875" style="117" customWidth="1"/>
    <col min="16" max="16" width="42.140625" style="117" customWidth="1"/>
    <col min="17" max="16384" width="14.42578125" style="117"/>
  </cols>
  <sheetData>
    <row r="1" spans="2:16" ht="14.25" customHeight="1">
      <c r="B1" s="239"/>
      <c r="C1" s="219"/>
      <c r="D1" s="240" t="s">
        <v>485</v>
      </c>
      <c r="E1" s="219"/>
      <c r="F1" s="219"/>
      <c r="G1" s="219"/>
      <c r="H1" s="219"/>
      <c r="I1" s="219"/>
      <c r="J1" s="219"/>
      <c r="K1" s="219"/>
      <c r="L1" s="219"/>
      <c r="M1" s="219"/>
      <c r="N1" s="219"/>
      <c r="O1" s="219"/>
      <c r="P1" s="219"/>
    </row>
    <row r="2" spans="2:16" ht="14.25" customHeight="1">
      <c r="B2" s="219"/>
      <c r="C2" s="219"/>
      <c r="D2" s="219"/>
      <c r="E2" s="241"/>
      <c r="F2" s="241"/>
      <c r="G2" s="241"/>
      <c r="H2" s="241"/>
      <c r="I2" s="241"/>
      <c r="J2" s="241"/>
      <c r="K2" s="241"/>
      <c r="L2" s="241"/>
      <c r="M2" s="241"/>
      <c r="N2" s="241"/>
      <c r="O2" s="241"/>
      <c r="P2" s="219"/>
    </row>
    <row r="3" spans="2:16" ht="14.25" customHeight="1">
      <c r="B3" s="219"/>
      <c r="C3" s="219"/>
      <c r="D3" s="219"/>
      <c r="E3" s="241"/>
      <c r="F3" s="241"/>
      <c r="G3" s="241"/>
      <c r="H3" s="241"/>
      <c r="I3" s="241"/>
      <c r="J3" s="241"/>
      <c r="K3" s="241"/>
      <c r="L3" s="241"/>
      <c r="M3" s="241"/>
      <c r="N3" s="241"/>
      <c r="O3" s="241"/>
      <c r="P3" s="219"/>
    </row>
    <row r="4" spans="2:16" ht="14.25" customHeight="1">
      <c r="B4" s="219"/>
      <c r="C4" s="219"/>
      <c r="D4" s="219"/>
      <c r="E4" s="219"/>
      <c r="F4" s="219"/>
      <c r="G4" s="219"/>
      <c r="H4" s="219"/>
      <c r="I4" s="219"/>
      <c r="J4" s="219"/>
      <c r="K4" s="219"/>
      <c r="L4" s="219"/>
      <c r="M4" s="219"/>
      <c r="N4" s="219"/>
      <c r="O4" s="219"/>
      <c r="P4" s="219"/>
    </row>
    <row r="6" spans="2:16" ht="15.75" thickBot="1"/>
    <row r="7" spans="2:16" ht="19.5" customHeight="1" thickBot="1">
      <c r="C7" s="233" t="s">
        <v>15</v>
      </c>
      <c r="D7" s="234"/>
      <c r="E7" s="234"/>
      <c r="F7" s="234"/>
      <c r="G7" s="234"/>
      <c r="H7" s="234"/>
      <c r="I7" s="234"/>
      <c r="J7" s="234"/>
      <c r="K7" s="234"/>
      <c r="L7" s="234"/>
      <c r="M7" s="234"/>
      <c r="N7" s="234"/>
      <c r="O7" s="234"/>
      <c r="P7" s="238"/>
    </row>
    <row r="8" spans="2:16" ht="15.75" thickBot="1"/>
    <row r="9" spans="2:16" ht="39" customHeight="1" thickBot="1">
      <c r="B9" s="118"/>
      <c r="C9" s="119" t="s">
        <v>1</v>
      </c>
      <c r="D9" s="120" t="s">
        <v>2</v>
      </c>
      <c r="E9" s="120" t="s">
        <v>3</v>
      </c>
      <c r="F9" s="120" t="s">
        <v>4</v>
      </c>
      <c r="G9" s="120" t="s">
        <v>5</v>
      </c>
      <c r="H9" s="120" t="s">
        <v>6</v>
      </c>
      <c r="I9" s="120" t="s">
        <v>7</v>
      </c>
      <c r="J9" s="120" t="s">
        <v>8</v>
      </c>
      <c r="K9" s="242" t="s">
        <v>9</v>
      </c>
      <c r="L9" s="234"/>
      <c r="M9" s="234"/>
      <c r="N9" s="234"/>
      <c r="O9" s="234"/>
      <c r="P9" s="238"/>
    </row>
    <row r="10" spans="2:16" ht="126" customHeight="1">
      <c r="B10" s="118"/>
      <c r="C10" s="121" t="s">
        <v>428</v>
      </c>
      <c r="D10" s="114">
        <v>11</v>
      </c>
      <c r="E10" s="114">
        <v>0</v>
      </c>
      <c r="F10" s="114">
        <v>2</v>
      </c>
      <c r="G10" s="114">
        <v>0</v>
      </c>
      <c r="H10" s="114">
        <v>3</v>
      </c>
      <c r="I10" s="114">
        <v>2</v>
      </c>
      <c r="J10" s="114">
        <f>SUM(D10:I10)</f>
        <v>18</v>
      </c>
      <c r="K10" s="243" t="s">
        <v>484</v>
      </c>
      <c r="L10" s="244"/>
      <c r="M10" s="244"/>
      <c r="N10" s="244"/>
      <c r="O10" s="244"/>
      <c r="P10" s="245"/>
    </row>
    <row r="11" spans="2:16" ht="126" customHeight="1">
      <c r="B11" s="118"/>
      <c r="C11" s="123" t="s">
        <v>12</v>
      </c>
      <c r="D11" s="115">
        <v>10</v>
      </c>
      <c r="E11" s="115">
        <v>0</v>
      </c>
      <c r="F11" s="115">
        <v>4</v>
      </c>
      <c r="G11" s="204">
        <v>0</v>
      </c>
      <c r="H11" s="115">
        <v>1</v>
      </c>
      <c r="I11" s="115">
        <v>4</v>
      </c>
      <c r="J11" s="115">
        <f>SUM(D11:I11)</f>
        <v>19</v>
      </c>
      <c r="K11" s="246"/>
      <c r="L11" s="244"/>
      <c r="M11" s="244"/>
      <c r="N11" s="244"/>
      <c r="O11" s="244"/>
      <c r="P11" s="245"/>
    </row>
    <row r="12" spans="2:16" ht="126" customHeight="1" thickBot="1">
      <c r="B12" s="118"/>
      <c r="C12" s="125" t="s">
        <v>13</v>
      </c>
      <c r="D12" s="116">
        <v>1</v>
      </c>
      <c r="E12" s="116">
        <v>0</v>
      </c>
      <c r="F12" s="116">
        <v>0</v>
      </c>
      <c r="G12" s="116">
        <v>0</v>
      </c>
      <c r="H12" s="116">
        <v>3</v>
      </c>
      <c r="I12" s="116">
        <v>0</v>
      </c>
      <c r="J12" s="116">
        <f>SUM(D12:I12)</f>
        <v>4</v>
      </c>
      <c r="K12" s="247"/>
      <c r="L12" s="248"/>
      <c r="M12" s="248"/>
      <c r="N12" s="248"/>
      <c r="O12" s="248"/>
      <c r="P12" s="249"/>
    </row>
    <row r="13" spans="2:16" ht="15.75" thickBot="1"/>
    <row r="14" spans="2:16" ht="30" customHeight="1" thickBot="1">
      <c r="C14" s="233" t="s">
        <v>483</v>
      </c>
      <c r="D14" s="234"/>
      <c r="E14" s="234"/>
      <c r="F14" s="234"/>
      <c r="G14" s="234"/>
      <c r="H14" s="234"/>
      <c r="I14" s="234"/>
      <c r="J14" s="150">
        <f>+J11/56</f>
        <v>0.3392857142857143</v>
      </c>
    </row>
    <row r="15" spans="2:16" ht="27" hidden="1" customHeight="1"/>
    <row r="16" spans="2:16" ht="19.5" hidden="1" customHeight="1" thickBot="1">
      <c r="B16" s="127"/>
      <c r="C16" s="233" t="s">
        <v>15</v>
      </c>
      <c r="D16" s="234"/>
      <c r="E16" s="234"/>
      <c r="F16" s="234"/>
      <c r="G16" s="234"/>
      <c r="H16" s="234"/>
      <c r="I16" s="234"/>
      <c r="J16" s="234"/>
      <c r="K16" s="234"/>
      <c r="L16" s="234"/>
      <c r="M16" s="234"/>
      <c r="N16" s="234"/>
      <c r="O16" s="234"/>
      <c r="P16" s="238"/>
    </row>
    <row r="17" spans="3:16" hidden="1"/>
    <row r="18" spans="3:16" ht="36.75" hidden="1" customHeight="1" thickBot="1">
      <c r="C18" s="119" t="s">
        <v>1</v>
      </c>
      <c r="D18" s="120" t="s">
        <v>2</v>
      </c>
      <c r="E18" s="120" t="s">
        <v>3</v>
      </c>
      <c r="F18" s="120" t="s">
        <v>4</v>
      </c>
      <c r="G18" s="120" t="s">
        <v>5</v>
      </c>
      <c r="H18" s="120" t="s">
        <v>6</v>
      </c>
      <c r="I18" s="120" t="s">
        <v>7</v>
      </c>
      <c r="J18" s="120" t="s">
        <v>8</v>
      </c>
      <c r="K18" s="242" t="s">
        <v>9</v>
      </c>
      <c r="L18" s="234"/>
      <c r="M18" s="234"/>
      <c r="N18" s="234"/>
      <c r="O18" s="234"/>
      <c r="P18" s="238"/>
    </row>
    <row r="19" spans="3:16" ht="195" hidden="1" customHeight="1">
      <c r="C19" s="121"/>
      <c r="D19" s="122"/>
      <c r="E19" s="122"/>
      <c r="F19" s="122"/>
      <c r="G19" s="122"/>
      <c r="H19" s="122"/>
      <c r="I19" s="122"/>
      <c r="J19" s="128"/>
      <c r="K19" s="250"/>
      <c r="L19" s="251"/>
      <c r="M19" s="251"/>
      <c r="N19" s="251"/>
      <c r="O19" s="251"/>
      <c r="P19" s="252"/>
    </row>
    <row r="20" spans="3:16" ht="195" hidden="1" customHeight="1">
      <c r="C20" s="123"/>
      <c r="D20" s="124"/>
      <c r="E20" s="124"/>
      <c r="F20" s="124"/>
      <c r="G20" s="124"/>
      <c r="H20" s="124"/>
      <c r="I20" s="124"/>
      <c r="J20" s="129"/>
      <c r="K20" s="221"/>
      <c r="L20" s="241"/>
      <c r="M20" s="241"/>
      <c r="N20" s="241"/>
      <c r="O20" s="241"/>
      <c r="P20" s="220"/>
    </row>
    <row r="21" spans="3:16" ht="195" hidden="1" customHeight="1" thickBot="1">
      <c r="C21" s="125"/>
      <c r="D21" s="126"/>
      <c r="E21" s="126"/>
      <c r="F21" s="126"/>
      <c r="G21" s="126"/>
      <c r="H21" s="126"/>
      <c r="I21" s="126"/>
      <c r="J21" s="130"/>
      <c r="K21" s="253"/>
      <c r="L21" s="254"/>
      <c r="M21" s="254"/>
      <c r="N21" s="254"/>
      <c r="O21" s="254"/>
      <c r="P21" s="255"/>
    </row>
    <row r="22" spans="3:16" ht="15.75" hidden="1" customHeight="1" thickBot="1"/>
    <row r="23" spans="3:16" ht="30" hidden="1" customHeight="1" thickBot="1">
      <c r="C23" s="233" t="s">
        <v>16</v>
      </c>
      <c r="D23" s="234"/>
      <c r="E23" s="234"/>
      <c r="F23" s="234"/>
      <c r="G23" s="234"/>
      <c r="H23" s="234"/>
      <c r="I23" s="234"/>
      <c r="J23" s="149"/>
    </row>
    <row r="24" spans="3:16" ht="30" hidden="1" customHeight="1" thickBot="1">
      <c r="C24" s="131"/>
      <c r="D24" s="131"/>
      <c r="E24" s="131"/>
      <c r="F24" s="131"/>
      <c r="G24" s="131"/>
      <c r="H24" s="131"/>
      <c r="I24" s="131"/>
      <c r="J24" s="132"/>
    </row>
    <row r="25" spans="3:16" ht="30" hidden="1" customHeight="1" thickBot="1">
      <c r="C25" s="233" t="s">
        <v>17</v>
      </c>
      <c r="D25" s="234"/>
      <c r="E25" s="234"/>
      <c r="F25" s="234"/>
      <c r="G25" s="234"/>
      <c r="H25" s="234"/>
      <c r="I25" s="234"/>
      <c r="J25" s="234"/>
      <c r="K25" s="234"/>
      <c r="L25" s="234"/>
      <c r="M25" s="234"/>
      <c r="N25" s="234"/>
      <c r="O25" s="234"/>
      <c r="P25" s="238"/>
    </row>
    <row r="26" spans="3:16" ht="30" hidden="1" customHeight="1" thickBot="1">
      <c r="C26" s="131"/>
      <c r="D26" s="131"/>
      <c r="E26" s="131"/>
      <c r="F26" s="131"/>
      <c r="G26" s="131"/>
      <c r="H26" s="131"/>
      <c r="I26" s="131"/>
      <c r="J26" s="131"/>
      <c r="K26" s="131"/>
      <c r="L26" s="131"/>
      <c r="M26" s="131"/>
      <c r="N26" s="131"/>
      <c r="O26" s="131"/>
      <c r="P26" s="131"/>
    </row>
    <row r="27" spans="3:16" ht="30" hidden="1" customHeight="1" thickBot="1">
      <c r="C27" s="119" t="s">
        <v>1</v>
      </c>
      <c r="D27" s="120" t="s">
        <v>2</v>
      </c>
      <c r="E27" s="120" t="s">
        <v>3</v>
      </c>
      <c r="F27" s="120" t="s">
        <v>4</v>
      </c>
      <c r="G27" s="120" t="s">
        <v>5</v>
      </c>
      <c r="H27" s="120" t="s">
        <v>6</v>
      </c>
      <c r="I27" s="120" t="s">
        <v>7</v>
      </c>
      <c r="J27" s="133" t="s">
        <v>8</v>
      </c>
      <c r="K27" s="237" t="s">
        <v>9</v>
      </c>
      <c r="L27" s="234"/>
      <c r="M27" s="234"/>
      <c r="N27" s="234"/>
      <c r="O27" s="234"/>
      <c r="P27" s="238"/>
    </row>
    <row r="28" spans="3:16" ht="143.25" hidden="1" customHeight="1">
      <c r="C28" s="121" t="s">
        <v>18</v>
      </c>
      <c r="D28" s="122"/>
      <c r="E28" s="122"/>
      <c r="F28" s="122"/>
      <c r="G28" s="122"/>
      <c r="H28" s="122"/>
      <c r="I28" s="122"/>
      <c r="J28" s="134"/>
      <c r="K28" s="224"/>
      <c r="L28" s="225"/>
      <c r="M28" s="225"/>
      <c r="N28" s="225"/>
      <c r="O28" s="225"/>
      <c r="P28" s="226"/>
    </row>
    <row r="29" spans="3:16" ht="143.25" hidden="1" customHeight="1">
      <c r="C29" s="123" t="s">
        <v>12</v>
      </c>
      <c r="D29" s="124"/>
      <c r="E29" s="124"/>
      <c r="F29" s="124"/>
      <c r="G29" s="124"/>
      <c r="H29" s="124"/>
      <c r="I29" s="124"/>
      <c r="J29" s="134"/>
      <c r="K29" s="227"/>
      <c r="L29" s="228"/>
      <c r="M29" s="228"/>
      <c r="N29" s="228"/>
      <c r="O29" s="228"/>
      <c r="P29" s="229"/>
    </row>
    <row r="30" spans="3:16" ht="402" hidden="1" customHeight="1" thickBot="1">
      <c r="C30" s="125" t="s">
        <v>19</v>
      </c>
      <c r="D30" s="126"/>
      <c r="E30" s="126"/>
      <c r="F30" s="126"/>
      <c r="G30" s="126"/>
      <c r="H30" s="126"/>
      <c r="I30" s="126"/>
      <c r="J30" s="134"/>
      <c r="K30" s="230"/>
      <c r="L30" s="231"/>
      <c r="M30" s="231"/>
      <c r="N30" s="231"/>
      <c r="O30" s="231"/>
      <c r="P30" s="232"/>
    </row>
    <row r="31" spans="3:16" ht="30" hidden="1" customHeight="1">
      <c r="C31" s="135"/>
      <c r="D31" s="136"/>
      <c r="E31" s="136"/>
      <c r="F31" s="136"/>
      <c r="G31" s="136"/>
      <c r="H31" s="136"/>
      <c r="I31" s="136"/>
      <c r="J31" s="136"/>
      <c r="K31" s="137"/>
      <c r="L31" s="137"/>
      <c r="M31" s="137"/>
      <c r="N31" s="137"/>
      <c r="O31" s="137"/>
      <c r="P31" s="137"/>
    </row>
    <row r="32" spans="3:16" ht="30" hidden="1" customHeight="1" thickBot="1">
      <c r="C32" s="233" t="s">
        <v>20</v>
      </c>
      <c r="D32" s="234"/>
      <c r="E32" s="234"/>
      <c r="F32" s="234"/>
      <c r="G32" s="234"/>
      <c r="H32" s="234"/>
      <c r="I32" s="234"/>
      <c r="J32" s="149"/>
      <c r="K32" s="137"/>
      <c r="L32" s="137"/>
      <c r="M32" s="137"/>
      <c r="N32" s="137"/>
      <c r="O32" s="137"/>
      <c r="P32" s="137"/>
    </row>
    <row r="33" spans="3:16" ht="28.5" customHeight="1" thickBot="1"/>
    <row r="34" spans="3:16" ht="239.25" customHeight="1">
      <c r="C34" s="138"/>
      <c r="D34" s="139"/>
      <c r="E34" s="139"/>
      <c r="F34" s="139"/>
      <c r="G34" s="139"/>
      <c r="H34" s="139"/>
      <c r="I34" s="139"/>
      <c r="J34" s="139"/>
      <c r="K34" s="138"/>
      <c r="L34" s="139"/>
      <c r="M34" s="139"/>
      <c r="N34" s="139"/>
      <c r="O34" s="139"/>
      <c r="P34" s="140"/>
    </row>
    <row r="35" spans="3:16" ht="31.5" customHeight="1">
      <c r="C35" s="141"/>
      <c r="D35" s="235" t="s">
        <v>21</v>
      </c>
      <c r="E35" s="236"/>
      <c r="F35" s="235" t="s">
        <v>22</v>
      </c>
      <c r="G35" s="236"/>
      <c r="K35" s="141"/>
      <c r="P35" s="142"/>
    </row>
    <row r="36" spans="3:16" ht="31.5" customHeight="1">
      <c r="C36" s="141"/>
      <c r="D36" s="214" t="s">
        <v>23</v>
      </c>
      <c r="E36" s="215"/>
      <c r="F36" s="216">
        <f>8+1+3+3+9+8</f>
        <v>32</v>
      </c>
      <c r="G36" s="217"/>
      <c r="K36" s="141"/>
      <c r="P36" s="142"/>
    </row>
    <row r="37" spans="3:16" ht="31.5" customHeight="1">
      <c r="C37" s="141"/>
      <c r="D37" s="214" t="s">
        <v>24</v>
      </c>
      <c r="E37" s="215"/>
      <c r="F37" s="216">
        <f>1+2+2</f>
        <v>5</v>
      </c>
      <c r="G37" s="217"/>
      <c r="H37" s="143"/>
      <c r="I37" s="143"/>
      <c r="J37" s="143"/>
      <c r="K37" s="218" t="s">
        <v>25</v>
      </c>
      <c r="L37" s="219"/>
      <c r="M37" s="219"/>
      <c r="N37" s="219"/>
      <c r="O37" s="219"/>
      <c r="P37" s="220"/>
    </row>
    <row r="38" spans="3:16" ht="31.5" customHeight="1">
      <c r="C38" s="141"/>
      <c r="D38" s="222" t="s">
        <v>26</v>
      </c>
      <c r="E38" s="223"/>
      <c r="F38" s="216">
        <f>10+4+1+4</f>
        <v>19</v>
      </c>
      <c r="G38" s="217"/>
      <c r="H38" s="143"/>
      <c r="I38" s="143"/>
      <c r="J38" s="143"/>
      <c r="K38" s="221"/>
      <c r="L38" s="219"/>
      <c r="M38" s="219"/>
      <c r="N38" s="219"/>
      <c r="O38" s="219"/>
      <c r="P38" s="220"/>
    </row>
    <row r="39" spans="3:16" ht="31.5" customHeight="1" thickBot="1">
      <c r="C39" s="144"/>
      <c r="D39" s="145"/>
      <c r="E39" s="145"/>
      <c r="F39" s="145"/>
      <c r="G39" s="146"/>
      <c r="H39" s="146"/>
      <c r="I39" s="146"/>
      <c r="J39" s="146"/>
      <c r="K39" s="147"/>
      <c r="L39" s="146"/>
      <c r="M39" s="146"/>
      <c r="N39" s="146"/>
      <c r="O39" s="146"/>
      <c r="P39" s="148"/>
    </row>
    <row r="40" spans="3:16" ht="15.75" customHeight="1"/>
    <row r="41" spans="3:16" ht="15.75" customHeight="1"/>
    <row r="42" spans="3:16" ht="15.75" customHeight="1"/>
    <row r="43" spans="3:16" ht="15.75" customHeight="1"/>
    <row r="44" spans="3:16" ht="15.75" customHeight="1"/>
    <row r="45" spans="3:16" ht="15.75" customHeight="1"/>
    <row r="46" spans="3:16" ht="15.75" customHeight="1"/>
    <row r="47" spans="3:16" ht="15.75" customHeight="1"/>
    <row r="48" spans="3: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3">
    <mergeCell ref="K27:P27"/>
    <mergeCell ref="B1:C4"/>
    <mergeCell ref="D1:P4"/>
    <mergeCell ref="C7:P7"/>
    <mergeCell ref="K9:P9"/>
    <mergeCell ref="K10:P12"/>
    <mergeCell ref="C14:I14"/>
    <mergeCell ref="C16:P16"/>
    <mergeCell ref="K18:P18"/>
    <mergeCell ref="K19:P21"/>
    <mergeCell ref="C23:I23"/>
    <mergeCell ref="C25:P25"/>
    <mergeCell ref="K28:P30"/>
    <mergeCell ref="C32:I32"/>
    <mergeCell ref="D35:E35"/>
    <mergeCell ref="F35:G35"/>
    <mergeCell ref="D36:E36"/>
    <mergeCell ref="F36:G36"/>
    <mergeCell ref="D37:E37"/>
    <mergeCell ref="F37:G37"/>
    <mergeCell ref="K37:P38"/>
    <mergeCell ref="D38:E38"/>
    <mergeCell ref="F38:G38"/>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C7373-B905-48C2-A48A-63F5E84A1ABC}">
  <dimension ref="B1:P100"/>
  <sheetViews>
    <sheetView zoomScale="65" zoomScaleNormal="65" workbookViewId="0">
      <selection activeCell="D1" sqref="D1:P4"/>
    </sheetView>
  </sheetViews>
  <sheetFormatPr baseColWidth="10" defaultColWidth="14.42578125" defaultRowHeight="15"/>
  <cols>
    <col min="1" max="1" width="5.5703125" style="117" customWidth="1"/>
    <col min="2" max="2" width="5.7109375" style="117" customWidth="1"/>
    <col min="3" max="3" width="21.5703125" style="117" customWidth="1"/>
    <col min="4" max="4" width="22.140625" style="117" customWidth="1"/>
    <col min="5" max="5" width="24" style="117" customWidth="1"/>
    <col min="6" max="6" width="16.5703125" style="117" customWidth="1"/>
    <col min="7" max="7" width="17.42578125" style="117" customWidth="1"/>
    <col min="8" max="8" width="23.42578125" style="117" customWidth="1"/>
    <col min="9" max="9" width="17" style="117" customWidth="1"/>
    <col min="10" max="15" width="10.85546875" style="117" customWidth="1"/>
    <col min="16" max="16" width="42.140625" style="117" customWidth="1"/>
    <col min="17" max="16384" width="14.42578125" style="117"/>
  </cols>
  <sheetData>
    <row r="1" spans="2:16" ht="14.25" customHeight="1">
      <c r="B1" s="239"/>
      <c r="C1" s="219"/>
      <c r="D1" s="240" t="s">
        <v>486</v>
      </c>
      <c r="E1" s="219"/>
      <c r="F1" s="219"/>
      <c r="G1" s="219"/>
      <c r="H1" s="219"/>
      <c r="I1" s="219"/>
      <c r="J1" s="219"/>
      <c r="K1" s="219"/>
      <c r="L1" s="219"/>
      <c r="M1" s="219"/>
      <c r="N1" s="219"/>
      <c r="O1" s="219"/>
      <c r="P1" s="219"/>
    </row>
    <row r="2" spans="2:16" ht="14.25" customHeight="1">
      <c r="B2" s="219"/>
      <c r="C2" s="219"/>
      <c r="D2" s="219"/>
      <c r="E2" s="241"/>
      <c r="F2" s="241"/>
      <c r="G2" s="241"/>
      <c r="H2" s="241"/>
      <c r="I2" s="241"/>
      <c r="J2" s="241"/>
      <c r="K2" s="241"/>
      <c r="L2" s="241"/>
      <c r="M2" s="241"/>
      <c r="N2" s="241"/>
      <c r="O2" s="241"/>
      <c r="P2" s="219"/>
    </row>
    <row r="3" spans="2:16" ht="14.25" customHeight="1">
      <c r="B3" s="219"/>
      <c r="C3" s="219"/>
      <c r="D3" s="219"/>
      <c r="E3" s="241"/>
      <c r="F3" s="241"/>
      <c r="G3" s="241"/>
      <c r="H3" s="241"/>
      <c r="I3" s="241"/>
      <c r="J3" s="241"/>
      <c r="K3" s="241"/>
      <c r="L3" s="241"/>
      <c r="M3" s="241"/>
      <c r="N3" s="241"/>
      <c r="O3" s="241"/>
      <c r="P3" s="219"/>
    </row>
    <row r="4" spans="2:16" ht="14.25" customHeight="1">
      <c r="B4" s="219"/>
      <c r="C4" s="219"/>
      <c r="D4" s="219"/>
      <c r="E4" s="219"/>
      <c r="F4" s="219"/>
      <c r="G4" s="219"/>
      <c r="H4" s="219"/>
      <c r="I4" s="219"/>
      <c r="J4" s="219"/>
      <c r="K4" s="219"/>
      <c r="L4" s="219"/>
      <c r="M4" s="219"/>
      <c r="N4" s="219"/>
      <c r="O4" s="219"/>
      <c r="P4" s="219"/>
    </row>
    <row r="6" spans="2:16" ht="15.75" thickBot="1"/>
    <row r="7" spans="2:16" ht="19.5" customHeight="1" thickBot="1">
      <c r="C7" s="233" t="s">
        <v>0</v>
      </c>
      <c r="D7" s="234"/>
      <c r="E7" s="234"/>
      <c r="F7" s="234"/>
      <c r="G7" s="234"/>
      <c r="H7" s="234"/>
      <c r="I7" s="234"/>
      <c r="J7" s="234"/>
      <c r="K7" s="234"/>
      <c r="L7" s="234"/>
      <c r="M7" s="234"/>
      <c r="N7" s="234"/>
      <c r="O7" s="234"/>
      <c r="P7" s="238"/>
    </row>
    <row r="8" spans="2:16" ht="15.75" thickBot="1"/>
    <row r="9" spans="2:16" ht="39" customHeight="1" thickBot="1">
      <c r="B9" s="118"/>
      <c r="C9" s="119" t="s">
        <v>1</v>
      </c>
      <c r="D9" s="120" t="s">
        <v>2</v>
      </c>
      <c r="E9" s="120" t="s">
        <v>3</v>
      </c>
      <c r="F9" s="120" t="s">
        <v>4</v>
      </c>
      <c r="G9" s="120" t="s">
        <v>5</v>
      </c>
      <c r="H9" s="120" t="s">
        <v>6</v>
      </c>
      <c r="I9" s="120" t="s">
        <v>7</v>
      </c>
      <c r="J9" s="120" t="s">
        <v>8</v>
      </c>
      <c r="K9" s="242" t="s">
        <v>9</v>
      </c>
      <c r="L9" s="234"/>
      <c r="M9" s="234"/>
      <c r="N9" s="234"/>
      <c r="O9" s="234"/>
      <c r="P9" s="238"/>
    </row>
    <row r="10" spans="2:16" ht="96" customHeight="1">
      <c r="B10" s="118"/>
      <c r="C10" s="121" t="s">
        <v>10</v>
      </c>
      <c r="D10" s="114">
        <v>5</v>
      </c>
      <c r="E10" s="114">
        <v>0</v>
      </c>
      <c r="F10" s="114">
        <v>1</v>
      </c>
      <c r="G10" s="114">
        <v>0</v>
      </c>
      <c r="H10" s="114">
        <v>2</v>
      </c>
      <c r="I10" s="114">
        <v>2</v>
      </c>
      <c r="J10" s="114">
        <f>SUM(D10:I10)</f>
        <v>10</v>
      </c>
      <c r="K10" s="243" t="s">
        <v>11</v>
      </c>
      <c r="L10" s="244"/>
      <c r="M10" s="244"/>
      <c r="N10" s="244"/>
      <c r="O10" s="244"/>
      <c r="P10" s="245"/>
    </row>
    <row r="11" spans="2:16" ht="96" customHeight="1">
      <c r="B11" s="118"/>
      <c r="C11" s="123" t="s">
        <v>12</v>
      </c>
      <c r="D11" s="115">
        <v>5</v>
      </c>
      <c r="E11" s="115">
        <v>0</v>
      </c>
      <c r="F11" s="115">
        <v>4</v>
      </c>
      <c r="G11" s="115">
        <v>0</v>
      </c>
      <c r="H11" s="115">
        <v>1</v>
      </c>
      <c r="I11" s="115">
        <v>2</v>
      </c>
      <c r="J11" s="115">
        <f>SUM(D11:I11)</f>
        <v>12</v>
      </c>
      <c r="K11" s="246"/>
      <c r="L11" s="244"/>
      <c r="M11" s="244"/>
      <c r="N11" s="244"/>
      <c r="O11" s="244"/>
      <c r="P11" s="245"/>
    </row>
    <row r="12" spans="2:16" ht="96" customHeight="1" thickBot="1">
      <c r="B12" s="118"/>
      <c r="C12" s="125" t="s">
        <v>13</v>
      </c>
      <c r="D12" s="116">
        <v>0</v>
      </c>
      <c r="E12" s="116">
        <v>0</v>
      </c>
      <c r="F12" s="116">
        <v>0</v>
      </c>
      <c r="G12" s="116">
        <v>0</v>
      </c>
      <c r="H12" s="116">
        <v>2</v>
      </c>
      <c r="I12" s="116">
        <v>0</v>
      </c>
      <c r="J12" s="116">
        <f t="shared" ref="J12" si="0">SUM(D12:I12)</f>
        <v>2</v>
      </c>
      <c r="K12" s="247"/>
      <c r="L12" s="248"/>
      <c r="M12" s="248"/>
      <c r="N12" s="248"/>
      <c r="O12" s="248"/>
      <c r="P12" s="249"/>
    </row>
    <row r="13" spans="2:16" ht="15.75" thickBot="1"/>
    <row r="14" spans="2:16" ht="30" customHeight="1" thickBot="1">
      <c r="C14" s="233" t="s">
        <v>14</v>
      </c>
      <c r="D14" s="234"/>
      <c r="E14" s="234"/>
      <c r="F14" s="234"/>
      <c r="G14" s="234"/>
      <c r="H14" s="234"/>
      <c r="I14" s="234"/>
      <c r="J14" s="150">
        <f>+J11/56</f>
        <v>0.21428571428571427</v>
      </c>
    </row>
    <row r="15" spans="2:16" ht="27" hidden="1" customHeight="1"/>
    <row r="16" spans="2:16" ht="19.5" hidden="1" customHeight="1" thickBot="1">
      <c r="B16" s="127"/>
      <c r="C16" s="233" t="s">
        <v>15</v>
      </c>
      <c r="D16" s="234"/>
      <c r="E16" s="234"/>
      <c r="F16" s="234"/>
      <c r="G16" s="234"/>
      <c r="H16" s="234"/>
      <c r="I16" s="234"/>
      <c r="J16" s="234"/>
      <c r="K16" s="234"/>
      <c r="L16" s="234"/>
      <c r="M16" s="234"/>
      <c r="N16" s="234"/>
      <c r="O16" s="234"/>
      <c r="P16" s="238"/>
    </row>
    <row r="17" spans="3:16" ht="15.75" hidden="1" thickBot="1"/>
    <row r="18" spans="3:16" ht="36.75" hidden="1" customHeight="1" thickBot="1">
      <c r="C18" s="119" t="s">
        <v>1</v>
      </c>
      <c r="D18" s="120" t="s">
        <v>2</v>
      </c>
      <c r="E18" s="120" t="s">
        <v>3</v>
      </c>
      <c r="F18" s="120" t="s">
        <v>4</v>
      </c>
      <c r="G18" s="120" t="s">
        <v>5</v>
      </c>
      <c r="H18" s="120" t="s">
        <v>6</v>
      </c>
      <c r="I18" s="120" t="s">
        <v>7</v>
      </c>
      <c r="J18" s="120" t="s">
        <v>8</v>
      </c>
      <c r="K18" s="242" t="s">
        <v>9</v>
      </c>
      <c r="L18" s="234"/>
      <c r="M18" s="234"/>
      <c r="N18" s="234"/>
      <c r="O18" s="234"/>
      <c r="P18" s="238"/>
    </row>
    <row r="19" spans="3:16" ht="195" hidden="1" customHeight="1">
      <c r="C19" s="121"/>
      <c r="D19" s="122"/>
      <c r="E19" s="122"/>
      <c r="F19" s="122"/>
      <c r="G19" s="122"/>
      <c r="H19" s="122"/>
      <c r="I19" s="122"/>
      <c r="J19" s="128"/>
      <c r="K19" s="250"/>
      <c r="L19" s="251"/>
      <c r="M19" s="251"/>
      <c r="N19" s="251"/>
      <c r="O19" s="251"/>
      <c r="P19" s="252"/>
    </row>
    <row r="20" spans="3:16" ht="195" hidden="1" customHeight="1">
      <c r="C20" s="123"/>
      <c r="D20" s="124"/>
      <c r="E20" s="124"/>
      <c r="F20" s="124"/>
      <c r="G20" s="124"/>
      <c r="H20" s="124"/>
      <c r="I20" s="124"/>
      <c r="J20" s="129"/>
      <c r="K20" s="221"/>
      <c r="L20" s="241"/>
      <c r="M20" s="241"/>
      <c r="N20" s="241"/>
      <c r="O20" s="241"/>
      <c r="P20" s="220"/>
    </row>
    <row r="21" spans="3:16" ht="195" hidden="1" customHeight="1" thickBot="1">
      <c r="C21" s="125"/>
      <c r="D21" s="126"/>
      <c r="E21" s="126"/>
      <c r="F21" s="126"/>
      <c r="G21" s="126"/>
      <c r="H21" s="126"/>
      <c r="I21" s="126"/>
      <c r="J21" s="130"/>
      <c r="K21" s="253"/>
      <c r="L21" s="254"/>
      <c r="M21" s="254"/>
      <c r="N21" s="254"/>
      <c r="O21" s="254"/>
      <c r="P21" s="255"/>
    </row>
    <row r="22" spans="3:16" ht="15.75" hidden="1" customHeight="1" thickBot="1"/>
    <row r="23" spans="3:16" ht="30" hidden="1" customHeight="1" thickBot="1">
      <c r="C23" s="233" t="s">
        <v>16</v>
      </c>
      <c r="D23" s="234"/>
      <c r="E23" s="234"/>
      <c r="F23" s="234"/>
      <c r="G23" s="234"/>
      <c r="H23" s="234"/>
      <c r="I23" s="234"/>
      <c r="J23" s="149"/>
    </row>
    <row r="24" spans="3:16" ht="30" hidden="1" customHeight="1" thickBot="1">
      <c r="C24" s="131"/>
      <c r="D24" s="131"/>
      <c r="E24" s="131"/>
      <c r="F24" s="131"/>
      <c r="G24" s="131"/>
      <c r="H24" s="131"/>
      <c r="I24" s="131"/>
      <c r="J24" s="132"/>
    </row>
    <row r="25" spans="3:16" ht="30" hidden="1" customHeight="1" thickBot="1">
      <c r="C25" s="233" t="s">
        <v>17</v>
      </c>
      <c r="D25" s="234"/>
      <c r="E25" s="234"/>
      <c r="F25" s="234"/>
      <c r="G25" s="234"/>
      <c r="H25" s="234"/>
      <c r="I25" s="234"/>
      <c r="J25" s="234"/>
      <c r="K25" s="234"/>
      <c r="L25" s="234"/>
      <c r="M25" s="234"/>
      <c r="N25" s="234"/>
      <c r="O25" s="234"/>
      <c r="P25" s="238"/>
    </row>
    <row r="26" spans="3:16" ht="30" hidden="1" customHeight="1" thickBot="1">
      <c r="C26" s="131"/>
      <c r="D26" s="131"/>
      <c r="E26" s="131"/>
      <c r="F26" s="131"/>
      <c r="G26" s="131"/>
      <c r="H26" s="131"/>
      <c r="I26" s="131"/>
      <c r="J26" s="131"/>
      <c r="K26" s="131"/>
      <c r="L26" s="131"/>
      <c r="M26" s="131"/>
      <c r="N26" s="131"/>
      <c r="O26" s="131"/>
      <c r="P26" s="131"/>
    </row>
    <row r="27" spans="3:16" ht="30" hidden="1" customHeight="1" thickBot="1">
      <c r="C27" s="119" t="s">
        <v>1</v>
      </c>
      <c r="D27" s="120" t="s">
        <v>2</v>
      </c>
      <c r="E27" s="120" t="s">
        <v>3</v>
      </c>
      <c r="F27" s="120" t="s">
        <v>4</v>
      </c>
      <c r="G27" s="120" t="s">
        <v>5</v>
      </c>
      <c r="H27" s="120" t="s">
        <v>6</v>
      </c>
      <c r="I27" s="120" t="s">
        <v>7</v>
      </c>
      <c r="J27" s="133" t="s">
        <v>8</v>
      </c>
      <c r="K27" s="237" t="s">
        <v>9</v>
      </c>
      <c r="L27" s="234"/>
      <c r="M27" s="234"/>
      <c r="N27" s="234"/>
      <c r="O27" s="234"/>
      <c r="P27" s="238"/>
    </row>
    <row r="28" spans="3:16" ht="143.25" hidden="1" customHeight="1">
      <c r="C28" s="121" t="s">
        <v>18</v>
      </c>
      <c r="D28" s="122"/>
      <c r="E28" s="122"/>
      <c r="F28" s="122"/>
      <c r="G28" s="122"/>
      <c r="H28" s="122"/>
      <c r="I28" s="122"/>
      <c r="J28" s="134"/>
      <c r="K28" s="224"/>
      <c r="L28" s="225"/>
      <c r="M28" s="225"/>
      <c r="N28" s="225"/>
      <c r="O28" s="225"/>
      <c r="P28" s="226"/>
    </row>
    <row r="29" spans="3:16" ht="143.25" hidden="1" customHeight="1">
      <c r="C29" s="123" t="s">
        <v>12</v>
      </c>
      <c r="D29" s="124"/>
      <c r="E29" s="124"/>
      <c r="F29" s="124"/>
      <c r="G29" s="124"/>
      <c r="H29" s="124"/>
      <c r="I29" s="124"/>
      <c r="J29" s="134"/>
      <c r="K29" s="227"/>
      <c r="L29" s="228"/>
      <c r="M29" s="228"/>
      <c r="N29" s="228"/>
      <c r="O29" s="228"/>
      <c r="P29" s="229"/>
    </row>
    <row r="30" spans="3:16" ht="402" hidden="1" customHeight="1" thickBot="1">
      <c r="C30" s="125" t="s">
        <v>19</v>
      </c>
      <c r="D30" s="126"/>
      <c r="E30" s="126"/>
      <c r="F30" s="126"/>
      <c r="G30" s="126"/>
      <c r="H30" s="126"/>
      <c r="I30" s="126"/>
      <c r="J30" s="134"/>
      <c r="K30" s="230"/>
      <c r="L30" s="231"/>
      <c r="M30" s="231"/>
      <c r="N30" s="231"/>
      <c r="O30" s="231"/>
      <c r="P30" s="232"/>
    </row>
    <row r="31" spans="3:16" ht="30" hidden="1" customHeight="1">
      <c r="C31" s="135"/>
      <c r="D31" s="136"/>
      <c r="E31" s="136"/>
      <c r="F31" s="136"/>
      <c r="G31" s="136"/>
      <c r="H31" s="136"/>
      <c r="I31" s="136"/>
      <c r="J31" s="136"/>
      <c r="K31" s="137"/>
      <c r="L31" s="137"/>
      <c r="M31" s="137"/>
      <c r="N31" s="137"/>
      <c r="O31" s="137"/>
      <c r="P31" s="137"/>
    </row>
    <row r="32" spans="3:16" ht="30" hidden="1" customHeight="1" thickBot="1">
      <c r="C32" s="233" t="s">
        <v>20</v>
      </c>
      <c r="D32" s="234"/>
      <c r="E32" s="234"/>
      <c r="F32" s="234"/>
      <c r="G32" s="234"/>
      <c r="H32" s="234"/>
      <c r="I32" s="234"/>
      <c r="J32" s="149"/>
      <c r="K32" s="137"/>
      <c r="L32" s="137"/>
      <c r="M32" s="137"/>
      <c r="N32" s="137"/>
      <c r="O32" s="137"/>
      <c r="P32" s="137"/>
    </row>
    <row r="33" spans="3:16" ht="28.5" customHeight="1" thickBot="1"/>
    <row r="34" spans="3:16" ht="239.25" customHeight="1">
      <c r="C34" s="138"/>
      <c r="D34" s="139"/>
      <c r="E34" s="139"/>
      <c r="F34" s="139"/>
      <c r="G34" s="139"/>
      <c r="H34" s="139"/>
      <c r="I34" s="139"/>
      <c r="J34" s="139"/>
      <c r="K34" s="138"/>
      <c r="L34" s="139"/>
      <c r="M34" s="139"/>
      <c r="N34" s="139"/>
      <c r="O34" s="139"/>
      <c r="P34" s="140"/>
    </row>
    <row r="35" spans="3:16" ht="31.5" customHeight="1">
      <c r="C35" s="141"/>
      <c r="D35" s="235" t="s">
        <v>21</v>
      </c>
      <c r="E35" s="236"/>
      <c r="F35" s="235" t="s">
        <v>22</v>
      </c>
      <c r="G35" s="236"/>
      <c r="K35" s="141"/>
      <c r="P35" s="142"/>
    </row>
    <row r="36" spans="3:16" ht="31.5" customHeight="1">
      <c r="C36" s="141"/>
      <c r="D36" s="214" t="s">
        <v>23</v>
      </c>
      <c r="E36" s="215"/>
      <c r="F36" s="216">
        <f>13+1+4+4+11+10</f>
        <v>43</v>
      </c>
      <c r="G36" s="217"/>
      <c r="K36" s="141"/>
      <c r="P36" s="142"/>
    </row>
    <row r="37" spans="3:16" ht="31.5" customHeight="1">
      <c r="C37" s="141"/>
      <c r="D37" s="214" t="s">
        <v>24</v>
      </c>
      <c r="E37" s="215"/>
      <c r="F37" s="216">
        <f>1</f>
        <v>1</v>
      </c>
      <c r="G37" s="217"/>
      <c r="H37" s="143"/>
      <c r="I37" s="143"/>
      <c r="J37" s="143"/>
      <c r="K37" s="218" t="s">
        <v>25</v>
      </c>
      <c r="L37" s="219"/>
      <c r="M37" s="219"/>
      <c r="N37" s="219"/>
      <c r="O37" s="219"/>
      <c r="P37" s="220"/>
    </row>
    <row r="38" spans="3:16" ht="31.5" customHeight="1">
      <c r="C38" s="141"/>
      <c r="D38" s="222" t="s">
        <v>26</v>
      </c>
      <c r="E38" s="223"/>
      <c r="F38" s="216">
        <f>5+4+1+2</f>
        <v>12</v>
      </c>
      <c r="G38" s="217"/>
      <c r="H38" s="143"/>
      <c r="I38" s="143"/>
      <c r="J38" s="143"/>
      <c r="K38" s="221"/>
      <c r="L38" s="219"/>
      <c r="M38" s="219"/>
      <c r="N38" s="219"/>
      <c r="O38" s="219"/>
      <c r="P38" s="220"/>
    </row>
    <row r="39" spans="3:16" ht="31.5" customHeight="1" thickBot="1">
      <c r="C39" s="144"/>
      <c r="D39" s="145"/>
      <c r="E39" s="145"/>
      <c r="F39" s="145"/>
      <c r="G39" s="146"/>
      <c r="H39" s="146"/>
      <c r="I39" s="146"/>
      <c r="J39" s="146"/>
      <c r="K39" s="147"/>
      <c r="L39" s="146"/>
      <c r="M39" s="146"/>
      <c r="N39" s="146"/>
      <c r="O39" s="146"/>
      <c r="P39" s="148"/>
    </row>
    <row r="40" spans="3:16" ht="15.75" customHeight="1"/>
    <row r="41" spans="3:16" ht="15.75" customHeight="1"/>
    <row r="42" spans="3:16" ht="15.75" customHeight="1"/>
    <row r="43" spans="3:16" ht="15.75" customHeight="1"/>
    <row r="44" spans="3:16" ht="15.75" customHeight="1"/>
    <row r="45" spans="3:16" ht="15.75" customHeight="1"/>
    <row r="46" spans="3:16" ht="15.75" customHeight="1"/>
    <row r="47" spans="3:16" ht="15.75" customHeight="1"/>
    <row r="48" spans="3: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3">
    <mergeCell ref="K27:P27"/>
    <mergeCell ref="B1:C4"/>
    <mergeCell ref="D1:P4"/>
    <mergeCell ref="C7:P7"/>
    <mergeCell ref="K9:P9"/>
    <mergeCell ref="K10:P12"/>
    <mergeCell ref="C14:I14"/>
    <mergeCell ref="C16:P16"/>
    <mergeCell ref="K18:P18"/>
    <mergeCell ref="K19:P21"/>
    <mergeCell ref="C23:I23"/>
    <mergeCell ref="C25:P25"/>
    <mergeCell ref="K28:P30"/>
    <mergeCell ref="C32:I32"/>
    <mergeCell ref="D35:E35"/>
    <mergeCell ref="F35:G35"/>
    <mergeCell ref="D36:E36"/>
    <mergeCell ref="F36:G36"/>
    <mergeCell ref="D37:E37"/>
    <mergeCell ref="F37:G37"/>
    <mergeCell ref="K37:P38"/>
    <mergeCell ref="D38:E38"/>
    <mergeCell ref="F38:G38"/>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9"/>
  <sheetViews>
    <sheetView zoomScale="55" zoomScaleNormal="55" zoomScaleSheetLayoutView="55" workbookViewId="0">
      <selection activeCell="Q16" sqref="Q16"/>
    </sheetView>
  </sheetViews>
  <sheetFormatPr baseColWidth="10" defaultColWidth="11.42578125" defaultRowHeight="1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68.140625" style="1" customWidth="1"/>
    <col min="11" max="11" width="15.5703125" style="1" customWidth="1"/>
    <col min="12" max="12" width="42" style="1" customWidth="1"/>
    <col min="13" max="13" width="46.85546875" style="1" customWidth="1"/>
    <col min="14" max="16384" width="11.42578125" style="1"/>
  </cols>
  <sheetData>
    <row r="1" spans="1:14" ht="13.9" customHeight="1">
      <c r="A1" s="293"/>
      <c r="B1" s="284" t="s">
        <v>27</v>
      </c>
      <c r="C1" s="285"/>
      <c r="D1" s="285"/>
      <c r="E1" s="285"/>
      <c r="F1" s="285"/>
      <c r="G1" s="285"/>
      <c r="H1" s="285"/>
      <c r="I1" s="285"/>
      <c r="J1" s="285"/>
      <c r="K1" s="286"/>
      <c r="L1" s="280" t="s">
        <v>28</v>
      </c>
      <c r="M1" s="282" t="s">
        <v>29</v>
      </c>
    </row>
    <row r="2" spans="1:14" ht="14.45" customHeight="1">
      <c r="A2" s="294"/>
      <c r="B2" s="287"/>
      <c r="C2" s="288"/>
      <c r="D2" s="288"/>
      <c r="E2" s="288"/>
      <c r="F2" s="288"/>
      <c r="G2" s="288"/>
      <c r="H2" s="288"/>
      <c r="I2" s="288"/>
      <c r="J2" s="288"/>
      <c r="K2" s="289"/>
      <c r="L2" s="281"/>
      <c r="M2" s="281"/>
    </row>
    <row r="3" spans="1:14" ht="13.9" customHeight="1">
      <c r="A3" s="294"/>
      <c r="B3" s="287"/>
      <c r="C3" s="288"/>
      <c r="D3" s="288"/>
      <c r="E3" s="288"/>
      <c r="F3" s="288"/>
      <c r="G3" s="288"/>
      <c r="H3" s="288"/>
      <c r="I3" s="288"/>
      <c r="J3" s="288"/>
      <c r="K3" s="289"/>
      <c r="L3" s="280" t="s">
        <v>30</v>
      </c>
      <c r="M3" s="299" t="s">
        <v>31</v>
      </c>
    </row>
    <row r="4" spans="1:14" ht="14.45" customHeight="1">
      <c r="A4" s="294"/>
      <c r="B4" s="290"/>
      <c r="C4" s="291"/>
      <c r="D4" s="291"/>
      <c r="E4" s="291"/>
      <c r="F4" s="291"/>
      <c r="G4" s="291"/>
      <c r="H4" s="291"/>
      <c r="I4" s="291"/>
      <c r="J4" s="291"/>
      <c r="K4" s="292"/>
      <c r="L4" s="281"/>
      <c r="M4" s="300"/>
    </row>
    <row r="5" spans="1:14" ht="13.9" customHeight="1">
      <c r="A5" s="294"/>
      <c r="B5" s="284" t="s">
        <v>32</v>
      </c>
      <c r="C5" s="285"/>
      <c r="D5" s="285"/>
      <c r="E5" s="285"/>
      <c r="F5" s="285"/>
      <c r="G5" s="285"/>
      <c r="H5" s="285"/>
      <c r="I5" s="285"/>
      <c r="J5" s="285"/>
      <c r="K5" s="286"/>
      <c r="L5" s="280" t="s">
        <v>33</v>
      </c>
      <c r="M5" s="282" t="s">
        <v>34</v>
      </c>
    </row>
    <row r="6" spans="1:14" ht="14.45" customHeight="1">
      <c r="A6" s="294"/>
      <c r="B6" s="287"/>
      <c r="C6" s="288"/>
      <c r="D6" s="288"/>
      <c r="E6" s="288"/>
      <c r="F6" s="288"/>
      <c r="G6" s="288"/>
      <c r="H6" s="288"/>
      <c r="I6" s="288"/>
      <c r="J6" s="288"/>
      <c r="K6" s="289"/>
      <c r="L6" s="281"/>
      <c r="M6" s="281"/>
    </row>
    <row r="7" spans="1:14" ht="13.9" customHeight="1">
      <c r="A7" s="294"/>
      <c r="B7" s="287"/>
      <c r="C7" s="288"/>
      <c r="D7" s="288"/>
      <c r="E7" s="288"/>
      <c r="F7" s="288"/>
      <c r="G7" s="288"/>
      <c r="H7" s="288"/>
      <c r="I7" s="288"/>
      <c r="J7" s="288"/>
      <c r="K7" s="289"/>
      <c r="L7" s="282" t="s">
        <v>35</v>
      </c>
      <c r="M7" s="298">
        <v>44838</v>
      </c>
    </row>
    <row r="8" spans="1:14" ht="14.45" customHeight="1">
      <c r="A8" s="295"/>
      <c r="B8" s="290"/>
      <c r="C8" s="291"/>
      <c r="D8" s="291"/>
      <c r="E8" s="291"/>
      <c r="F8" s="291"/>
      <c r="G8" s="291"/>
      <c r="H8" s="291"/>
      <c r="I8" s="291"/>
      <c r="J8" s="291"/>
      <c r="K8" s="292"/>
      <c r="L8" s="283"/>
      <c r="M8" s="281"/>
    </row>
    <row r="9" spans="1:14" ht="14.45" customHeight="1" thickBot="1">
      <c r="A9" s="296"/>
      <c r="B9" s="297"/>
      <c r="C9" s="297"/>
      <c r="D9" s="297"/>
      <c r="E9" s="297"/>
      <c r="F9" s="297"/>
      <c r="G9" s="297"/>
      <c r="H9" s="297"/>
      <c r="I9" s="297"/>
      <c r="J9" s="297"/>
      <c r="K9" s="297"/>
      <c r="L9" s="297"/>
      <c r="M9" s="297"/>
    </row>
    <row r="10" spans="1:14" ht="26.25" customHeight="1" thickBot="1">
      <c r="A10" s="26" t="s">
        <v>36</v>
      </c>
      <c r="B10" s="259" t="s">
        <v>37</v>
      </c>
      <c r="C10" s="260"/>
      <c r="D10" s="260"/>
      <c r="E10" s="260"/>
      <c r="F10" s="260"/>
      <c r="G10" s="260"/>
      <c r="H10" s="260"/>
      <c r="I10" s="260"/>
      <c r="J10" s="260"/>
      <c r="K10" s="260"/>
      <c r="L10" s="260"/>
      <c r="M10" s="260"/>
    </row>
    <row r="11" spans="1:14" ht="39" customHeight="1" thickBot="1">
      <c r="A11" s="270" t="s">
        <v>38</v>
      </c>
      <c r="B11" s="275"/>
      <c r="C11" s="270" t="s">
        <v>39</v>
      </c>
      <c r="D11" s="268" t="s">
        <v>40</v>
      </c>
      <c r="E11" s="268" t="s">
        <v>41</v>
      </c>
      <c r="F11" s="277" t="s">
        <v>42</v>
      </c>
      <c r="G11" s="270" t="s">
        <v>43</v>
      </c>
      <c r="H11" s="268" t="s">
        <v>44</v>
      </c>
      <c r="I11" s="268" t="s">
        <v>45</v>
      </c>
      <c r="J11" s="272" t="s">
        <v>414</v>
      </c>
      <c r="K11" s="273"/>
      <c r="L11" s="274"/>
      <c r="M11" s="257" t="s">
        <v>46</v>
      </c>
      <c r="N11" s="2"/>
    </row>
    <row r="12" spans="1:14" ht="34.5" customHeight="1" thickBot="1">
      <c r="A12" s="271"/>
      <c r="B12" s="276"/>
      <c r="C12" s="271"/>
      <c r="D12" s="269"/>
      <c r="E12" s="269"/>
      <c r="F12" s="278"/>
      <c r="G12" s="271"/>
      <c r="H12" s="269"/>
      <c r="I12" s="269"/>
      <c r="J12" s="23" t="s">
        <v>47</v>
      </c>
      <c r="K12" s="24" t="s">
        <v>48</v>
      </c>
      <c r="L12" s="25" t="s">
        <v>49</v>
      </c>
      <c r="M12" s="258"/>
    </row>
    <row r="13" spans="1:14" ht="70.5" customHeight="1" thickBot="1">
      <c r="A13" s="261" t="s">
        <v>50</v>
      </c>
      <c r="B13" s="3" t="s">
        <v>51</v>
      </c>
      <c r="C13" s="169" t="s">
        <v>52</v>
      </c>
      <c r="D13" s="35" t="s">
        <v>53</v>
      </c>
      <c r="E13" s="170" t="s">
        <v>54</v>
      </c>
      <c r="F13" s="17" t="s">
        <v>55</v>
      </c>
      <c r="G13" s="51" t="s">
        <v>56</v>
      </c>
      <c r="H13" s="40" t="s">
        <v>57</v>
      </c>
      <c r="I13" s="41">
        <v>45270</v>
      </c>
      <c r="J13" s="16"/>
      <c r="K13" s="160">
        <v>0</v>
      </c>
      <c r="L13" s="14"/>
      <c r="M13" s="171" t="s">
        <v>415</v>
      </c>
    </row>
    <row r="14" spans="1:14" ht="70.5" customHeight="1" thickBot="1">
      <c r="A14" s="262"/>
      <c r="B14" s="6" t="s">
        <v>59</v>
      </c>
      <c r="C14" s="4" t="s">
        <v>60</v>
      </c>
      <c r="D14" s="5" t="s">
        <v>61</v>
      </c>
      <c r="E14" s="8" t="s">
        <v>54</v>
      </c>
      <c r="F14" s="17" t="s">
        <v>55</v>
      </c>
      <c r="G14" s="51" t="s">
        <v>62</v>
      </c>
      <c r="H14" s="33">
        <v>44959</v>
      </c>
      <c r="I14" s="9">
        <v>45230</v>
      </c>
      <c r="J14" s="13"/>
      <c r="K14" s="160">
        <v>0</v>
      </c>
      <c r="L14" s="15"/>
      <c r="M14" s="171" t="s">
        <v>415</v>
      </c>
    </row>
    <row r="15" spans="1:14" ht="70.5" customHeight="1" thickBot="1">
      <c r="A15" s="263" t="s">
        <v>63</v>
      </c>
      <c r="B15" s="6" t="s">
        <v>64</v>
      </c>
      <c r="C15" s="48" t="s">
        <v>65</v>
      </c>
      <c r="D15" s="49" t="s">
        <v>66</v>
      </c>
      <c r="E15" s="46" t="s">
        <v>67</v>
      </c>
      <c r="F15" s="38" t="s">
        <v>55</v>
      </c>
      <c r="G15" s="50" t="s">
        <v>68</v>
      </c>
      <c r="H15" s="34">
        <v>44959</v>
      </c>
      <c r="I15" s="57">
        <v>45107</v>
      </c>
      <c r="J15" s="107" t="s">
        <v>416</v>
      </c>
      <c r="K15" s="160">
        <v>0</v>
      </c>
      <c r="L15" s="15"/>
      <c r="M15" s="171" t="s">
        <v>415</v>
      </c>
    </row>
    <row r="16" spans="1:14" ht="111.6" customHeight="1" thickBot="1">
      <c r="A16" s="264"/>
      <c r="B16" s="54" t="s">
        <v>69</v>
      </c>
      <c r="C16" s="60" t="s">
        <v>70</v>
      </c>
      <c r="D16" s="59" t="s">
        <v>71</v>
      </c>
      <c r="E16" s="11" t="s">
        <v>72</v>
      </c>
      <c r="F16" s="17" t="s">
        <v>55</v>
      </c>
      <c r="G16" s="58" t="s">
        <v>73</v>
      </c>
      <c r="H16" s="62">
        <v>44927</v>
      </c>
      <c r="I16" s="57">
        <v>45016</v>
      </c>
      <c r="J16" s="107" t="s">
        <v>74</v>
      </c>
      <c r="K16" s="159">
        <v>0.8</v>
      </c>
      <c r="L16" s="108" t="s">
        <v>75</v>
      </c>
      <c r="M16" s="171" t="s">
        <v>76</v>
      </c>
    </row>
    <row r="17" spans="1:13" ht="111.6" customHeight="1" thickBot="1">
      <c r="A17" s="264"/>
      <c r="B17" s="6" t="s">
        <v>77</v>
      </c>
      <c r="C17" s="172" t="s">
        <v>78</v>
      </c>
      <c r="D17" s="28" t="s">
        <v>79</v>
      </c>
      <c r="E17" s="5" t="s">
        <v>80</v>
      </c>
      <c r="F17" s="17" t="s">
        <v>55</v>
      </c>
      <c r="G17" s="58" t="s">
        <v>73</v>
      </c>
      <c r="H17" s="63">
        <v>44941</v>
      </c>
      <c r="I17" s="57">
        <v>45046</v>
      </c>
      <c r="J17" s="107" t="s">
        <v>81</v>
      </c>
      <c r="K17" s="159">
        <v>0.8</v>
      </c>
      <c r="L17" s="108" t="s">
        <v>82</v>
      </c>
      <c r="M17" s="171" t="s">
        <v>83</v>
      </c>
    </row>
    <row r="18" spans="1:13" ht="147.6" customHeight="1" thickBot="1">
      <c r="A18" s="264"/>
      <c r="B18" s="54" t="s">
        <v>84</v>
      </c>
      <c r="C18" s="61" t="s">
        <v>85</v>
      </c>
      <c r="D18" s="28" t="s">
        <v>86</v>
      </c>
      <c r="E18" s="28" t="s">
        <v>87</v>
      </c>
      <c r="F18" s="17" t="s">
        <v>55</v>
      </c>
      <c r="G18" s="58" t="s">
        <v>88</v>
      </c>
      <c r="H18" s="62">
        <v>44941</v>
      </c>
      <c r="I18" s="57">
        <v>44956</v>
      </c>
      <c r="J18" s="107" t="s">
        <v>89</v>
      </c>
      <c r="K18" s="159">
        <v>0.8</v>
      </c>
      <c r="L18" s="108" t="s">
        <v>90</v>
      </c>
      <c r="M18" s="171" t="s">
        <v>91</v>
      </c>
    </row>
    <row r="19" spans="1:13" ht="70.5" customHeight="1" thickBot="1">
      <c r="A19" s="264"/>
      <c r="B19" s="6" t="s">
        <v>92</v>
      </c>
      <c r="C19" s="10" t="s">
        <v>93</v>
      </c>
      <c r="D19" s="28" t="s">
        <v>86</v>
      </c>
      <c r="E19" s="28" t="s">
        <v>87</v>
      </c>
      <c r="F19" s="17" t="s">
        <v>55</v>
      </c>
      <c r="G19" s="58" t="s">
        <v>88</v>
      </c>
      <c r="H19" s="62">
        <v>45061</v>
      </c>
      <c r="I19" s="57">
        <v>45107</v>
      </c>
      <c r="J19" s="107" t="s">
        <v>418</v>
      </c>
      <c r="K19" s="205">
        <v>1</v>
      </c>
      <c r="L19" s="108" t="s">
        <v>417</v>
      </c>
      <c r="M19" s="171" t="s">
        <v>419</v>
      </c>
    </row>
    <row r="20" spans="1:13" ht="70.5" customHeight="1" thickBot="1">
      <c r="A20" s="264"/>
      <c r="B20" s="54" t="s">
        <v>94</v>
      </c>
      <c r="C20" s="4" t="s">
        <v>95</v>
      </c>
      <c r="D20" s="28" t="s">
        <v>86</v>
      </c>
      <c r="E20" s="28" t="s">
        <v>87</v>
      </c>
      <c r="F20" s="17" t="s">
        <v>55</v>
      </c>
      <c r="G20" s="58" t="s">
        <v>88</v>
      </c>
      <c r="H20" s="62">
        <v>45184</v>
      </c>
      <c r="I20" s="57">
        <v>45230</v>
      </c>
      <c r="J20" s="107"/>
      <c r="K20" s="160">
        <v>0</v>
      </c>
      <c r="L20" s="108"/>
      <c r="M20" s="171" t="s">
        <v>415</v>
      </c>
    </row>
    <row r="21" spans="1:13" ht="78" customHeight="1" thickBot="1">
      <c r="A21" s="265" t="s">
        <v>96</v>
      </c>
      <c r="B21" s="6" t="s">
        <v>97</v>
      </c>
      <c r="C21" s="64" t="s">
        <v>98</v>
      </c>
      <c r="D21" s="47" t="s">
        <v>99</v>
      </c>
      <c r="E21" s="47" t="s">
        <v>80</v>
      </c>
      <c r="F21" s="43" t="s">
        <v>55</v>
      </c>
      <c r="G21" s="47" t="s">
        <v>62</v>
      </c>
      <c r="H21" s="65">
        <v>44927</v>
      </c>
      <c r="I21" s="57">
        <v>44957</v>
      </c>
      <c r="J21" s="107" t="s">
        <v>100</v>
      </c>
      <c r="K21" s="159">
        <v>1</v>
      </c>
      <c r="L21" s="108" t="s">
        <v>101</v>
      </c>
      <c r="M21" s="171" t="s">
        <v>102</v>
      </c>
    </row>
    <row r="22" spans="1:13" ht="70.5" customHeight="1" thickBot="1">
      <c r="A22" s="266"/>
      <c r="B22" s="6" t="s">
        <v>103</v>
      </c>
      <c r="C22" s="66" t="s">
        <v>104</v>
      </c>
      <c r="D22" s="58" t="s">
        <v>99</v>
      </c>
      <c r="E22" s="47" t="s">
        <v>80</v>
      </c>
      <c r="F22" s="43" t="s">
        <v>55</v>
      </c>
      <c r="G22" s="47" t="s">
        <v>62</v>
      </c>
      <c r="H22" s="67">
        <v>44933</v>
      </c>
      <c r="I22" s="57">
        <v>44940</v>
      </c>
      <c r="J22" s="107" t="s">
        <v>105</v>
      </c>
      <c r="K22" s="159">
        <v>1</v>
      </c>
      <c r="L22" s="108" t="s">
        <v>106</v>
      </c>
      <c r="M22" s="171" t="s">
        <v>107</v>
      </c>
    </row>
    <row r="23" spans="1:13" ht="113.1" customHeight="1" thickBot="1">
      <c r="A23" s="266"/>
      <c r="B23" s="6" t="s">
        <v>108</v>
      </c>
      <c r="C23" s="66" t="s">
        <v>109</v>
      </c>
      <c r="D23" s="58" t="s">
        <v>110</v>
      </c>
      <c r="E23" s="47" t="s">
        <v>111</v>
      </c>
      <c r="F23" s="43" t="s">
        <v>55</v>
      </c>
      <c r="G23" s="56" t="s">
        <v>112</v>
      </c>
      <c r="H23" s="67">
        <v>45078</v>
      </c>
      <c r="I23" s="57">
        <v>45107</v>
      </c>
      <c r="J23" s="107" t="s">
        <v>420</v>
      </c>
      <c r="K23" s="205">
        <v>1</v>
      </c>
      <c r="L23" s="108" t="s">
        <v>421</v>
      </c>
      <c r="M23" s="171" t="s">
        <v>422</v>
      </c>
    </row>
    <row r="24" spans="1:13" ht="70.5" customHeight="1" thickBot="1">
      <c r="A24" s="267"/>
      <c r="B24" s="6" t="s">
        <v>113</v>
      </c>
      <c r="C24" s="55" t="s">
        <v>114</v>
      </c>
      <c r="D24" s="47" t="s">
        <v>110</v>
      </c>
      <c r="E24" s="47" t="s">
        <v>111</v>
      </c>
      <c r="F24" s="43" t="s">
        <v>55</v>
      </c>
      <c r="G24" s="68" t="s">
        <v>112</v>
      </c>
      <c r="H24" s="69">
        <v>45200</v>
      </c>
      <c r="I24" s="70">
        <v>45230</v>
      </c>
      <c r="J24" s="107"/>
      <c r="K24" s="160">
        <v>0</v>
      </c>
      <c r="L24" s="108"/>
      <c r="M24" s="171" t="s">
        <v>415</v>
      </c>
    </row>
    <row r="25" spans="1:13" ht="70.5" customHeight="1" thickBot="1">
      <c r="A25" s="265" t="s">
        <v>115</v>
      </c>
      <c r="B25" s="6" t="s">
        <v>116</v>
      </c>
      <c r="C25" s="71" t="s">
        <v>117</v>
      </c>
      <c r="D25" s="47" t="s">
        <v>118</v>
      </c>
      <c r="E25" s="56" t="s">
        <v>80</v>
      </c>
      <c r="F25" s="43" t="s">
        <v>55</v>
      </c>
      <c r="G25" s="47" t="s">
        <v>62</v>
      </c>
      <c r="H25" s="67">
        <v>45055</v>
      </c>
      <c r="I25" s="57">
        <v>45059</v>
      </c>
      <c r="J25" s="107" t="s">
        <v>423</v>
      </c>
      <c r="K25" s="205">
        <v>1</v>
      </c>
      <c r="L25" s="108" t="s">
        <v>424</v>
      </c>
      <c r="M25" s="171" t="s">
        <v>425</v>
      </c>
    </row>
    <row r="26" spans="1:13" ht="70.5" customHeight="1" thickBot="1">
      <c r="A26" s="266"/>
      <c r="B26" s="6" t="s">
        <v>119</v>
      </c>
      <c r="C26" s="45" t="s">
        <v>120</v>
      </c>
      <c r="D26" s="47" t="s">
        <v>118</v>
      </c>
      <c r="E26" s="56" t="s">
        <v>80</v>
      </c>
      <c r="F26" s="43" t="s">
        <v>55</v>
      </c>
      <c r="G26" s="47" t="s">
        <v>62</v>
      </c>
      <c r="H26" s="67">
        <v>45177</v>
      </c>
      <c r="I26" s="57">
        <v>45184</v>
      </c>
      <c r="J26" s="107"/>
      <c r="K26" s="160">
        <v>0</v>
      </c>
      <c r="L26" s="108"/>
      <c r="M26" s="171" t="s">
        <v>58</v>
      </c>
    </row>
    <row r="27" spans="1:13" ht="150.6" customHeight="1" thickBot="1">
      <c r="A27" s="266"/>
      <c r="B27" s="6" t="s">
        <v>121</v>
      </c>
      <c r="C27" s="45" t="s">
        <v>122</v>
      </c>
      <c r="D27" s="42" t="s">
        <v>123</v>
      </c>
      <c r="E27" s="43" t="s">
        <v>124</v>
      </c>
      <c r="F27" s="43" t="s">
        <v>55</v>
      </c>
      <c r="G27" s="42" t="s">
        <v>62</v>
      </c>
      <c r="H27" s="69">
        <v>45047</v>
      </c>
      <c r="I27" s="70">
        <v>45077</v>
      </c>
      <c r="J27" s="107" t="s">
        <v>426</v>
      </c>
      <c r="K27" s="205">
        <v>1</v>
      </c>
      <c r="L27" s="108" t="s">
        <v>427</v>
      </c>
      <c r="M27" s="171" t="s">
        <v>479</v>
      </c>
    </row>
    <row r="28" spans="1:13" ht="70.5" customHeight="1" thickBot="1">
      <c r="A28" s="267"/>
      <c r="B28" s="6" t="s">
        <v>125</v>
      </c>
      <c r="C28" s="64" t="s">
        <v>126</v>
      </c>
      <c r="D28" s="68" t="s">
        <v>123</v>
      </c>
      <c r="E28" s="43" t="s">
        <v>124</v>
      </c>
      <c r="F28" s="43" t="s">
        <v>55</v>
      </c>
      <c r="G28" s="42" t="s">
        <v>62</v>
      </c>
      <c r="H28" s="69">
        <v>45170</v>
      </c>
      <c r="I28" s="70">
        <v>45199</v>
      </c>
      <c r="J28" s="13"/>
      <c r="K28" s="160">
        <v>0</v>
      </c>
      <c r="L28" s="15"/>
      <c r="M28" s="171" t="s">
        <v>415</v>
      </c>
    </row>
    <row r="29" spans="1:13" ht="70.5" customHeight="1" thickBot="1">
      <c r="A29" s="263" t="s">
        <v>127</v>
      </c>
      <c r="B29" s="6" t="s">
        <v>128</v>
      </c>
      <c r="C29" s="66" t="s">
        <v>129</v>
      </c>
      <c r="D29" s="43" t="s">
        <v>130</v>
      </c>
      <c r="E29" s="47" t="s">
        <v>111</v>
      </c>
      <c r="F29" s="43" t="s">
        <v>131</v>
      </c>
      <c r="G29" s="58" t="s">
        <v>112</v>
      </c>
      <c r="H29" s="44">
        <v>45078</v>
      </c>
      <c r="I29" s="57">
        <v>45107</v>
      </c>
      <c r="J29" s="107" t="s">
        <v>420</v>
      </c>
      <c r="K29" s="205">
        <v>1</v>
      </c>
      <c r="L29" s="108" t="s">
        <v>421</v>
      </c>
      <c r="M29" s="171" t="s">
        <v>422</v>
      </c>
    </row>
    <row r="30" spans="1:13" ht="70.5" customHeight="1" thickBot="1">
      <c r="A30" s="279"/>
      <c r="B30" s="173" t="s">
        <v>132</v>
      </c>
      <c r="C30" s="66" t="s">
        <v>133</v>
      </c>
      <c r="D30" s="43" t="s">
        <v>130</v>
      </c>
      <c r="E30" s="174" t="s">
        <v>111</v>
      </c>
      <c r="F30" s="43" t="s">
        <v>131</v>
      </c>
      <c r="G30" s="175" t="s">
        <v>112</v>
      </c>
      <c r="H30" s="176">
        <v>45200</v>
      </c>
      <c r="I30" s="177">
        <v>45229</v>
      </c>
      <c r="J30" s="178"/>
      <c r="K30" s="179">
        <v>0</v>
      </c>
      <c r="L30" s="180"/>
      <c r="M30" s="171" t="s">
        <v>415</v>
      </c>
    </row>
    <row r="31" spans="1:13" ht="23.25" customHeight="1">
      <c r="A31" s="256" t="s">
        <v>134</v>
      </c>
      <c r="B31" s="256"/>
      <c r="C31" s="256"/>
      <c r="D31" s="256"/>
      <c r="E31" s="256"/>
      <c r="F31" s="256"/>
      <c r="G31" s="256"/>
      <c r="H31" s="256"/>
      <c r="I31" s="256"/>
      <c r="J31" s="256"/>
      <c r="K31" s="256"/>
      <c r="L31" s="256"/>
      <c r="M31" s="256"/>
    </row>
    <row r="32" spans="1:13">
      <c r="A32" s="1" t="s">
        <v>135</v>
      </c>
    </row>
    <row r="74" spans="1:1">
      <c r="A74" s="1" t="s">
        <v>37</v>
      </c>
    </row>
    <row r="75" spans="1:1">
      <c r="A75" s="1" t="s">
        <v>136</v>
      </c>
    </row>
    <row r="76" spans="1:1">
      <c r="A76" s="1" t="s">
        <v>137</v>
      </c>
    </row>
    <row r="77" spans="1:1">
      <c r="A77" s="1" t="s">
        <v>138</v>
      </c>
    </row>
    <row r="78" spans="1:1">
      <c r="A78" s="1" t="s">
        <v>139</v>
      </c>
    </row>
    <row r="79" spans="1:1">
      <c r="A79" s="1" t="s">
        <v>140</v>
      </c>
    </row>
  </sheetData>
  <autoFilter ref="A12:N32" xr:uid="{00000000-0001-0000-0100-000000000000}"/>
  <mergeCells count="30">
    <mergeCell ref="A29:A30"/>
    <mergeCell ref="L1:L2"/>
    <mergeCell ref="L7:L8"/>
    <mergeCell ref="B1:K4"/>
    <mergeCell ref="B5:K8"/>
    <mergeCell ref="A1:A8"/>
    <mergeCell ref="A9:M9"/>
    <mergeCell ref="M7:M8"/>
    <mergeCell ref="M1:M2"/>
    <mergeCell ref="L3:L4"/>
    <mergeCell ref="M3:M4"/>
    <mergeCell ref="L5:L6"/>
    <mergeCell ref="M5:M6"/>
    <mergeCell ref="H11:H12"/>
    <mergeCell ref="A31:M31"/>
    <mergeCell ref="M11:M12"/>
    <mergeCell ref="B10:M10"/>
    <mergeCell ref="A13:A14"/>
    <mergeCell ref="A15:A20"/>
    <mergeCell ref="A21:A24"/>
    <mergeCell ref="D11:D12"/>
    <mergeCell ref="E11:E12"/>
    <mergeCell ref="G11:G12"/>
    <mergeCell ref="I11:I12"/>
    <mergeCell ref="J11:L11"/>
    <mergeCell ref="A11:A12"/>
    <mergeCell ref="B11:B12"/>
    <mergeCell ref="C11:C12"/>
    <mergeCell ref="F11:F12"/>
    <mergeCell ref="A25:A28"/>
  </mergeCells>
  <dataValidations count="1">
    <dataValidation type="list" allowBlank="1" showInputMessage="1" showErrorMessage="1" sqref="B10:M10" xr:uid="{00000000-0002-0000-0100-000000000000}">
      <formula1>$A$74:$A$79</formula1>
    </dataValidation>
  </dataValidations>
  <pageMargins left="0.31496062992125984" right="0.23622047244094491" top="0.31496062992125984" bottom="0.43307086614173229" header="0.31496062992125984" footer="0.31496062992125984"/>
  <pageSetup paperSize="160" scale="31" fitToHeight="0" orientation="landscape" r:id="rId1"/>
  <headerFooter>
    <oddHeader>&amp;R
&amp;P de &amp;N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CC54-E9AA-4ED1-B265-2C4D39072AA8}">
  <dimension ref="A1:AC29"/>
  <sheetViews>
    <sheetView zoomScale="55" zoomScaleNormal="55" workbookViewId="0">
      <selection activeCell="L39" sqref="L39"/>
    </sheetView>
  </sheetViews>
  <sheetFormatPr baseColWidth="10" defaultRowHeight="12.75"/>
  <cols>
    <col min="1" max="1" width="4.7109375" style="152" bestFit="1" customWidth="1"/>
    <col min="2" max="2" width="16.85546875" style="152" bestFit="1" customWidth="1"/>
    <col min="3" max="3" width="8.85546875" style="152" bestFit="1" customWidth="1"/>
    <col min="4" max="4" width="1.140625" style="152" bestFit="1" customWidth="1"/>
    <col min="5" max="5" width="25.140625" style="152" bestFit="1" customWidth="1"/>
    <col min="6" max="6" width="10.85546875" style="152" bestFit="1" customWidth="1"/>
    <col min="7" max="8" width="16.85546875" style="152" bestFit="1" customWidth="1"/>
    <col min="9" max="9" width="8.85546875" style="152" bestFit="1" customWidth="1"/>
    <col min="10" max="10" width="16" style="152" bestFit="1" customWidth="1"/>
    <col min="11" max="11" width="0.28515625" style="152" bestFit="1" customWidth="1"/>
    <col min="12" max="12" width="16" style="152" bestFit="1" customWidth="1"/>
    <col min="13" max="13" width="0.7109375" style="152" bestFit="1" customWidth="1"/>
    <col min="14" max="14" width="16.140625" style="152" bestFit="1" customWidth="1"/>
    <col min="15" max="15" width="12.5703125" style="152" bestFit="1" customWidth="1"/>
    <col min="16" max="16" width="4.42578125" style="152" bestFit="1" customWidth="1"/>
    <col min="17" max="17" width="20.85546875" style="152" bestFit="1" customWidth="1"/>
    <col min="18" max="18" width="16.85546875" style="152" bestFit="1" customWidth="1"/>
    <col min="19" max="19" width="17" style="152" bestFit="1" customWidth="1"/>
    <col min="20" max="20" width="20.85546875" style="152" bestFit="1" customWidth="1"/>
    <col min="21" max="21" width="22.140625" style="152" bestFit="1" customWidth="1"/>
    <col min="22" max="22" width="12.5703125" style="152" bestFit="1" customWidth="1"/>
    <col min="23" max="23" width="55.28515625" style="152" bestFit="1" customWidth="1"/>
    <col min="24" max="24" width="25.85546875" style="152" bestFit="1" customWidth="1"/>
    <col min="25" max="25" width="15.85546875" style="152" bestFit="1" customWidth="1"/>
    <col min="26" max="26" width="18.28515625" style="152" bestFit="1" customWidth="1"/>
    <col min="27" max="27" width="65.5703125" style="152" bestFit="1" customWidth="1"/>
    <col min="28" max="28" width="65.7109375" style="152" bestFit="1" customWidth="1"/>
    <col min="29" max="29" width="4.7109375" style="152" bestFit="1" customWidth="1"/>
    <col min="30" max="256" width="9.140625" style="152" customWidth="1"/>
    <col min="257" max="16384" width="11.42578125" style="152"/>
  </cols>
  <sheetData>
    <row r="1" spans="1:29" ht="15.95" customHeight="1" thickBot="1">
      <c r="A1" s="153"/>
      <c r="B1" s="331" t="s">
        <v>141</v>
      </c>
      <c r="C1" s="317"/>
      <c r="D1" s="317"/>
      <c r="E1" s="317"/>
      <c r="F1" s="317"/>
      <c r="G1" s="317"/>
      <c r="H1" s="317"/>
      <c r="I1" s="317"/>
      <c r="J1" s="317"/>
      <c r="K1" s="317"/>
      <c r="L1" s="317"/>
      <c r="M1" s="317"/>
      <c r="N1" s="317"/>
      <c r="O1" s="317"/>
      <c r="P1" s="317"/>
      <c r="Q1" s="153"/>
      <c r="R1" s="153"/>
      <c r="S1" s="153"/>
      <c r="T1" s="153"/>
      <c r="U1" s="153"/>
      <c r="V1" s="153"/>
      <c r="W1" s="153"/>
      <c r="X1" s="153"/>
      <c r="Y1" s="153"/>
      <c r="Z1" s="153"/>
      <c r="AA1" s="153"/>
      <c r="AB1" s="153"/>
      <c r="AC1" s="153"/>
    </row>
    <row r="2" spans="1:29" ht="24.95" customHeight="1" thickBot="1">
      <c r="A2" s="153"/>
      <c r="B2" s="332" t="s">
        <v>142</v>
      </c>
      <c r="C2" s="317"/>
      <c r="D2" s="341" t="s">
        <v>143</v>
      </c>
      <c r="E2" s="342"/>
      <c r="F2" s="342"/>
      <c r="G2" s="342"/>
      <c r="H2" s="342"/>
      <c r="I2" s="343"/>
      <c r="J2" s="153"/>
      <c r="K2" s="153"/>
      <c r="L2" s="153"/>
      <c r="M2" s="153"/>
      <c r="N2" s="153"/>
      <c r="O2" s="153"/>
      <c r="P2" s="153"/>
      <c r="Q2" s="153"/>
      <c r="R2" s="153"/>
      <c r="S2" s="153"/>
      <c r="T2" s="153"/>
      <c r="U2" s="153"/>
      <c r="V2" s="153"/>
      <c r="W2" s="153"/>
      <c r="X2" s="153"/>
      <c r="Y2" s="153"/>
      <c r="Z2" s="153"/>
      <c r="AA2" s="153"/>
      <c r="AB2" s="153"/>
      <c r="AC2" s="153"/>
    </row>
    <row r="3" spans="1:29" ht="9" customHeight="1" thickBot="1">
      <c r="A3" s="153"/>
      <c r="B3" s="153"/>
      <c r="C3" s="153"/>
      <c r="D3" s="153"/>
      <c r="E3" s="153"/>
      <c r="F3" s="153"/>
      <c r="G3" s="153"/>
      <c r="H3" s="153"/>
      <c r="I3" s="153"/>
      <c r="J3" s="153"/>
      <c r="K3" s="332" t="s">
        <v>144</v>
      </c>
      <c r="L3" s="317"/>
      <c r="M3" s="317"/>
      <c r="N3" s="333" t="s">
        <v>145</v>
      </c>
      <c r="O3" s="334"/>
      <c r="P3" s="335"/>
      <c r="Q3" s="153"/>
      <c r="R3" s="153"/>
      <c r="S3" s="153"/>
      <c r="T3" s="153"/>
      <c r="U3" s="153"/>
      <c r="V3" s="153"/>
      <c r="W3" s="153"/>
      <c r="X3" s="153"/>
      <c r="Y3" s="153"/>
      <c r="Z3" s="153"/>
      <c r="AA3" s="153"/>
      <c r="AB3" s="153"/>
      <c r="AC3" s="153"/>
    </row>
    <row r="4" spans="1:29" ht="15.95" customHeight="1" thickBot="1">
      <c r="A4" s="153"/>
      <c r="B4" s="332" t="s">
        <v>146</v>
      </c>
      <c r="C4" s="317"/>
      <c r="D4" s="333" t="s">
        <v>147</v>
      </c>
      <c r="E4" s="334"/>
      <c r="F4" s="334"/>
      <c r="G4" s="334"/>
      <c r="H4" s="334"/>
      <c r="I4" s="335"/>
      <c r="J4" s="153"/>
      <c r="K4" s="317"/>
      <c r="L4" s="317"/>
      <c r="M4" s="317"/>
      <c r="N4" s="336"/>
      <c r="O4" s="337"/>
      <c r="P4" s="338"/>
      <c r="Q4" s="153"/>
      <c r="R4" s="153"/>
      <c r="S4" s="153"/>
      <c r="T4" s="153"/>
      <c r="U4" s="153"/>
      <c r="V4" s="153"/>
      <c r="W4" s="153"/>
      <c r="X4" s="153"/>
      <c r="Y4" s="153"/>
      <c r="Z4" s="153"/>
      <c r="AA4" s="153"/>
      <c r="AB4" s="153"/>
      <c r="AC4" s="153"/>
    </row>
    <row r="5" spans="1:29" ht="9" customHeight="1" thickBot="1">
      <c r="A5" s="153"/>
      <c r="B5" s="317"/>
      <c r="C5" s="317"/>
      <c r="D5" s="336"/>
      <c r="E5" s="337"/>
      <c r="F5" s="337"/>
      <c r="G5" s="337"/>
      <c r="H5" s="337"/>
      <c r="I5" s="338"/>
      <c r="J5" s="153"/>
      <c r="K5" s="153"/>
      <c r="L5" s="153"/>
      <c r="M5" s="153"/>
      <c r="N5" s="153"/>
      <c r="O5" s="153"/>
      <c r="P5" s="153"/>
      <c r="Q5" s="153"/>
      <c r="R5" s="153"/>
      <c r="S5" s="153"/>
      <c r="T5" s="153"/>
      <c r="U5" s="153"/>
      <c r="V5" s="153"/>
      <c r="W5" s="153"/>
      <c r="X5" s="153"/>
      <c r="Y5" s="153"/>
      <c r="Z5" s="153"/>
      <c r="AA5" s="153"/>
      <c r="AB5" s="153"/>
      <c r="AC5" s="153"/>
    </row>
    <row r="6" spans="1:29" ht="9" customHeight="1" thickBot="1">
      <c r="A6" s="153"/>
      <c r="B6" s="153"/>
      <c r="C6" s="153"/>
      <c r="D6" s="153"/>
      <c r="E6" s="153"/>
      <c r="F6" s="153"/>
      <c r="G6" s="153"/>
      <c r="H6" s="153"/>
      <c r="I6" s="153"/>
      <c r="J6" s="153"/>
      <c r="K6" s="332" t="s">
        <v>148</v>
      </c>
      <c r="L6" s="317"/>
      <c r="M6" s="317"/>
      <c r="N6" s="333" t="s">
        <v>149</v>
      </c>
      <c r="O6" s="334"/>
      <c r="P6" s="335"/>
      <c r="Q6" s="153"/>
      <c r="R6" s="153"/>
      <c r="S6" s="153"/>
      <c r="T6" s="153"/>
      <c r="U6" s="153"/>
      <c r="V6" s="153"/>
      <c r="W6" s="153"/>
      <c r="X6" s="153"/>
      <c r="Y6" s="153"/>
      <c r="Z6" s="153"/>
      <c r="AA6" s="153"/>
      <c r="AB6" s="153"/>
      <c r="AC6" s="153"/>
    </row>
    <row r="7" spans="1:29" ht="15.95" customHeight="1" thickBot="1">
      <c r="A7" s="153"/>
      <c r="B7" s="332" t="s">
        <v>150</v>
      </c>
      <c r="C7" s="317"/>
      <c r="D7" s="333" t="s">
        <v>151</v>
      </c>
      <c r="E7" s="334"/>
      <c r="F7" s="334"/>
      <c r="G7" s="334"/>
      <c r="H7" s="334"/>
      <c r="I7" s="335"/>
      <c r="J7" s="153"/>
      <c r="K7" s="317"/>
      <c r="L7" s="317"/>
      <c r="M7" s="317"/>
      <c r="N7" s="336"/>
      <c r="O7" s="337"/>
      <c r="P7" s="338"/>
      <c r="Q7" s="153"/>
      <c r="R7" s="153"/>
      <c r="S7" s="153"/>
      <c r="T7" s="153"/>
      <c r="U7" s="153"/>
      <c r="V7" s="153"/>
      <c r="W7" s="153"/>
      <c r="X7" s="153"/>
      <c r="Y7" s="153"/>
      <c r="Z7" s="153"/>
      <c r="AA7" s="153"/>
      <c r="AB7" s="153"/>
      <c r="AC7" s="153"/>
    </row>
    <row r="8" spans="1:29" ht="6" customHeight="1">
      <c r="A8" s="153"/>
      <c r="B8" s="317"/>
      <c r="C8" s="317"/>
      <c r="D8" s="339"/>
      <c r="E8" s="317"/>
      <c r="F8" s="317"/>
      <c r="G8" s="317"/>
      <c r="H8" s="317"/>
      <c r="I8" s="340"/>
      <c r="J8" s="153"/>
      <c r="K8" s="153"/>
      <c r="L8" s="153"/>
      <c r="M8" s="153"/>
      <c r="N8" s="153"/>
      <c r="O8" s="153"/>
      <c r="P8" s="153"/>
      <c r="Q8" s="153"/>
      <c r="R8" s="153"/>
      <c r="S8" s="153"/>
      <c r="T8" s="153"/>
      <c r="U8" s="153"/>
      <c r="V8" s="153"/>
      <c r="W8" s="153"/>
      <c r="X8" s="153"/>
      <c r="Y8" s="153"/>
      <c r="Z8" s="153"/>
      <c r="AA8" s="153"/>
      <c r="AB8" s="153"/>
      <c r="AC8" s="153"/>
    </row>
    <row r="9" spans="1:29" ht="3" customHeight="1" thickBot="1">
      <c r="A9" s="153"/>
      <c r="B9" s="317"/>
      <c r="C9" s="317"/>
      <c r="D9" s="336"/>
      <c r="E9" s="337"/>
      <c r="F9" s="337"/>
      <c r="G9" s="337"/>
      <c r="H9" s="337"/>
      <c r="I9" s="338"/>
      <c r="J9" s="153"/>
      <c r="K9" s="331" t="s">
        <v>141</v>
      </c>
      <c r="L9" s="317"/>
      <c r="M9" s="317"/>
      <c r="N9" s="317"/>
      <c r="O9" s="317"/>
      <c r="P9" s="317"/>
      <c r="Q9" s="153"/>
      <c r="R9" s="153"/>
      <c r="S9" s="153"/>
      <c r="T9" s="153"/>
      <c r="U9" s="153"/>
      <c r="V9" s="153"/>
      <c r="W9" s="153"/>
      <c r="X9" s="153"/>
      <c r="Y9" s="153"/>
      <c r="Z9" s="153"/>
      <c r="AA9" s="153"/>
      <c r="AB9" s="153"/>
      <c r="AC9" s="153"/>
    </row>
    <row r="10" spans="1:29" ht="11.1" customHeight="1" thickBot="1">
      <c r="A10" s="153"/>
      <c r="B10" s="153"/>
      <c r="C10" s="153"/>
      <c r="D10" s="153"/>
      <c r="E10" s="153"/>
      <c r="F10" s="153"/>
      <c r="G10" s="153"/>
      <c r="H10" s="153"/>
      <c r="I10" s="153"/>
      <c r="J10" s="153"/>
      <c r="K10" s="317"/>
      <c r="L10" s="317"/>
      <c r="M10" s="317"/>
      <c r="N10" s="317"/>
      <c r="O10" s="317"/>
      <c r="P10" s="317"/>
      <c r="Q10" s="153"/>
      <c r="R10" s="153"/>
      <c r="S10" s="153"/>
      <c r="T10" s="153"/>
      <c r="U10" s="153"/>
      <c r="V10" s="153"/>
      <c r="W10" s="153"/>
      <c r="X10" s="153"/>
      <c r="Y10" s="153"/>
      <c r="Z10" s="153"/>
      <c r="AA10" s="153"/>
      <c r="AB10" s="153"/>
      <c r="AC10" s="153"/>
    </row>
    <row r="11" spans="1:29" ht="6" customHeight="1">
      <c r="A11" s="153"/>
      <c r="B11" s="332" t="s">
        <v>152</v>
      </c>
      <c r="C11" s="317"/>
      <c r="D11" s="333" t="s">
        <v>153</v>
      </c>
      <c r="E11" s="334"/>
      <c r="F11" s="334"/>
      <c r="G11" s="334"/>
      <c r="H11" s="334"/>
      <c r="I11" s="335"/>
      <c r="J11" s="153"/>
      <c r="K11" s="317"/>
      <c r="L11" s="317"/>
      <c r="M11" s="317"/>
      <c r="N11" s="317"/>
      <c r="O11" s="317"/>
      <c r="P11" s="317"/>
      <c r="Q11" s="153"/>
      <c r="R11" s="153"/>
      <c r="S11" s="153"/>
      <c r="T11" s="153"/>
      <c r="U11" s="153"/>
      <c r="V11" s="153"/>
      <c r="W11" s="153"/>
      <c r="X11" s="153"/>
      <c r="Y11" s="153"/>
      <c r="Z11" s="153"/>
      <c r="AA11" s="153"/>
      <c r="AB11" s="153"/>
      <c r="AC11" s="153"/>
    </row>
    <row r="12" spans="1:29" ht="18.95" customHeight="1" thickBot="1">
      <c r="A12" s="153"/>
      <c r="B12" s="317"/>
      <c r="C12" s="317"/>
      <c r="D12" s="336"/>
      <c r="E12" s="337"/>
      <c r="F12" s="337"/>
      <c r="G12" s="337"/>
      <c r="H12" s="337"/>
      <c r="I12" s="338"/>
      <c r="J12" s="153"/>
      <c r="K12" s="153"/>
      <c r="L12" s="153"/>
      <c r="M12" s="153"/>
      <c r="N12" s="153"/>
      <c r="O12" s="153"/>
      <c r="P12" s="153"/>
      <c r="Q12" s="153"/>
      <c r="R12" s="153"/>
      <c r="S12" s="153"/>
      <c r="T12" s="153"/>
      <c r="U12" s="153"/>
      <c r="V12" s="153"/>
      <c r="W12" s="153"/>
      <c r="X12" s="153"/>
      <c r="Y12" s="153"/>
      <c r="Z12" s="153"/>
      <c r="AA12" s="153"/>
      <c r="AB12" s="153"/>
      <c r="AC12" s="153"/>
    </row>
    <row r="13" spans="1:29" ht="20.100000000000001" customHeight="1" thickBot="1">
      <c r="A13" s="153"/>
      <c r="B13" s="331" t="s">
        <v>141</v>
      </c>
      <c r="C13" s="317"/>
      <c r="D13" s="317"/>
      <c r="E13" s="317"/>
      <c r="F13" s="317"/>
      <c r="G13" s="317"/>
      <c r="H13" s="317"/>
      <c r="I13" s="317"/>
      <c r="J13" s="317"/>
      <c r="K13" s="317"/>
      <c r="L13" s="317"/>
      <c r="M13" s="317"/>
      <c r="N13" s="317"/>
      <c r="O13" s="317"/>
      <c r="P13" s="317"/>
      <c r="Q13" s="153"/>
      <c r="R13" s="153"/>
      <c r="S13" s="153"/>
      <c r="T13" s="153"/>
      <c r="U13" s="153"/>
      <c r="V13" s="153"/>
      <c r="W13" s="153"/>
      <c r="X13" s="153"/>
      <c r="Y13" s="153"/>
      <c r="Z13" s="153"/>
      <c r="AA13" s="153"/>
      <c r="AB13" s="153"/>
      <c r="AC13" s="153"/>
    </row>
    <row r="14" spans="1:29" ht="42" customHeight="1" thickBot="1">
      <c r="A14" s="153"/>
      <c r="B14" s="328" t="s">
        <v>154</v>
      </c>
      <c r="C14" s="329"/>
      <c r="D14" s="329"/>
      <c r="E14" s="329"/>
      <c r="F14" s="330"/>
      <c r="G14" s="328" t="s">
        <v>155</v>
      </c>
      <c r="H14" s="329"/>
      <c r="I14" s="329"/>
      <c r="J14" s="329"/>
      <c r="K14" s="329"/>
      <c r="L14" s="329"/>
      <c r="M14" s="329"/>
      <c r="N14" s="330"/>
      <c r="O14" s="328" t="s">
        <v>156</v>
      </c>
      <c r="P14" s="329"/>
      <c r="Q14" s="329"/>
      <c r="R14" s="329"/>
      <c r="S14" s="329"/>
      <c r="T14" s="330"/>
      <c r="U14" s="328" t="s">
        <v>157</v>
      </c>
      <c r="V14" s="329"/>
      <c r="W14" s="329"/>
      <c r="X14" s="330"/>
      <c r="Y14" s="328" t="s">
        <v>158</v>
      </c>
      <c r="Z14" s="329"/>
      <c r="AA14" s="329"/>
      <c r="AB14" s="330"/>
      <c r="AC14" s="153"/>
    </row>
    <row r="15" spans="1:29" ht="45" customHeight="1" thickBot="1">
      <c r="A15" s="153"/>
      <c r="B15" s="158" t="s">
        <v>159</v>
      </c>
      <c r="C15" s="328" t="s">
        <v>160</v>
      </c>
      <c r="D15" s="330"/>
      <c r="E15" s="158" t="s">
        <v>161</v>
      </c>
      <c r="F15" s="158" t="s">
        <v>162</v>
      </c>
      <c r="G15" s="158" t="s">
        <v>163</v>
      </c>
      <c r="H15" s="158" t="s">
        <v>164</v>
      </c>
      <c r="I15" s="328" t="s">
        <v>165</v>
      </c>
      <c r="J15" s="329"/>
      <c r="K15" s="330"/>
      <c r="L15" s="158" t="s">
        <v>166</v>
      </c>
      <c r="M15" s="328" t="s">
        <v>167</v>
      </c>
      <c r="N15" s="330"/>
      <c r="O15" s="158" t="s">
        <v>168</v>
      </c>
      <c r="P15" s="328" t="s">
        <v>169</v>
      </c>
      <c r="Q15" s="330"/>
      <c r="R15" s="158" t="s">
        <v>170</v>
      </c>
      <c r="S15" s="158" t="s">
        <v>171</v>
      </c>
      <c r="T15" s="158" t="s">
        <v>172</v>
      </c>
      <c r="U15" s="158" t="s">
        <v>173</v>
      </c>
      <c r="V15" s="158" t="s">
        <v>174</v>
      </c>
      <c r="W15" s="158" t="s">
        <v>175</v>
      </c>
      <c r="X15" s="158" t="s">
        <v>172</v>
      </c>
      <c r="Y15" s="158" t="s">
        <v>176</v>
      </c>
      <c r="Z15" s="328" t="s">
        <v>175</v>
      </c>
      <c r="AA15" s="329"/>
      <c r="AB15" s="330"/>
      <c r="AC15" s="153"/>
    </row>
    <row r="16" spans="1:29" ht="20.100000000000001" customHeight="1" thickBot="1">
      <c r="A16" s="153"/>
      <c r="B16" s="307" t="s">
        <v>177</v>
      </c>
      <c r="C16" s="310" t="s">
        <v>178</v>
      </c>
      <c r="D16" s="311"/>
      <c r="E16" s="307" t="s">
        <v>179</v>
      </c>
      <c r="F16" s="307" t="s">
        <v>180</v>
      </c>
      <c r="G16" s="307" t="s">
        <v>181</v>
      </c>
      <c r="H16" s="307" t="s">
        <v>182</v>
      </c>
      <c r="I16" s="310" t="s">
        <v>183</v>
      </c>
      <c r="J16" s="316"/>
      <c r="K16" s="311"/>
      <c r="L16" s="319" t="s">
        <v>184</v>
      </c>
      <c r="M16" s="310" t="s">
        <v>185</v>
      </c>
      <c r="N16" s="311"/>
      <c r="O16" s="304" t="s">
        <v>186</v>
      </c>
      <c r="P16" s="322" t="s">
        <v>187</v>
      </c>
      <c r="Q16" s="323"/>
      <c r="R16" s="307" t="s">
        <v>481</v>
      </c>
      <c r="S16" s="307" t="s">
        <v>189</v>
      </c>
      <c r="T16" s="307" t="s">
        <v>188</v>
      </c>
      <c r="U16" s="304" t="s">
        <v>190</v>
      </c>
      <c r="V16" s="304">
        <v>20</v>
      </c>
      <c r="W16" s="301" t="s">
        <v>141</v>
      </c>
      <c r="X16" s="301" t="s">
        <v>141</v>
      </c>
      <c r="Y16" s="304" t="s">
        <v>190</v>
      </c>
      <c r="Z16" s="157" t="s">
        <v>191</v>
      </c>
      <c r="AA16" s="157" t="s">
        <v>192</v>
      </c>
      <c r="AB16" s="157" t="s">
        <v>193</v>
      </c>
      <c r="AC16" s="153"/>
    </row>
    <row r="17" spans="1:29" ht="93" customHeight="1" thickBot="1">
      <c r="A17" s="153"/>
      <c r="B17" s="308"/>
      <c r="C17" s="312"/>
      <c r="D17" s="313"/>
      <c r="E17" s="308"/>
      <c r="F17" s="308"/>
      <c r="G17" s="308"/>
      <c r="H17" s="308"/>
      <c r="I17" s="312"/>
      <c r="J17" s="317"/>
      <c r="K17" s="313"/>
      <c r="L17" s="320"/>
      <c r="M17" s="312"/>
      <c r="N17" s="313"/>
      <c r="O17" s="305"/>
      <c r="P17" s="324"/>
      <c r="Q17" s="325"/>
      <c r="R17" s="308"/>
      <c r="S17" s="308"/>
      <c r="T17" s="308"/>
      <c r="U17" s="305"/>
      <c r="V17" s="305"/>
      <c r="W17" s="302"/>
      <c r="X17" s="302"/>
      <c r="Y17" s="305"/>
      <c r="Z17" s="156" t="s">
        <v>190</v>
      </c>
      <c r="AA17" s="155" t="s">
        <v>194</v>
      </c>
      <c r="AB17" s="154" t="s">
        <v>195</v>
      </c>
      <c r="AC17" s="153"/>
    </row>
    <row r="18" spans="1:29" ht="39.950000000000003" customHeight="1" thickBot="1">
      <c r="A18" s="153"/>
      <c r="B18" s="308"/>
      <c r="C18" s="312"/>
      <c r="D18" s="313"/>
      <c r="E18" s="308"/>
      <c r="F18" s="308"/>
      <c r="G18" s="308"/>
      <c r="H18" s="308"/>
      <c r="I18" s="312"/>
      <c r="J18" s="317"/>
      <c r="K18" s="313"/>
      <c r="L18" s="320"/>
      <c r="M18" s="312"/>
      <c r="N18" s="313"/>
      <c r="O18" s="305"/>
      <c r="P18" s="324"/>
      <c r="Q18" s="325"/>
      <c r="R18" s="308"/>
      <c r="S18" s="308"/>
      <c r="T18" s="308"/>
      <c r="U18" s="305"/>
      <c r="V18" s="305"/>
      <c r="W18" s="302"/>
      <c r="X18" s="302"/>
      <c r="Y18" s="305"/>
      <c r="Z18" s="156" t="s">
        <v>190</v>
      </c>
      <c r="AA18" s="155" t="s">
        <v>196</v>
      </c>
      <c r="AB18" s="154" t="s">
        <v>480</v>
      </c>
      <c r="AC18" s="153"/>
    </row>
    <row r="19" spans="1:29" ht="39.950000000000003" customHeight="1" thickBot="1">
      <c r="A19" s="153"/>
      <c r="B19" s="308"/>
      <c r="C19" s="312"/>
      <c r="D19" s="313"/>
      <c r="E19" s="308"/>
      <c r="F19" s="308"/>
      <c r="G19" s="308"/>
      <c r="H19" s="308"/>
      <c r="I19" s="312"/>
      <c r="J19" s="317"/>
      <c r="K19" s="313"/>
      <c r="L19" s="320"/>
      <c r="M19" s="312"/>
      <c r="N19" s="313"/>
      <c r="O19" s="305"/>
      <c r="P19" s="324"/>
      <c r="Q19" s="325"/>
      <c r="R19" s="308"/>
      <c r="S19" s="308"/>
      <c r="T19" s="308"/>
      <c r="U19" s="305"/>
      <c r="V19" s="305"/>
      <c r="W19" s="302"/>
      <c r="X19" s="302"/>
      <c r="Y19" s="305"/>
      <c r="Z19" s="156" t="s">
        <v>190</v>
      </c>
      <c r="AA19" s="155" t="s">
        <v>197</v>
      </c>
      <c r="AB19" s="154" t="s">
        <v>480</v>
      </c>
      <c r="AC19" s="153"/>
    </row>
    <row r="20" spans="1:29" ht="39.950000000000003" customHeight="1" thickBot="1">
      <c r="A20" s="153"/>
      <c r="B20" s="308"/>
      <c r="C20" s="312"/>
      <c r="D20" s="313"/>
      <c r="E20" s="308"/>
      <c r="F20" s="308"/>
      <c r="G20" s="308"/>
      <c r="H20" s="308"/>
      <c r="I20" s="312"/>
      <c r="J20" s="317"/>
      <c r="K20" s="313"/>
      <c r="L20" s="320"/>
      <c r="M20" s="312"/>
      <c r="N20" s="313"/>
      <c r="O20" s="305"/>
      <c r="P20" s="324"/>
      <c r="Q20" s="325"/>
      <c r="R20" s="308"/>
      <c r="S20" s="308"/>
      <c r="T20" s="308"/>
      <c r="U20" s="305"/>
      <c r="V20" s="305"/>
      <c r="W20" s="302"/>
      <c r="X20" s="302"/>
      <c r="Y20" s="305"/>
      <c r="Z20" s="156" t="s">
        <v>190</v>
      </c>
      <c r="AA20" s="155" t="s">
        <v>198</v>
      </c>
      <c r="AB20" s="154" t="s">
        <v>480</v>
      </c>
      <c r="AC20" s="153"/>
    </row>
    <row r="21" spans="1:29" ht="39.950000000000003" customHeight="1" thickBot="1">
      <c r="A21" s="153"/>
      <c r="B21" s="308"/>
      <c r="C21" s="312"/>
      <c r="D21" s="313"/>
      <c r="E21" s="308"/>
      <c r="F21" s="308"/>
      <c r="G21" s="308"/>
      <c r="H21" s="308"/>
      <c r="I21" s="312"/>
      <c r="J21" s="317"/>
      <c r="K21" s="313"/>
      <c r="L21" s="320"/>
      <c r="M21" s="312"/>
      <c r="N21" s="313"/>
      <c r="O21" s="305"/>
      <c r="P21" s="324"/>
      <c r="Q21" s="325"/>
      <c r="R21" s="308"/>
      <c r="S21" s="308"/>
      <c r="T21" s="308"/>
      <c r="U21" s="305"/>
      <c r="V21" s="305"/>
      <c r="W21" s="302"/>
      <c r="X21" s="302"/>
      <c r="Y21" s="305"/>
      <c r="Z21" s="156" t="s">
        <v>190</v>
      </c>
      <c r="AA21" s="155" t="s">
        <v>199</v>
      </c>
      <c r="AB21" s="154" t="s">
        <v>480</v>
      </c>
      <c r="AC21" s="153"/>
    </row>
    <row r="22" spans="1:29" ht="39.950000000000003" customHeight="1" thickBot="1">
      <c r="A22" s="153"/>
      <c r="B22" s="309"/>
      <c r="C22" s="314"/>
      <c r="D22" s="315"/>
      <c r="E22" s="309"/>
      <c r="F22" s="309"/>
      <c r="G22" s="309"/>
      <c r="H22" s="309"/>
      <c r="I22" s="314"/>
      <c r="J22" s="318"/>
      <c r="K22" s="315"/>
      <c r="L22" s="321"/>
      <c r="M22" s="314"/>
      <c r="N22" s="315"/>
      <c r="O22" s="306"/>
      <c r="P22" s="326"/>
      <c r="Q22" s="327"/>
      <c r="R22" s="309"/>
      <c r="S22" s="309"/>
      <c r="T22" s="309"/>
      <c r="U22" s="306"/>
      <c r="V22" s="306"/>
      <c r="W22" s="303"/>
      <c r="X22" s="303"/>
      <c r="Y22" s="306"/>
      <c r="Z22" s="156" t="s">
        <v>190</v>
      </c>
      <c r="AA22" s="155" t="s">
        <v>200</v>
      </c>
      <c r="AB22" s="154" t="s">
        <v>480</v>
      </c>
      <c r="AC22" s="153"/>
    </row>
    <row r="23" spans="1:29" ht="20.100000000000001" customHeight="1" thickBot="1">
      <c r="A23" s="153"/>
      <c r="B23" s="307" t="s">
        <v>177</v>
      </c>
      <c r="C23" s="310" t="s">
        <v>178</v>
      </c>
      <c r="D23" s="311"/>
      <c r="E23" s="307" t="s">
        <v>179</v>
      </c>
      <c r="F23" s="307" t="s">
        <v>180</v>
      </c>
      <c r="G23" s="307" t="s">
        <v>201</v>
      </c>
      <c r="H23" s="307" t="s">
        <v>202</v>
      </c>
      <c r="I23" s="310" t="s">
        <v>203</v>
      </c>
      <c r="J23" s="316"/>
      <c r="K23" s="311"/>
      <c r="L23" s="319" t="s">
        <v>204</v>
      </c>
      <c r="M23" s="310" t="s">
        <v>482</v>
      </c>
      <c r="N23" s="311"/>
      <c r="O23" s="304" t="s">
        <v>186</v>
      </c>
      <c r="P23" s="322" t="s">
        <v>187</v>
      </c>
      <c r="Q23" s="323"/>
      <c r="R23" s="307" t="s">
        <v>481</v>
      </c>
      <c r="S23" s="307" t="s">
        <v>205</v>
      </c>
      <c r="T23" s="307" t="s">
        <v>188</v>
      </c>
      <c r="U23" s="304" t="s">
        <v>190</v>
      </c>
      <c r="V23" s="304">
        <v>20</v>
      </c>
      <c r="W23" s="301" t="s">
        <v>206</v>
      </c>
      <c r="X23" s="301" t="s">
        <v>141</v>
      </c>
      <c r="Y23" s="304" t="s">
        <v>190</v>
      </c>
      <c r="Z23" s="157" t="s">
        <v>191</v>
      </c>
      <c r="AA23" s="157" t="s">
        <v>192</v>
      </c>
      <c r="AB23" s="157" t="s">
        <v>193</v>
      </c>
      <c r="AC23" s="153"/>
    </row>
    <row r="24" spans="1:29" ht="93" customHeight="1" thickBot="1">
      <c r="A24" s="153"/>
      <c r="B24" s="308"/>
      <c r="C24" s="312"/>
      <c r="D24" s="313"/>
      <c r="E24" s="308"/>
      <c r="F24" s="308"/>
      <c r="G24" s="308"/>
      <c r="H24" s="308"/>
      <c r="I24" s="312"/>
      <c r="J24" s="317"/>
      <c r="K24" s="313"/>
      <c r="L24" s="320"/>
      <c r="M24" s="312"/>
      <c r="N24" s="313"/>
      <c r="O24" s="305"/>
      <c r="P24" s="324"/>
      <c r="Q24" s="325"/>
      <c r="R24" s="308"/>
      <c r="S24" s="308"/>
      <c r="T24" s="308"/>
      <c r="U24" s="305"/>
      <c r="V24" s="305"/>
      <c r="W24" s="302"/>
      <c r="X24" s="302"/>
      <c r="Y24" s="305"/>
      <c r="Z24" s="156" t="s">
        <v>190</v>
      </c>
      <c r="AA24" s="155" t="s">
        <v>194</v>
      </c>
      <c r="AB24" s="154" t="s">
        <v>195</v>
      </c>
      <c r="AC24" s="153"/>
    </row>
    <row r="25" spans="1:29" ht="39.950000000000003" customHeight="1" thickBot="1">
      <c r="A25" s="153"/>
      <c r="B25" s="308"/>
      <c r="C25" s="312"/>
      <c r="D25" s="313"/>
      <c r="E25" s="308"/>
      <c r="F25" s="308"/>
      <c r="G25" s="308"/>
      <c r="H25" s="308"/>
      <c r="I25" s="312"/>
      <c r="J25" s="317"/>
      <c r="K25" s="313"/>
      <c r="L25" s="320"/>
      <c r="M25" s="312"/>
      <c r="N25" s="313"/>
      <c r="O25" s="305"/>
      <c r="P25" s="324"/>
      <c r="Q25" s="325"/>
      <c r="R25" s="308"/>
      <c r="S25" s="308"/>
      <c r="T25" s="308"/>
      <c r="U25" s="305"/>
      <c r="V25" s="305"/>
      <c r="W25" s="302"/>
      <c r="X25" s="302"/>
      <c r="Y25" s="305"/>
      <c r="Z25" s="156" t="s">
        <v>190</v>
      </c>
      <c r="AA25" s="155" t="s">
        <v>196</v>
      </c>
      <c r="AB25" s="154" t="s">
        <v>480</v>
      </c>
      <c r="AC25" s="153"/>
    </row>
    <row r="26" spans="1:29" ht="39.950000000000003" customHeight="1" thickBot="1">
      <c r="A26" s="153"/>
      <c r="B26" s="308"/>
      <c r="C26" s="312"/>
      <c r="D26" s="313"/>
      <c r="E26" s="308"/>
      <c r="F26" s="308"/>
      <c r="G26" s="308"/>
      <c r="H26" s="308"/>
      <c r="I26" s="312"/>
      <c r="J26" s="317"/>
      <c r="K26" s="313"/>
      <c r="L26" s="320"/>
      <c r="M26" s="312"/>
      <c r="N26" s="313"/>
      <c r="O26" s="305"/>
      <c r="P26" s="324"/>
      <c r="Q26" s="325"/>
      <c r="R26" s="308"/>
      <c r="S26" s="308"/>
      <c r="T26" s="308"/>
      <c r="U26" s="305"/>
      <c r="V26" s="305"/>
      <c r="W26" s="302"/>
      <c r="X26" s="302"/>
      <c r="Y26" s="305"/>
      <c r="Z26" s="156" t="s">
        <v>190</v>
      </c>
      <c r="AA26" s="155" t="s">
        <v>197</v>
      </c>
      <c r="AB26" s="154" t="s">
        <v>480</v>
      </c>
      <c r="AC26" s="153"/>
    </row>
    <row r="27" spans="1:29" ht="39.950000000000003" customHeight="1" thickBot="1">
      <c r="A27" s="153"/>
      <c r="B27" s="308"/>
      <c r="C27" s="312"/>
      <c r="D27" s="313"/>
      <c r="E27" s="308"/>
      <c r="F27" s="308"/>
      <c r="G27" s="308"/>
      <c r="H27" s="308"/>
      <c r="I27" s="312"/>
      <c r="J27" s="317"/>
      <c r="K27" s="313"/>
      <c r="L27" s="320"/>
      <c r="M27" s="312"/>
      <c r="N27" s="313"/>
      <c r="O27" s="305"/>
      <c r="P27" s="324"/>
      <c r="Q27" s="325"/>
      <c r="R27" s="308"/>
      <c r="S27" s="308"/>
      <c r="T27" s="308"/>
      <c r="U27" s="305"/>
      <c r="V27" s="305"/>
      <c r="W27" s="302"/>
      <c r="X27" s="302"/>
      <c r="Y27" s="305"/>
      <c r="Z27" s="156" t="s">
        <v>190</v>
      </c>
      <c r="AA27" s="155" t="s">
        <v>198</v>
      </c>
      <c r="AB27" s="154" t="s">
        <v>480</v>
      </c>
      <c r="AC27" s="153"/>
    </row>
    <row r="28" spans="1:29" ht="39.950000000000003" customHeight="1" thickBot="1">
      <c r="A28" s="153"/>
      <c r="B28" s="308"/>
      <c r="C28" s="312"/>
      <c r="D28" s="313"/>
      <c r="E28" s="308"/>
      <c r="F28" s="308"/>
      <c r="G28" s="308"/>
      <c r="H28" s="308"/>
      <c r="I28" s="312"/>
      <c r="J28" s="317"/>
      <c r="K28" s="313"/>
      <c r="L28" s="320"/>
      <c r="M28" s="312"/>
      <c r="N28" s="313"/>
      <c r="O28" s="305"/>
      <c r="P28" s="324"/>
      <c r="Q28" s="325"/>
      <c r="R28" s="308"/>
      <c r="S28" s="308"/>
      <c r="T28" s="308"/>
      <c r="U28" s="305"/>
      <c r="V28" s="305"/>
      <c r="W28" s="302"/>
      <c r="X28" s="302"/>
      <c r="Y28" s="305"/>
      <c r="Z28" s="156" t="s">
        <v>190</v>
      </c>
      <c r="AA28" s="155" t="s">
        <v>199</v>
      </c>
      <c r="AB28" s="154" t="s">
        <v>480</v>
      </c>
      <c r="AC28" s="153"/>
    </row>
    <row r="29" spans="1:29" ht="39.950000000000003" customHeight="1" thickBot="1">
      <c r="A29" s="153"/>
      <c r="B29" s="309"/>
      <c r="C29" s="314"/>
      <c r="D29" s="315"/>
      <c r="E29" s="309"/>
      <c r="F29" s="309"/>
      <c r="G29" s="309"/>
      <c r="H29" s="309"/>
      <c r="I29" s="314"/>
      <c r="J29" s="318"/>
      <c r="K29" s="315"/>
      <c r="L29" s="321"/>
      <c r="M29" s="314"/>
      <c r="N29" s="315"/>
      <c r="O29" s="306"/>
      <c r="P29" s="326"/>
      <c r="Q29" s="327"/>
      <c r="R29" s="309"/>
      <c r="S29" s="309"/>
      <c r="T29" s="309"/>
      <c r="U29" s="306"/>
      <c r="V29" s="306"/>
      <c r="W29" s="303"/>
      <c r="X29" s="303"/>
      <c r="Y29" s="306"/>
      <c r="Z29" s="156" t="s">
        <v>190</v>
      </c>
      <c r="AA29" s="155" t="s">
        <v>200</v>
      </c>
      <c r="AB29" s="154" t="s">
        <v>480</v>
      </c>
      <c r="AC29" s="153"/>
    </row>
  </sheetData>
  <mergeCells count="63">
    <mergeCell ref="B1:P1"/>
    <mergeCell ref="B2:C2"/>
    <mergeCell ref="D2:I2"/>
    <mergeCell ref="K3:M4"/>
    <mergeCell ref="N3:P4"/>
    <mergeCell ref="B4:C5"/>
    <mergeCell ref="D4:I5"/>
    <mergeCell ref="K6:M7"/>
    <mergeCell ref="N6:P7"/>
    <mergeCell ref="B7:C9"/>
    <mergeCell ref="D7:I9"/>
    <mergeCell ref="K9:P11"/>
    <mergeCell ref="B11:C12"/>
    <mergeCell ref="D11:I12"/>
    <mergeCell ref="B13:P13"/>
    <mergeCell ref="B14:F14"/>
    <mergeCell ref="G14:N14"/>
    <mergeCell ref="O14:T14"/>
    <mergeCell ref="U14:X14"/>
    <mergeCell ref="Y14:AB14"/>
    <mergeCell ref="C15:D15"/>
    <mergeCell ref="I15:K15"/>
    <mergeCell ref="M15:N15"/>
    <mergeCell ref="P15:Q15"/>
    <mergeCell ref="Z15:AB15"/>
    <mergeCell ref="B16:B22"/>
    <mergeCell ref="C16:D22"/>
    <mergeCell ref="E16:E22"/>
    <mergeCell ref="F16:F22"/>
    <mergeCell ref="G16:G22"/>
    <mergeCell ref="W16:W22"/>
    <mergeCell ref="H16:H22"/>
    <mergeCell ref="I16:K22"/>
    <mergeCell ref="L16:L22"/>
    <mergeCell ref="M16:N22"/>
    <mergeCell ref="O16:O22"/>
    <mergeCell ref="P16:Q22"/>
    <mergeCell ref="V16:V22"/>
    <mergeCell ref="L23:L29"/>
    <mergeCell ref="R16:R22"/>
    <mergeCell ref="S16:S22"/>
    <mergeCell ref="T16:T22"/>
    <mergeCell ref="U16:U22"/>
    <mergeCell ref="T23:T29"/>
    <mergeCell ref="P23:Q29"/>
    <mergeCell ref="R23:R29"/>
    <mergeCell ref="S23:S29"/>
    <mergeCell ref="X16:X22"/>
    <mergeCell ref="Y16:Y22"/>
    <mergeCell ref="B23:B29"/>
    <mergeCell ref="C23:D29"/>
    <mergeCell ref="E23:E29"/>
    <mergeCell ref="F23:F29"/>
    <mergeCell ref="G23:G29"/>
    <mergeCell ref="H23:H29"/>
    <mergeCell ref="I23:K29"/>
    <mergeCell ref="U23:U29"/>
    <mergeCell ref="V23:V29"/>
    <mergeCell ref="W23:W29"/>
    <mergeCell ref="X23:X29"/>
    <mergeCell ref="Y23:Y29"/>
    <mergeCell ref="M23:N29"/>
    <mergeCell ref="O23:O29"/>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9"/>
  <sheetViews>
    <sheetView zoomScale="35" zoomScaleNormal="35" zoomScaleSheetLayoutView="55" workbookViewId="0">
      <selection activeCell="K14" sqref="K14:K20"/>
    </sheetView>
  </sheetViews>
  <sheetFormatPr baseColWidth="10" defaultColWidth="11.42578125" defaultRowHeight="15"/>
  <cols>
    <col min="1" max="1" width="34.42578125" style="1" customWidth="1"/>
    <col min="2" max="2" width="7.5703125" style="1" customWidth="1"/>
    <col min="3" max="3" width="48.42578125" style="1" customWidth="1"/>
    <col min="4" max="4" width="26" style="2" customWidth="1"/>
    <col min="5" max="5" width="32.140625" style="2" customWidth="1"/>
    <col min="6" max="6" width="26" style="2" customWidth="1"/>
    <col min="7" max="7" width="29.140625" style="1" customWidth="1"/>
    <col min="8" max="9" width="24.85546875" style="1" customWidth="1"/>
    <col min="10" max="10" width="59.85546875" style="1" customWidth="1"/>
    <col min="11" max="11" width="15.5703125" style="1" customWidth="1"/>
    <col min="12" max="12" width="43.5703125" style="1" customWidth="1"/>
    <col min="13" max="13" width="45.7109375" style="1" customWidth="1"/>
    <col min="14" max="16384" width="11.42578125" style="1"/>
  </cols>
  <sheetData>
    <row r="1" spans="1:14" ht="13.9" customHeight="1">
      <c r="A1" s="293"/>
      <c r="B1" s="284" t="s">
        <v>27</v>
      </c>
      <c r="C1" s="285"/>
      <c r="D1" s="285"/>
      <c r="E1" s="285"/>
      <c r="F1" s="285"/>
      <c r="G1" s="285"/>
      <c r="H1" s="285"/>
      <c r="I1" s="285"/>
      <c r="J1" s="285"/>
      <c r="K1" s="286"/>
      <c r="L1" s="280" t="s">
        <v>28</v>
      </c>
      <c r="M1" s="282" t="s">
        <v>29</v>
      </c>
    </row>
    <row r="2" spans="1:14" ht="14.45" customHeight="1" thickBot="1">
      <c r="A2" s="294"/>
      <c r="B2" s="287"/>
      <c r="C2" s="288"/>
      <c r="D2" s="288"/>
      <c r="E2" s="288"/>
      <c r="F2" s="288"/>
      <c r="G2" s="288"/>
      <c r="H2" s="288"/>
      <c r="I2" s="288"/>
      <c r="J2" s="288"/>
      <c r="K2" s="289"/>
      <c r="L2" s="281"/>
      <c r="M2" s="281"/>
    </row>
    <row r="3" spans="1:14" ht="13.9" customHeight="1">
      <c r="A3" s="294"/>
      <c r="B3" s="287"/>
      <c r="C3" s="288"/>
      <c r="D3" s="288"/>
      <c r="E3" s="288"/>
      <c r="F3" s="288"/>
      <c r="G3" s="288"/>
      <c r="H3" s="288"/>
      <c r="I3" s="288"/>
      <c r="J3" s="288"/>
      <c r="K3" s="289"/>
      <c r="L3" s="280" t="s">
        <v>30</v>
      </c>
      <c r="M3" s="299" t="s">
        <v>31</v>
      </c>
    </row>
    <row r="4" spans="1:14" ht="14.45" customHeight="1" thickBot="1">
      <c r="A4" s="294"/>
      <c r="B4" s="290"/>
      <c r="C4" s="291"/>
      <c r="D4" s="291"/>
      <c r="E4" s="291"/>
      <c r="F4" s="291"/>
      <c r="G4" s="291"/>
      <c r="H4" s="291"/>
      <c r="I4" s="291"/>
      <c r="J4" s="291"/>
      <c r="K4" s="292"/>
      <c r="L4" s="281"/>
      <c r="M4" s="300"/>
    </row>
    <row r="5" spans="1:14" ht="13.9" customHeight="1">
      <c r="A5" s="294"/>
      <c r="B5" s="284" t="s">
        <v>32</v>
      </c>
      <c r="C5" s="285"/>
      <c r="D5" s="285"/>
      <c r="E5" s="285"/>
      <c r="F5" s="285"/>
      <c r="G5" s="285"/>
      <c r="H5" s="285"/>
      <c r="I5" s="285"/>
      <c r="J5" s="285"/>
      <c r="K5" s="286"/>
      <c r="L5" s="280" t="s">
        <v>33</v>
      </c>
      <c r="M5" s="282" t="s">
        <v>34</v>
      </c>
    </row>
    <row r="6" spans="1:14" ht="14.45" customHeight="1" thickBot="1">
      <c r="A6" s="294"/>
      <c r="B6" s="287"/>
      <c r="C6" s="288"/>
      <c r="D6" s="288"/>
      <c r="E6" s="288"/>
      <c r="F6" s="288"/>
      <c r="G6" s="288"/>
      <c r="H6" s="288"/>
      <c r="I6" s="288"/>
      <c r="J6" s="288"/>
      <c r="K6" s="289"/>
      <c r="L6" s="281"/>
      <c r="M6" s="281"/>
    </row>
    <row r="7" spans="1:14" ht="13.9" customHeight="1">
      <c r="A7" s="294"/>
      <c r="B7" s="287"/>
      <c r="C7" s="288"/>
      <c r="D7" s="288"/>
      <c r="E7" s="288"/>
      <c r="F7" s="288"/>
      <c r="G7" s="288"/>
      <c r="H7" s="288"/>
      <c r="I7" s="288"/>
      <c r="J7" s="288"/>
      <c r="K7" s="289"/>
      <c r="L7" s="282" t="s">
        <v>35</v>
      </c>
      <c r="M7" s="298">
        <v>44838</v>
      </c>
    </row>
    <row r="8" spans="1:14" ht="14.45" customHeight="1" thickBot="1">
      <c r="A8" s="295"/>
      <c r="B8" s="290"/>
      <c r="C8" s="291"/>
      <c r="D8" s="291"/>
      <c r="E8" s="291"/>
      <c r="F8" s="291"/>
      <c r="G8" s="291"/>
      <c r="H8" s="291"/>
      <c r="I8" s="291"/>
      <c r="J8" s="291"/>
      <c r="K8" s="292"/>
      <c r="L8" s="283"/>
      <c r="M8" s="281"/>
    </row>
    <row r="9" spans="1:14" ht="14.45" customHeight="1" thickBot="1">
      <c r="A9" s="296"/>
      <c r="B9" s="297"/>
      <c r="C9" s="297"/>
      <c r="D9" s="297"/>
      <c r="E9" s="297"/>
      <c r="F9" s="297"/>
      <c r="G9" s="297"/>
      <c r="H9" s="297"/>
      <c r="I9" s="297"/>
      <c r="J9" s="297"/>
      <c r="K9" s="297"/>
      <c r="L9" s="297"/>
      <c r="M9" s="297"/>
    </row>
    <row r="10" spans="1:14" ht="26.25" customHeight="1" thickBot="1">
      <c r="A10" s="26" t="s">
        <v>207</v>
      </c>
      <c r="B10" s="259" t="s">
        <v>137</v>
      </c>
      <c r="C10" s="260"/>
      <c r="D10" s="260"/>
      <c r="E10" s="260"/>
      <c r="F10" s="260"/>
      <c r="G10" s="260"/>
      <c r="H10" s="260"/>
      <c r="I10" s="260"/>
      <c r="J10" s="260"/>
      <c r="K10" s="260"/>
      <c r="L10" s="260"/>
      <c r="M10" s="260"/>
    </row>
    <row r="11" spans="1:14" ht="39" customHeight="1" thickBot="1">
      <c r="A11" s="270" t="s">
        <v>38</v>
      </c>
      <c r="B11" s="275"/>
      <c r="C11" s="270" t="s">
        <v>39</v>
      </c>
      <c r="D11" s="268" t="s">
        <v>40</v>
      </c>
      <c r="E11" s="268" t="s">
        <v>41</v>
      </c>
      <c r="F11" s="277" t="s">
        <v>42</v>
      </c>
      <c r="G11" s="270" t="s">
        <v>43</v>
      </c>
      <c r="H11" s="268" t="s">
        <v>44</v>
      </c>
      <c r="I11" s="268" t="s">
        <v>45</v>
      </c>
      <c r="J11" s="272" t="s">
        <v>439</v>
      </c>
      <c r="K11" s="273"/>
      <c r="L11" s="274"/>
      <c r="M11" s="257" t="s">
        <v>46</v>
      </c>
      <c r="N11" s="2"/>
    </row>
    <row r="12" spans="1:14" ht="34.5" customHeight="1" thickBot="1">
      <c r="A12" s="271"/>
      <c r="B12" s="276"/>
      <c r="C12" s="271"/>
      <c r="D12" s="269"/>
      <c r="E12" s="269"/>
      <c r="F12" s="278"/>
      <c r="G12" s="271"/>
      <c r="H12" s="269"/>
      <c r="I12" s="269"/>
      <c r="J12" s="23" t="s">
        <v>47</v>
      </c>
      <c r="K12" s="24" t="s">
        <v>48</v>
      </c>
      <c r="L12" s="25" t="s">
        <v>49</v>
      </c>
      <c r="M12" s="258"/>
    </row>
    <row r="13" spans="1:14" ht="157.5" customHeight="1" thickBot="1">
      <c r="A13" s="347" t="s">
        <v>208</v>
      </c>
      <c r="B13" s="3" t="s">
        <v>51</v>
      </c>
      <c r="C13" s="101" t="s">
        <v>209</v>
      </c>
      <c r="D13" s="94" t="s">
        <v>210</v>
      </c>
      <c r="E13" s="95" t="s">
        <v>211</v>
      </c>
      <c r="F13" s="95" t="s">
        <v>212</v>
      </c>
      <c r="G13" s="29" t="s">
        <v>56</v>
      </c>
      <c r="H13" s="44">
        <v>44927</v>
      </c>
      <c r="I13" s="41">
        <v>45016</v>
      </c>
      <c r="J13" s="109" t="s">
        <v>213</v>
      </c>
      <c r="K13" s="161">
        <v>1</v>
      </c>
      <c r="L13" s="110" t="s">
        <v>214</v>
      </c>
      <c r="M13" s="183" t="s">
        <v>215</v>
      </c>
    </row>
    <row r="14" spans="1:14" ht="70.5" customHeight="1" thickBot="1">
      <c r="A14" s="348"/>
      <c r="B14" s="3">
        <v>1.2</v>
      </c>
      <c r="C14" s="102" t="s">
        <v>216</v>
      </c>
      <c r="D14" s="96" t="s">
        <v>217</v>
      </c>
      <c r="E14" s="97" t="s">
        <v>218</v>
      </c>
      <c r="F14" s="97" t="s">
        <v>212</v>
      </c>
      <c r="G14" s="30" t="s">
        <v>56</v>
      </c>
      <c r="H14" s="44">
        <v>45017</v>
      </c>
      <c r="I14" s="199">
        <v>45275</v>
      </c>
      <c r="J14" s="109"/>
      <c r="K14" s="160">
        <v>0</v>
      </c>
      <c r="L14" s="108"/>
      <c r="M14" s="171" t="s">
        <v>415</v>
      </c>
    </row>
    <row r="15" spans="1:14" ht="137.44999999999999" customHeight="1" thickBot="1">
      <c r="A15" s="348"/>
      <c r="B15" s="6">
        <v>1.3</v>
      </c>
      <c r="C15" s="103" t="s">
        <v>219</v>
      </c>
      <c r="D15" s="98" t="s">
        <v>220</v>
      </c>
      <c r="E15" s="97" t="s">
        <v>221</v>
      </c>
      <c r="F15" s="97" t="s">
        <v>212</v>
      </c>
      <c r="G15" s="31" t="s">
        <v>56</v>
      </c>
      <c r="H15" s="65">
        <v>44927</v>
      </c>
      <c r="I15" s="57">
        <v>45107</v>
      </c>
      <c r="J15" s="109" t="s">
        <v>222</v>
      </c>
      <c r="K15" s="161">
        <v>1</v>
      </c>
      <c r="L15" s="110" t="s">
        <v>223</v>
      </c>
      <c r="M15" s="183" t="s">
        <v>224</v>
      </c>
    </row>
    <row r="16" spans="1:14" ht="93" customHeight="1" thickBot="1">
      <c r="A16" s="166" t="s">
        <v>225</v>
      </c>
      <c r="B16" s="6" t="s">
        <v>64</v>
      </c>
      <c r="C16" s="102" t="s">
        <v>226</v>
      </c>
      <c r="D16" s="96" t="s">
        <v>227</v>
      </c>
      <c r="E16" s="97" t="s">
        <v>228</v>
      </c>
      <c r="F16" s="99" t="s">
        <v>212</v>
      </c>
      <c r="G16" s="30" t="s">
        <v>56</v>
      </c>
      <c r="H16" s="62">
        <v>44986</v>
      </c>
      <c r="I16" s="57">
        <v>45290</v>
      </c>
      <c r="J16" s="107"/>
      <c r="K16" s="160">
        <v>0</v>
      </c>
      <c r="L16" s="108"/>
      <c r="M16" s="171" t="s">
        <v>415</v>
      </c>
    </row>
    <row r="17" spans="1:13" ht="106.5" customHeight="1" thickBot="1">
      <c r="A17" s="344" t="s">
        <v>229</v>
      </c>
      <c r="B17" s="6" t="s">
        <v>97</v>
      </c>
      <c r="C17" s="48" t="s">
        <v>230</v>
      </c>
      <c r="D17" s="38" t="s">
        <v>231</v>
      </c>
      <c r="E17" s="87" t="s">
        <v>232</v>
      </c>
      <c r="F17" s="36" t="s">
        <v>212</v>
      </c>
      <c r="G17" s="30" t="s">
        <v>56</v>
      </c>
      <c r="H17" s="65">
        <v>44986</v>
      </c>
      <c r="I17" s="57">
        <v>45290</v>
      </c>
      <c r="J17" s="107" t="s">
        <v>233</v>
      </c>
      <c r="K17" s="159">
        <v>1</v>
      </c>
      <c r="L17" s="108" t="s">
        <v>234</v>
      </c>
      <c r="M17" s="183" t="s">
        <v>235</v>
      </c>
    </row>
    <row r="18" spans="1:13" ht="177" customHeight="1" thickBot="1">
      <c r="A18" s="345"/>
      <c r="B18" s="6">
        <v>3.2</v>
      </c>
      <c r="C18" s="104" t="s">
        <v>236</v>
      </c>
      <c r="D18" s="30" t="s">
        <v>237</v>
      </c>
      <c r="E18" s="36" t="s">
        <v>238</v>
      </c>
      <c r="F18" s="36" t="s">
        <v>212</v>
      </c>
      <c r="G18" s="30" t="s">
        <v>56</v>
      </c>
      <c r="H18" s="65">
        <v>45017</v>
      </c>
      <c r="I18" s="57">
        <v>45230</v>
      </c>
      <c r="J18" s="107" t="s">
        <v>239</v>
      </c>
      <c r="K18" s="159">
        <v>1</v>
      </c>
      <c r="L18" s="108" t="s">
        <v>240</v>
      </c>
      <c r="M18" s="183" t="s">
        <v>241</v>
      </c>
    </row>
    <row r="19" spans="1:13" ht="168.6" customHeight="1" thickBot="1">
      <c r="A19" s="346"/>
      <c r="B19" s="6">
        <v>3.3</v>
      </c>
      <c r="C19" s="105" t="s">
        <v>242</v>
      </c>
      <c r="D19" s="37" t="s">
        <v>243</v>
      </c>
      <c r="E19" s="100" t="s">
        <v>244</v>
      </c>
      <c r="F19" s="36" t="s">
        <v>212</v>
      </c>
      <c r="G19" s="30" t="s">
        <v>56</v>
      </c>
      <c r="H19" s="65">
        <v>45017</v>
      </c>
      <c r="I19" s="57">
        <v>45291</v>
      </c>
      <c r="J19" s="107" t="s">
        <v>429</v>
      </c>
      <c r="K19" s="206">
        <v>0.66</v>
      </c>
      <c r="L19" s="108" t="s">
        <v>430</v>
      </c>
      <c r="M19" s="183" t="s">
        <v>478</v>
      </c>
    </row>
    <row r="20" spans="1:13" ht="70.5" customHeight="1" thickBot="1">
      <c r="A20" s="27" t="s">
        <v>245</v>
      </c>
      <c r="B20" s="6" t="s">
        <v>116</v>
      </c>
      <c r="C20" s="104" t="s">
        <v>246</v>
      </c>
      <c r="D20" s="47" t="s">
        <v>247</v>
      </c>
      <c r="E20" s="36" t="s">
        <v>54</v>
      </c>
      <c r="F20" s="36" t="s">
        <v>212</v>
      </c>
      <c r="G20" s="37" t="s">
        <v>56</v>
      </c>
      <c r="H20" s="65">
        <v>45017</v>
      </c>
      <c r="I20" s="57">
        <v>45291</v>
      </c>
      <c r="J20" s="13"/>
      <c r="K20" s="160">
        <v>0</v>
      </c>
      <c r="L20" s="108"/>
      <c r="M20" s="171" t="s">
        <v>415</v>
      </c>
    </row>
    <row r="21" spans="1:13" ht="23.25" customHeight="1">
      <c r="A21" s="256" t="s">
        <v>134</v>
      </c>
      <c r="B21" s="256"/>
      <c r="C21" s="256"/>
      <c r="D21" s="256"/>
      <c r="E21" s="256"/>
      <c r="F21" s="256"/>
      <c r="G21" s="256"/>
      <c r="H21" s="256"/>
      <c r="I21" s="256"/>
      <c r="J21" s="256"/>
      <c r="K21" s="256"/>
      <c r="L21" s="256"/>
      <c r="M21" s="256"/>
    </row>
    <row r="22" spans="1:13">
      <c r="A22" s="1" t="s">
        <v>135</v>
      </c>
    </row>
    <row r="64" spans="1:1">
      <c r="A64" s="1" t="s">
        <v>37</v>
      </c>
    </row>
    <row r="65" spans="1:1">
      <c r="A65" s="1" t="s">
        <v>136</v>
      </c>
    </row>
    <row r="66" spans="1:1">
      <c r="A66" s="1" t="s">
        <v>137</v>
      </c>
    </row>
    <row r="67" spans="1:1">
      <c r="A67" s="1" t="s">
        <v>138</v>
      </c>
    </row>
    <row r="68" spans="1:1">
      <c r="A68" s="1" t="s">
        <v>139</v>
      </c>
    </row>
    <row r="69" spans="1:1">
      <c r="A69" s="1" t="s">
        <v>140</v>
      </c>
    </row>
  </sheetData>
  <autoFilter ref="A12:N22" xr:uid="{00000000-0001-0000-0300-000000000000}"/>
  <mergeCells count="27">
    <mergeCell ref="A9:M9"/>
    <mergeCell ref="B10:M10"/>
    <mergeCell ref="A11:A12"/>
    <mergeCell ref="B11:B12"/>
    <mergeCell ref="C11:C12"/>
    <mergeCell ref="D11:D12"/>
    <mergeCell ref="E11:E12"/>
    <mergeCell ref="F11:F12"/>
    <mergeCell ref="G11:G12"/>
    <mergeCell ref="A1:A8"/>
    <mergeCell ref="B1:K4"/>
    <mergeCell ref="L1:L2"/>
    <mergeCell ref="M1:M2"/>
    <mergeCell ref="L3:L4"/>
    <mergeCell ref="M3:M4"/>
    <mergeCell ref="B5:K8"/>
    <mergeCell ref="L5:L6"/>
    <mergeCell ref="M5:M6"/>
    <mergeCell ref="L7:L8"/>
    <mergeCell ref="M7:M8"/>
    <mergeCell ref="A17:A19"/>
    <mergeCell ref="A21:M21"/>
    <mergeCell ref="H11:H12"/>
    <mergeCell ref="I11:I12"/>
    <mergeCell ref="J11:L11"/>
    <mergeCell ref="M11:M12"/>
    <mergeCell ref="A13:A15"/>
  </mergeCells>
  <dataValidations count="1">
    <dataValidation type="list" allowBlank="1" showInputMessage="1" showErrorMessage="1" sqref="B10:M10" xr:uid="{00000000-0002-0000-0300-000000000000}">
      <formula1>$A$64:$A$69</formula1>
    </dataValidation>
  </dataValidations>
  <pageMargins left="0.31496062992125984" right="0.23622047244094491" top="0.31496062992125984" bottom="0.43307086614173229" header="0.31496062992125984" footer="0.31496062992125984"/>
  <pageSetup paperSize="160" scale="31" fitToHeight="0" orientation="landscape" r:id="rId1"/>
  <headerFooter>
    <oddHeader>&amp;R
&amp;P de &amp;N                              .</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6"/>
  <sheetViews>
    <sheetView zoomScale="35" zoomScaleNormal="35" zoomScaleSheetLayoutView="48" workbookViewId="0">
      <selection activeCell="K13" sqref="K13:K17"/>
    </sheetView>
  </sheetViews>
  <sheetFormatPr baseColWidth="10" defaultColWidth="11.42578125" defaultRowHeight="1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61.42578125" style="1" customWidth="1"/>
    <col min="11" max="11" width="15.5703125" style="1" customWidth="1"/>
    <col min="12" max="12" width="36.28515625" style="1" customWidth="1"/>
    <col min="13" max="13" width="38.85546875" style="1" customWidth="1"/>
    <col min="14" max="16384" width="11.42578125" style="1"/>
  </cols>
  <sheetData>
    <row r="1" spans="1:14" ht="13.5" customHeight="1">
      <c r="A1" s="293"/>
      <c r="B1" s="284" t="s">
        <v>27</v>
      </c>
      <c r="C1" s="285"/>
      <c r="D1" s="285"/>
      <c r="E1" s="285"/>
      <c r="F1" s="285"/>
      <c r="G1" s="285"/>
      <c r="H1" s="285"/>
      <c r="I1" s="285"/>
      <c r="J1" s="285"/>
      <c r="K1" s="286"/>
      <c r="L1" s="280" t="s">
        <v>28</v>
      </c>
      <c r="M1" s="282" t="s">
        <v>29</v>
      </c>
    </row>
    <row r="2" spans="1:14" ht="14.45" customHeight="1" thickBot="1">
      <c r="A2" s="294"/>
      <c r="B2" s="287"/>
      <c r="C2" s="288"/>
      <c r="D2" s="288"/>
      <c r="E2" s="288"/>
      <c r="F2" s="288"/>
      <c r="G2" s="288"/>
      <c r="H2" s="288"/>
      <c r="I2" s="288"/>
      <c r="J2" s="288"/>
      <c r="K2" s="289"/>
      <c r="L2" s="281"/>
      <c r="M2" s="281"/>
    </row>
    <row r="3" spans="1:14" ht="13.9" customHeight="1">
      <c r="A3" s="294"/>
      <c r="B3" s="287"/>
      <c r="C3" s="288"/>
      <c r="D3" s="288"/>
      <c r="E3" s="288"/>
      <c r="F3" s="288"/>
      <c r="G3" s="288"/>
      <c r="H3" s="288"/>
      <c r="I3" s="288"/>
      <c r="J3" s="288"/>
      <c r="K3" s="289"/>
      <c r="L3" s="280" t="s">
        <v>30</v>
      </c>
      <c r="M3" s="299" t="s">
        <v>31</v>
      </c>
    </row>
    <row r="4" spans="1:14" ht="14.45" customHeight="1" thickBot="1">
      <c r="A4" s="294"/>
      <c r="B4" s="290"/>
      <c r="C4" s="291"/>
      <c r="D4" s="291"/>
      <c r="E4" s="291"/>
      <c r="F4" s="291"/>
      <c r="G4" s="291"/>
      <c r="H4" s="291"/>
      <c r="I4" s="291"/>
      <c r="J4" s="291"/>
      <c r="K4" s="292"/>
      <c r="L4" s="281"/>
      <c r="M4" s="300"/>
    </row>
    <row r="5" spans="1:14" ht="13.9" customHeight="1">
      <c r="A5" s="294"/>
      <c r="B5" s="284" t="s">
        <v>32</v>
      </c>
      <c r="C5" s="285"/>
      <c r="D5" s="285"/>
      <c r="E5" s="285"/>
      <c r="F5" s="285"/>
      <c r="G5" s="285"/>
      <c r="H5" s="285"/>
      <c r="I5" s="285"/>
      <c r="J5" s="285"/>
      <c r="K5" s="286"/>
      <c r="L5" s="280" t="s">
        <v>33</v>
      </c>
      <c r="M5" s="282" t="s">
        <v>34</v>
      </c>
    </row>
    <row r="6" spans="1:14" ht="14.45" customHeight="1" thickBot="1">
      <c r="A6" s="294"/>
      <c r="B6" s="287"/>
      <c r="C6" s="288"/>
      <c r="D6" s="288"/>
      <c r="E6" s="288"/>
      <c r="F6" s="288"/>
      <c r="G6" s="288"/>
      <c r="H6" s="288"/>
      <c r="I6" s="288"/>
      <c r="J6" s="288"/>
      <c r="K6" s="289"/>
      <c r="L6" s="281"/>
      <c r="M6" s="281"/>
    </row>
    <row r="7" spans="1:14" ht="13.9" customHeight="1">
      <c r="A7" s="294"/>
      <c r="B7" s="287"/>
      <c r="C7" s="288"/>
      <c r="D7" s="288"/>
      <c r="E7" s="288"/>
      <c r="F7" s="288"/>
      <c r="G7" s="288"/>
      <c r="H7" s="288"/>
      <c r="I7" s="288"/>
      <c r="J7" s="288"/>
      <c r="K7" s="289"/>
      <c r="L7" s="282" t="s">
        <v>35</v>
      </c>
      <c r="M7" s="298">
        <v>44838</v>
      </c>
    </row>
    <row r="8" spans="1:14" ht="14.45" customHeight="1" thickBot="1">
      <c r="A8" s="295"/>
      <c r="B8" s="290"/>
      <c r="C8" s="291"/>
      <c r="D8" s="291"/>
      <c r="E8" s="291"/>
      <c r="F8" s="291"/>
      <c r="G8" s="291"/>
      <c r="H8" s="291"/>
      <c r="I8" s="291"/>
      <c r="J8" s="291"/>
      <c r="K8" s="292"/>
      <c r="L8" s="283"/>
      <c r="M8" s="281"/>
    </row>
    <row r="9" spans="1:14" ht="14.45" customHeight="1" thickBot="1">
      <c r="A9" s="296"/>
      <c r="B9" s="297"/>
      <c r="C9" s="297"/>
      <c r="D9" s="297"/>
      <c r="E9" s="297"/>
      <c r="F9" s="297"/>
      <c r="G9" s="297"/>
      <c r="H9" s="297"/>
      <c r="I9" s="297"/>
      <c r="J9" s="297"/>
      <c r="K9" s="297"/>
      <c r="L9" s="297"/>
      <c r="M9" s="297"/>
    </row>
    <row r="10" spans="1:14" ht="26.25" customHeight="1" thickBot="1">
      <c r="A10" s="26" t="s">
        <v>248</v>
      </c>
      <c r="B10" s="259" t="s">
        <v>138</v>
      </c>
      <c r="C10" s="260"/>
      <c r="D10" s="260"/>
      <c r="E10" s="260"/>
      <c r="F10" s="260"/>
      <c r="G10" s="260"/>
      <c r="H10" s="260"/>
      <c r="I10" s="260"/>
      <c r="J10" s="260"/>
      <c r="K10" s="260"/>
      <c r="L10" s="260"/>
      <c r="M10" s="260"/>
    </row>
    <row r="11" spans="1:14" ht="39" customHeight="1" thickBot="1">
      <c r="A11" s="270" t="s">
        <v>38</v>
      </c>
      <c r="B11" s="275"/>
      <c r="C11" s="270" t="s">
        <v>39</v>
      </c>
      <c r="D11" s="268" t="s">
        <v>40</v>
      </c>
      <c r="E11" s="268" t="s">
        <v>41</v>
      </c>
      <c r="F11" s="277" t="s">
        <v>42</v>
      </c>
      <c r="G11" s="270" t="s">
        <v>43</v>
      </c>
      <c r="H11" s="268" t="s">
        <v>44</v>
      </c>
      <c r="I11" s="268" t="s">
        <v>45</v>
      </c>
      <c r="J11" s="272" t="s">
        <v>439</v>
      </c>
      <c r="K11" s="273"/>
      <c r="L11" s="274"/>
      <c r="M11" s="257" t="s">
        <v>46</v>
      </c>
      <c r="N11" s="2"/>
    </row>
    <row r="12" spans="1:14" ht="34.5" customHeight="1" thickBot="1">
      <c r="A12" s="271"/>
      <c r="B12" s="276"/>
      <c r="C12" s="271"/>
      <c r="D12" s="269"/>
      <c r="E12" s="269"/>
      <c r="F12" s="278"/>
      <c r="G12" s="271"/>
      <c r="H12" s="269"/>
      <c r="I12" s="269"/>
      <c r="J12" s="23" t="s">
        <v>47</v>
      </c>
      <c r="K12" s="24" t="s">
        <v>48</v>
      </c>
      <c r="L12" s="25" t="s">
        <v>49</v>
      </c>
      <c r="M12" s="258"/>
    </row>
    <row r="13" spans="1:14" ht="188.45" customHeight="1" thickBot="1">
      <c r="A13" s="167" t="s">
        <v>249</v>
      </c>
      <c r="B13" s="3" t="s">
        <v>51</v>
      </c>
      <c r="C13" s="10" t="s">
        <v>250</v>
      </c>
      <c r="D13" s="11" t="s">
        <v>251</v>
      </c>
      <c r="E13" s="11" t="s">
        <v>252</v>
      </c>
      <c r="F13" s="52" t="s">
        <v>253</v>
      </c>
      <c r="G13" s="11" t="s">
        <v>254</v>
      </c>
      <c r="H13" s="32">
        <v>45017</v>
      </c>
      <c r="I13" s="12">
        <v>45275</v>
      </c>
      <c r="J13" s="109" t="s">
        <v>431</v>
      </c>
      <c r="K13" s="162">
        <v>0.5</v>
      </c>
      <c r="L13" s="110" t="s">
        <v>432</v>
      </c>
      <c r="M13" s="181" t="s">
        <v>476</v>
      </c>
    </row>
    <row r="14" spans="1:14" ht="105" customHeight="1" thickBot="1">
      <c r="A14" s="166" t="s">
        <v>255</v>
      </c>
      <c r="B14" s="6" t="s">
        <v>64</v>
      </c>
      <c r="C14" s="10" t="s">
        <v>256</v>
      </c>
      <c r="D14" s="4" t="s">
        <v>257</v>
      </c>
      <c r="E14" s="4" t="s">
        <v>258</v>
      </c>
      <c r="F14" s="7" t="s">
        <v>259</v>
      </c>
      <c r="G14" s="11" t="s">
        <v>254</v>
      </c>
      <c r="H14" s="34">
        <v>44959</v>
      </c>
      <c r="I14" s="9">
        <v>45230</v>
      </c>
      <c r="J14" s="107" t="s">
        <v>260</v>
      </c>
      <c r="K14" s="163">
        <v>0.25</v>
      </c>
      <c r="L14" s="108" t="s">
        <v>261</v>
      </c>
      <c r="M14" s="182" t="s">
        <v>438</v>
      </c>
    </row>
    <row r="15" spans="1:14" ht="126" customHeight="1" thickBot="1">
      <c r="A15" s="27" t="s">
        <v>262</v>
      </c>
      <c r="B15" s="6" t="s">
        <v>97</v>
      </c>
      <c r="C15" s="4" t="s">
        <v>263</v>
      </c>
      <c r="D15" s="5" t="s">
        <v>264</v>
      </c>
      <c r="E15" s="4" t="s">
        <v>265</v>
      </c>
      <c r="F15" s="4" t="s">
        <v>259</v>
      </c>
      <c r="G15" s="5" t="s">
        <v>254</v>
      </c>
      <c r="H15" s="33">
        <v>45047</v>
      </c>
      <c r="I15" s="9">
        <v>45245</v>
      </c>
      <c r="J15" s="107" t="s">
        <v>266</v>
      </c>
      <c r="K15" s="151">
        <v>0.66</v>
      </c>
      <c r="L15" s="108" t="s">
        <v>267</v>
      </c>
      <c r="M15" s="182" t="s">
        <v>268</v>
      </c>
      <c r="N15" s="165"/>
    </row>
    <row r="16" spans="1:14" ht="183" customHeight="1" thickBot="1">
      <c r="A16" s="27" t="s">
        <v>269</v>
      </c>
      <c r="B16" s="6" t="s">
        <v>116</v>
      </c>
      <c r="C16" s="4" t="s">
        <v>270</v>
      </c>
      <c r="D16" s="5" t="s">
        <v>271</v>
      </c>
      <c r="E16" s="4" t="s">
        <v>272</v>
      </c>
      <c r="F16" s="17" t="s">
        <v>259</v>
      </c>
      <c r="G16" s="17" t="s">
        <v>254</v>
      </c>
      <c r="H16" s="39">
        <v>44958</v>
      </c>
      <c r="I16" s="53">
        <v>45260</v>
      </c>
      <c r="J16" s="107" t="s">
        <v>433</v>
      </c>
      <c r="K16" s="151">
        <v>0.75</v>
      </c>
      <c r="L16" s="108" t="s">
        <v>434</v>
      </c>
      <c r="M16" s="182" t="s">
        <v>477</v>
      </c>
      <c r="N16" s="165"/>
    </row>
    <row r="17" spans="1:13" ht="215.45" customHeight="1" thickBot="1">
      <c r="A17" s="166" t="s">
        <v>273</v>
      </c>
      <c r="B17" s="6" t="s">
        <v>128</v>
      </c>
      <c r="C17" s="4" t="s">
        <v>274</v>
      </c>
      <c r="D17" s="5" t="s">
        <v>275</v>
      </c>
      <c r="E17" s="4" t="s">
        <v>276</v>
      </c>
      <c r="F17" s="4" t="s">
        <v>277</v>
      </c>
      <c r="G17" s="17" t="s">
        <v>254</v>
      </c>
      <c r="H17" s="39">
        <v>44958</v>
      </c>
      <c r="I17" s="53">
        <v>45260</v>
      </c>
      <c r="J17" s="107" t="s">
        <v>435</v>
      </c>
      <c r="K17" s="163">
        <v>0.5</v>
      </c>
      <c r="L17" s="108" t="s">
        <v>436</v>
      </c>
      <c r="M17" s="182" t="s">
        <v>437</v>
      </c>
    </row>
    <row r="18" spans="1:13" ht="23.25" customHeight="1">
      <c r="A18" s="256" t="s">
        <v>134</v>
      </c>
      <c r="B18" s="256"/>
      <c r="C18" s="256"/>
      <c r="D18" s="256"/>
      <c r="E18" s="256"/>
      <c r="F18" s="256"/>
      <c r="G18" s="256"/>
      <c r="H18" s="256"/>
      <c r="I18" s="256"/>
      <c r="J18" s="256"/>
      <c r="K18" s="256"/>
      <c r="L18" s="256"/>
      <c r="M18" s="256"/>
    </row>
    <row r="19" spans="1:13">
      <c r="A19" s="1" t="s">
        <v>135</v>
      </c>
    </row>
    <row r="61" spans="1:1">
      <c r="A61" s="1" t="s">
        <v>37</v>
      </c>
    </row>
    <row r="62" spans="1:1">
      <c r="A62" s="1" t="s">
        <v>136</v>
      </c>
    </row>
    <row r="63" spans="1:1">
      <c r="A63" s="1" t="s">
        <v>137</v>
      </c>
    </row>
    <row r="64" spans="1:1">
      <c r="A64" s="1" t="s">
        <v>138</v>
      </c>
    </row>
    <row r="65" spans="1:1">
      <c r="A65" s="1" t="s">
        <v>139</v>
      </c>
    </row>
    <row r="66" spans="1:1">
      <c r="A66" s="1" t="s">
        <v>140</v>
      </c>
    </row>
  </sheetData>
  <autoFilter ref="A12:N19" xr:uid="{00000000-0001-0000-0400-000000000000}"/>
  <mergeCells count="25">
    <mergeCell ref="A9:M9"/>
    <mergeCell ref="B10:M10"/>
    <mergeCell ref="A11:A12"/>
    <mergeCell ref="B11:B12"/>
    <mergeCell ref="C11:C12"/>
    <mergeCell ref="D11:D12"/>
    <mergeCell ref="E11:E12"/>
    <mergeCell ref="F11:F12"/>
    <mergeCell ref="G11:G12"/>
    <mergeCell ref="A1:A8"/>
    <mergeCell ref="B1:K4"/>
    <mergeCell ref="L1:L2"/>
    <mergeCell ref="M1:M2"/>
    <mergeCell ref="L3:L4"/>
    <mergeCell ref="M3:M4"/>
    <mergeCell ref="B5:K8"/>
    <mergeCell ref="L5:L6"/>
    <mergeCell ref="M5:M6"/>
    <mergeCell ref="L7:L8"/>
    <mergeCell ref="M7:M8"/>
    <mergeCell ref="A18:M18"/>
    <mergeCell ref="H11:H12"/>
    <mergeCell ref="I11:I12"/>
    <mergeCell ref="J11:L11"/>
    <mergeCell ref="M11:M12"/>
  </mergeCells>
  <dataValidations count="1">
    <dataValidation type="list" allowBlank="1" showInputMessage="1" showErrorMessage="1" sqref="B10:M10" xr:uid="{00000000-0002-0000-0400-000000000000}">
      <formula1>$A$61:$A$66</formula1>
    </dataValidation>
  </dataValidations>
  <pageMargins left="0.31496062992125984" right="0.23622047244094491" top="0.31496062992125984" bottom="0.43307086614173229" header="0.31496062992125984" footer="0.31496062992125984"/>
  <pageSetup paperSize="160" scale="33" fitToHeight="0" orientation="landscape" r:id="rId1"/>
  <headerFooter>
    <oddHeader>&amp;R
&amp;P de &amp;N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73"/>
  <sheetViews>
    <sheetView topLeftCell="A6" zoomScale="33" zoomScaleNormal="70" zoomScaleSheetLayoutView="70" workbookViewId="0">
      <selection activeCell="C20" sqref="C20"/>
    </sheetView>
  </sheetViews>
  <sheetFormatPr baseColWidth="10" defaultColWidth="11.42578125" defaultRowHeight="1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54.140625" style="1" customWidth="1"/>
    <col min="11" max="11" width="15.5703125" style="1" customWidth="1"/>
    <col min="12" max="12" width="55.5703125" style="1" customWidth="1"/>
    <col min="13" max="13" width="42.85546875" style="1" customWidth="1"/>
    <col min="14" max="16384" width="11.42578125" style="1"/>
  </cols>
  <sheetData>
    <row r="1" spans="1:14" ht="13.9" customHeight="1">
      <c r="A1" s="293"/>
      <c r="B1" s="284" t="s">
        <v>27</v>
      </c>
      <c r="C1" s="285"/>
      <c r="D1" s="285"/>
      <c r="E1" s="285"/>
      <c r="F1" s="285"/>
      <c r="G1" s="285"/>
      <c r="H1" s="285"/>
      <c r="I1" s="285"/>
      <c r="J1" s="285"/>
      <c r="K1" s="286"/>
      <c r="L1" s="280" t="s">
        <v>28</v>
      </c>
      <c r="M1" s="282" t="s">
        <v>29</v>
      </c>
    </row>
    <row r="2" spans="1:14" ht="14.45" customHeight="1" thickBot="1">
      <c r="A2" s="294"/>
      <c r="B2" s="287"/>
      <c r="C2" s="288"/>
      <c r="D2" s="288"/>
      <c r="E2" s="288"/>
      <c r="F2" s="288"/>
      <c r="G2" s="288"/>
      <c r="H2" s="288"/>
      <c r="I2" s="288"/>
      <c r="J2" s="288"/>
      <c r="K2" s="289"/>
      <c r="L2" s="281"/>
      <c r="M2" s="281"/>
    </row>
    <row r="3" spans="1:14" ht="13.9" customHeight="1">
      <c r="A3" s="294"/>
      <c r="B3" s="287"/>
      <c r="C3" s="288"/>
      <c r="D3" s="288"/>
      <c r="E3" s="288"/>
      <c r="F3" s="288"/>
      <c r="G3" s="288"/>
      <c r="H3" s="288"/>
      <c r="I3" s="288"/>
      <c r="J3" s="288"/>
      <c r="K3" s="289"/>
      <c r="L3" s="280" t="s">
        <v>30</v>
      </c>
      <c r="M3" s="299" t="s">
        <v>31</v>
      </c>
    </row>
    <row r="4" spans="1:14" ht="14.45" customHeight="1" thickBot="1">
      <c r="A4" s="294"/>
      <c r="B4" s="290"/>
      <c r="C4" s="291"/>
      <c r="D4" s="291"/>
      <c r="E4" s="291"/>
      <c r="F4" s="291"/>
      <c r="G4" s="291"/>
      <c r="H4" s="291"/>
      <c r="I4" s="291"/>
      <c r="J4" s="291"/>
      <c r="K4" s="292"/>
      <c r="L4" s="281"/>
      <c r="M4" s="300"/>
    </row>
    <row r="5" spans="1:14" ht="13.9" customHeight="1">
      <c r="A5" s="294"/>
      <c r="B5" s="284" t="s">
        <v>32</v>
      </c>
      <c r="C5" s="285"/>
      <c r="D5" s="285"/>
      <c r="E5" s="285"/>
      <c r="F5" s="285"/>
      <c r="G5" s="285"/>
      <c r="H5" s="285"/>
      <c r="I5" s="285"/>
      <c r="J5" s="285"/>
      <c r="K5" s="286"/>
      <c r="L5" s="280" t="s">
        <v>33</v>
      </c>
      <c r="M5" s="282" t="s">
        <v>34</v>
      </c>
    </row>
    <row r="6" spans="1:14" ht="14.45" customHeight="1" thickBot="1">
      <c r="A6" s="294"/>
      <c r="B6" s="287"/>
      <c r="C6" s="288"/>
      <c r="D6" s="288"/>
      <c r="E6" s="288"/>
      <c r="F6" s="288"/>
      <c r="G6" s="288"/>
      <c r="H6" s="288"/>
      <c r="I6" s="288"/>
      <c r="J6" s="288"/>
      <c r="K6" s="289"/>
      <c r="L6" s="281"/>
      <c r="M6" s="281"/>
    </row>
    <row r="7" spans="1:14" ht="13.9" customHeight="1">
      <c r="A7" s="294"/>
      <c r="B7" s="287"/>
      <c r="C7" s="288"/>
      <c r="D7" s="288"/>
      <c r="E7" s="288"/>
      <c r="F7" s="288"/>
      <c r="G7" s="288"/>
      <c r="H7" s="288"/>
      <c r="I7" s="288"/>
      <c r="J7" s="288"/>
      <c r="K7" s="289"/>
      <c r="L7" s="282" t="s">
        <v>35</v>
      </c>
      <c r="M7" s="298">
        <v>44838</v>
      </c>
    </row>
    <row r="8" spans="1:14" ht="14.45" customHeight="1" thickBot="1">
      <c r="A8" s="295"/>
      <c r="B8" s="290"/>
      <c r="C8" s="291"/>
      <c r="D8" s="291"/>
      <c r="E8" s="291"/>
      <c r="F8" s="291"/>
      <c r="G8" s="291"/>
      <c r="H8" s="291"/>
      <c r="I8" s="291"/>
      <c r="J8" s="291"/>
      <c r="K8" s="292"/>
      <c r="L8" s="283"/>
      <c r="M8" s="281"/>
    </row>
    <row r="9" spans="1:14" ht="14.45" customHeight="1" thickBot="1">
      <c r="A9" s="296"/>
      <c r="B9" s="297"/>
      <c r="C9" s="297"/>
      <c r="D9" s="297"/>
      <c r="E9" s="297"/>
      <c r="F9" s="297"/>
      <c r="G9" s="297"/>
      <c r="H9" s="297"/>
      <c r="I9" s="297"/>
      <c r="J9" s="297"/>
      <c r="K9" s="297"/>
      <c r="L9" s="297"/>
      <c r="M9" s="297"/>
    </row>
    <row r="10" spans="1:14" ht="26.25" customHeight="1" thickBot="1">
      <c r="A10" s="26" t="s">
        <v>278</v>
      </c>
      <c r="B10" s="259" t="s">
        <v>139</v>
      </c>
      <c r="C10" s="260"/>
      <c r="D10" s="260"/>
      <c r="E10" s="260"/>
      <c r="F10" s="260"/>
      <c r="G10" s="260"/>
      <c r="H10" s="260"/>
      <c r="I10" s="260"/>
      <c r="J10" s="260"/>
      <c r="K10" s="260"/>
      <c r="L10" s="260"/>
      <c r="M10" s="352"/>
    </row>
    <row r="11" spans="1:14" ht="39" customHeight="1" thickBot="1">
      <c r="A11" s="270" t="s">
        <v>38</v>
      </c>
      <c r="B11" s="275"/>
      <c r="C11" s="270" t="s">
        <v>39</v>
      </c>
      <c r="D11" s="268" t="s">
        <v>40</v>
      </c>
      <c r="E11" s="268" t="s">
        <v>41</v>
      </c>
      <c r="F11" s="277" t="s">
        <v>42</v>
      </c>
      <c r="G11" s="270" t="s">
        <v>43</v>
      </c>
      <c r="H11" s="268" t="s">
        <v>44</v>
      </c>
      <c r="I11" s="268" t="s">
        <v>45</v>
      </c>
      <c r="J11" s="272" t="s">
        <v>440</v>
      </c>
      <c r="K11" s="273"/>
      <c r="L11" s="274"/>
      <c r="M11" s="257" t="s">
        <v>46</v>
      </c>
      <c r="N11" s="2"/>
    </row>
    <row r="12" spans="1:14" ht="34.5" customHeight="1" thickBot="1">
      <c r="A12" s="271"/>
      <c r="B12" s="276"/>
      <c r="C12" s="271"/>
      <c r="D12" s="269"/>
      <c r="E12" s="269"/>
      <c r="F12" s="278"/>
      <c r="G12" s="271"/>
      <c r="H12" s="269"/>
      <c r="I12" s="269"/>
      <c r="J12" s="23" t="s">
        <v>47</v>
      </c>
      <c r="K12" s="24" t="s">
        <v>48</v>
      </c>
      <c r="L12" s="25" t="s">
        <v>49</v>
      </c>
      <c r="M12" s="258"/>
    </row>
    <row r="13" spans="1:14" ht="70.5" customHeight="1" thickBot="1">
      <c r="A13" s="261" t="s">
        <v>279</v>
      </c>
      <c r="B13" s="3" t="s">
        <v>51</v>
      </c>
      <c r="C13" s="55" t="s">
        <v>280</v>
      </c>
      <c r="D13" s="73" t="s">
        <v>281</v>
      </c>
      <c r="E13" s="73" t="s">
        <v>282</v>
      </c>
      <c r="F13" s="73" t="s">
        <v>283</v>
      </c>
      <c r="G13" s="73" t="s">
        <v>284</v>
      </c>
      <c r="H13" s="44">
        <v>44958</v>
      </c>
      <c r="I13" s="199">
        <v>45199</v>
      </c>
      <c r="J13" s="92" t="s">
        <v>285</v>
      </c>
      <c r="K13" s="160">
        <v>0</v>
      </c>
      <c r="L13" s="108"/>
      <c r="M13" s="171" t="s">
        <v>415</v>
      </c>
    </row>
    <row r="14" spans="1:14" ht="234.95" customHeight="1" thickBot="1">
      <c r="A14" s="266"/>
      <c r="B14" s="3" t="s">
        <v>59</v>
      </c>
      <c r="C14" s="55" t="s">
        <v>286</v>
      </c>
      <c r="D14" s="73" t="s">
        <v>287</v>
      </c>
      <c r="E14" s="73" t="s">
        <v>288</v>
      </c>
      <c r="F14" s="73" t="s">
        <v>283</v>
      </c>
      <c r="G14" s="73" t="s">
        <v>289</v>
      </c>
      <c r="H14" s="44">
        <v>44986</v>
      </c>
      <c r="I14" s="41">
        <v>45275</v>
      </c>
      <c r="J14" s="92" t="s">
        <v>441</v>
      </c>
      <c r="K14" s="162">
        <v>0.5</v>
      </c>
      <c r="L14" s="111" t="s">
        <v>442</v>
      </c>
      <c r="M14" s="184" t="s">
        <v>443</v>
      </c>
    </row>
    <row r="15" spans="1:14" ht="135" customHeight="1" thickBot="1">
      <c r="A15" s="266"/>
      <c r="B15" s="3" t="s">
        <v>290</v>
      </c>
      <c r="C15" s="71" t="s">
        <v>291</v>
      </c>
      <c r="D15" s="46" t="s">
        <v>292</v>
      </c>
      <c r="E15" s="46" t="s">
        <v>293</v>
      </c>
      <c r="F15" s="46" t="s">
        <v>294</v>
      </c>
      <c r="G15" s="46" t="s">
        <v>295</v>
      </c>
      <c r="H15" s="80">
        <v>44958</v>
      </c>
      <c r="I15" s="81">
        <v>45107</v>
      </c>
      <c r="J15" s="92" t="s">
        <v>444</v>
      </c>
      <c r="K15" s="162">
        <v>0.5</v>
      </c>
      <c r="L15" s="110" t="s">
        <v>445</v>
      </c>
      <c r="M15" s="171" t="s">
        <v>473</v>
      </c>
    </row>
    <row r="16" spans="1:14" ht="123.6" customHeight="1" thickBot="1">
      <c r="A16" s="185" t="s">
        <v>296</v>
      </c>
      <c r="B16" s="6" t="s">
        <v>64</v>
      </c>
      <c r="C16" s="74" t="s">
        <v>297</v>
      </c>
      <c r="D16" s="75" t="s">
        <v>298</v>
      </c>
      <c r="E16" s="75" t="s">
        <v>299</v>
      </c>
      <c r="F16" s="75" t="s">
        <v>294</v>
      </c>
      <c r="G16" s="75" t="s">
        <v>300</v>
      </c>
      <c r="H16" s="62">
        <v>45047</v>
      </c>
      <c r="I16" s="57">
        <v>45199</v>
      </c>
      <c r="J16" s="93" t="s">
        <v>301</v>
      </c>
      <c r="K16" s="159">
        <v>1</v>
      </c>
      <c r="L16" s="108" t="s">
        <v>302</v>
      </c>
      <c r="M16" s="186" t="s">
        <v>303</v>
      </c>
    </row>
    <row r="17" spans="1:13" ht="196.5" customHeight="1" thickBot="1">
      <c r="A17" s="265" t="s">
        <v>304</v>
      </c>
      <c r="B17" s="6" t="s">
        <v>97</v>
      </c>
      <c r="C17" s="200" t="s">
        <v>410</v>
      </c>
      <c r="D17" s="201" t="s">
        <v>411</v>
      </c>
      <c r="E17" s="202" t="s">
        <v>412</v>
      </c>
      <c r="F17" s="38" t="s">
        <v>294</v>
      </c>
      <c r="G17" s="76" t="s">
        <v>305</v>
      </c>
      <c r="H17" s="65">
        <v>44958</v>
      </c>
      <c r="I17" s="57">
        <v>45275</v>
      </c>
      <c r="J17" s="93" t="s">
        <v>446</v>
      </c>
      <c r="K17" s="163">
        <v>0.5</v>
      </c>
      <c r="L17" s="108" t="s">
        <v>447</v>
      </c>
      <c r="M17" s="184" t="s">
        <v>448</v>
      </c>
    </row>
    <row r="18" spans="1:13" ht="95.25" customHeight="1" thickBot="1">
      <c r="A18" s="266"/>
      <c r="B18" s="54" t="s">
        <v>103</v>
      </c>
      <c r="C18" s="45" t="s">
        <v>306</v>
      </c>
      <c r="D18" s="77" t="s">
        <v>307</v>
      </c>
      <c r="E18" s="55" t="s">
        <v>308</v>
      </c>
      <c r="F18" s="73" t="s">
        <v>309</v>
      </c>
      <c r="G18" s="203" t="s">
        <v>413</v>
      </c>
      <c r="H18" s="67">
        <v>44958</v>
      </c>
      <c r="I18" s="57">
        <v>45046</v>
      </c>
      <c r="J18" s="93" t="s">
        <v>311</v>
      </c>
      <c r="K18" s="163">
        <v>0</v>
      </c>
      <c r="L18" s="108" t="s">
        <v>312</v>
      </c>
      <c r="M18" s="186" t="s">
        <v>313</v>
      </c>
    </row>
    <row r="19" spans="1:13" ht="95.25" customHeight="1" thickBot="1">
      <c r="A19" s="266"/>
      <c r="B19" s="6" t="s">
        <v>108</v>
      </c>
      <c r="C19" s="45" t="s">
        <v>314</v>
      </c>
      <c r="D19" s="45" t="s">
        <v>315</v>
      </c>
      <c r="E19" s="45" t="s">
        <v>316</v>
      </c>
      <c r="F19" s="58" t="s">
        <v>309</v>
      </c>
      <c r="G19" s="56" t="s">
        <v>310</v>
      </c>
      <c r="H19" s="67">
        <v>44958</v>
      </c>
      <c r="I19" s="57">
        <v>45199</v>
      </c>
      <c r="J19" s="93"/>
      <c r="K19" s="160">
        <v>0</v>
      </c>
      <c r="L19" s="108"/>
      <c r="M19" s="171" t="s">
        <v>415</v>
      </c>
    </row>
    <row r="20" spans="1:13" ht="95.25" customHeight="1" thickBot="1">
      <c r="A20" s="187"/>
      <c r="B20" s="6" t="s">
        <v>113</v>
      </c>
      <c r="C20" s="106" t="s">
        <v>317</v>
      </c>
      <c r="D20" s="83" t="s">
        <v>318</v>
      </c>
      <c r="E20" s="83" t="s">
        <v>319</v>
      </c>
      <c r="F20" s="83" t="s">
        <v>294</v>
      </c>
      <c r="G20" s="56" t="s">
        <v>320</v>
      </c>
      <c r="H20" s="67">
        <v>44958</v>
      </c>
      <c r="I20" s="57">
        <v>45077</v>
      </c>
      <c r="J20" s="93"/>
      <c r="K20" s="160">
        <v>0</v>
      </c>
      <c r="L20" s="108"/>
      <c r="M20" s="171" t="s">
        <v>415</v>
      </c>
    </row>
    <row r="21" spans="1:13" ht="165.95" customHeight="1" thickBot="1">
      <c r="A21" s="185" t="s">
        <v>321</v>
      </c>
      <c r="B21" s="6" t="s">
        <v>116</v>
      </c>
      <c r="C21" s="78" t="s">
        <v>322</v>
      </c>
      <c r="D21" s="38" t="s">
        <v>323</v>
      </c>
      <c r="E21" s="79" t="s">
        <v>324</v>
      </c>
      <c r="F21" s="38" t="s">
        <v>283</v>
      </c>
      <c r="G21" s="38" t="s">
        <v>325</v>
      </c>
      <c r="H21" s="69">
        <v>45017</v>
      </c>
      <c r="I21" s="70">
        <v>45260</v>
      </c>
      <c r="J21" s="93" t="s">
        <v>449</v>
      </c>
      <c r="K21" s="151">
        <v>0.8</v>
      </c>
      <c r="L21" s="108" t="s">
        <v>450</v>
      </c>
      <c r="M21" s="186" t="s">
        <v>474</v>
      </c>
    </row>
    <row r="22" spans="1:13" ht="223.5" customHeight="1" thickBot="1">
      <c r="A22" s="349" t="s">
        <v>326</v>
      </c>
      <c r="B22" s="72" t="s">
        <v>327</v>
      </c>
      <c r="C22" s="71" t="s">
        <v>328</v>
      </c>
      <c r="D22" s="49" t="s">
        <v>329</v>
      </c>
      <c r="E22" s="46" t="s">
        <v>330</v>
      </c>
      <c r="F22" s="49" t="s">
        <v>294</v>
      </c>
      <c r="G22" s="49" t="s">
        <v>331</v>
      </c>
      <c r="H22" s="80">
        <v>45078</v>
      </c>
      <c r="I22" s="81">
        <v>45260</v>
      </c>
      <c r="J22" s="93" t="s">
        <v>451</v>
      </c>
      <c r="K22" s="163">
        <v>0</v>
      </c>
      <c r="L22" s="108" t="s">
        <v>452</v>
      </c>
      <c r="M22" s="171" t="s">
        <v>475</v>
      </c>
    </row>
    <row r="23" spans="1:13" ht="101.45" customHeight="1" thickBot="1">
      <c r="A23" s="350"/>
      <c r="B23" s="72" t="s">
        <v>132</v>
      </c>
      <c r="C23" s="45" t="s">
        <v>332</v>
      </c>
      <c r="D23" s="49" t="s">
        <v>333</v>
      </c>
      <c r="E23" s="46" t="s">
        <v>330</v>
      </c>
      <c r="F23" s="49" t="s">
        <v>294</v>
      </c>
      <c r="G23" s="49" t="s">
        <v>112</v>
      </c>
      <c r="H23" s="65">
        <v>45078</v>
      </c>
      <c r="I23" s="57">
        <v>45260</v>
      </c>
      <c r="J23" s="207" t="s">
        <v>453</v>
      </c>
      <c r="K23" s="164">
        <v>0.5</v>
      </c>
      <c r="L23" s="113" t="s">
        <v>454</v>
      </c>
      <c r="M23" s="171" t="s">
        <v>457</v>
      </c>
    </row>
    <row r="24" spans="1:13" ht="146.1" customHeight="1" thickBot="1">
      <c r="A24" s="351"/>
      <c r="B24" s="188" t="s">
        <v>334</v>
      </c>
      <c r="C24" s="189" t="s">
        <v>335</v>
      </c>
      <c r="D24" s="190" t="s">
        <v>336</v>
      </c>
      <c r="E24" s="191" t="s">
        <v>337</v>
      </c>
      <c r="F24" s="190" t="s">
        <v>294</v>
      </c>
      <c r="G24" s="190" t="s">
        <v>284</v>
      </c>
      <c r="H24" s="192">
        <v>45108</v>
      </c>
      <c r="I24" s="193">
        <v>45291</v>
      </c>
      <c r="J24" s="112" t="s">
        <v>455</v>
      </c>
      <c r="K24" s="208">
        <v>0.66</v>
      </c>
      <c r="L24" s="113" t="s">
        <v>456</v>
      </c>
      <c r="M24" s="194" t="s">
        <v>466</v>
      </c>
    </row>
    <row r="25" spans="1:13" ht="23.25" customHeight="1">
      <c r="A25" s="256" t="s">
        <v>134</v>
      </c>
      <c r="B25" s="256"/>
      <c r="C25" s="256"/>
      <c r="D25" s="256"/>
      <c r="E25" s="256"/>
      <c r="F25" s="256"/>
      <c r="G25" s="256"/>
      <c r="H25" s="256"/>
      <c r="I25" s="256"/>
      <c r="J25" s="256"/>
      <c r="K25" s="256"/>
      <c r="L25" s="256"/>
      <c r="M25" s="256"/>
    </row>
    <row r="26" spans="1:13">
      <c r="A26" s="1" t="s">
        <v>135</v>
      </c>
    </row>
    <row r="68" spans="1:1">
      <c r="A68" s="1" t="s">
        <v>37</v>
      </c>
    </row>
    <row r="69" spans="1:1">
      <c r="A69" s="1" t="s">
        <v>136</v>
      </c>
    </row>
    <row r="70" spans="1:1">
      <c r="A70" s="1" t="s">
        <v>137</v>
      </c>
    </row>
    <row r="71" spans="1:1">
      <c r="A71" s="1" t="s">
        <v>138</v>
      </c>
    </row>
    <row r="72" spans="1:1">
      <c r="A72" s="1" t="s">
        <v>139</v>
      </c>
    </row>
    <row r="73" spans="1:1">
      <c r="A73" s="1" t="s">
        <v>140</v>
      </c>
    </row>
  </sheetData>
  <autoFilter ref="A12:N26" xr:uid="{00000000-0001-0000-0500-000000000000}"/>
  <mergeCells count="28">
    <mergeCell ref="A9:M9"/>
    <mergeCell ref="B10:M10"/>
    <mergeCell ref="A11:A12"/>
    <mergeCell ref="B11:B12"/>
    <mergeCell ref="C11:C12"/>
    <mergeCell ref="D11:D12"/>
    <mergeCell ref="E11:E12"/>
    <mergeCell ref="F11:F12"/>
    <mergeCell ref="G11:G12"/>
    <mergeCell ref="A1:A8"/>
    <mergeCell ref="B1:K4"/>
    <mergeCell ref="L1:L2"/>
    <mergeCell ref="M1:M2"/>
    <mergeCell ref="L3:L4"/>
    <mergeCell ref="M3:M4"/>
    <mergeCell ref="B5:K8"/>
    <mergeCell ref="L5:L6"/>
    <mergeCell ref="M5:M6"/>
    <mergeCell ref="L7:L8"/>
    <mergeCell ref="M7:M8"/>
    <mergeCell ref="A17:A19"/>
    <mergeCell ref="A25:M25"/>
    <mergeCell ref="H11:H12"/>
    <mergeCell ref="I11:I12"/>
    <mergeCell ref="J11:L11"/>
    <mergeCell ref="M11:M12"/>
    <mergeCell ref="A13:A15"/>
    <mergeCell ref="A22:A24"/>
  </mergeCells>
  <dataValidations count="1">
    <dataValidation type="list" allowBlank="1" showInputMessage="1" showErrorMessage="1" sqref="B10:M10" xr:uid="{00000000-0002-0000-0500-000000000000}">
      <formula1>$A$68:$A$73</formula1>
    </dataValidation>
  </dataValidations>
  <hyperlinks>
    <hyperlink ref="L14" r:id="rId1" display="https://www.idipron.gov.co/transparencia-y-acceso-la-informacion-publica-resolucion-1519-mintic-2020_x000a__x000a_Esquema-publicación-ley-transparencia- formato Excel_x000a__x000a_Reunión subdirectores, gerentes y jefes de oficina, o encargados designados- Pantallazo reunión virtual_x000a__x000a_Esquema de navegación web" xr:uid="{564A5014-22DE-4568-92DE-9D013D96D4F4}"/>
  </hyperlinks>
  <pageMargins left="0.31496062992125984" right="0.23622047244094491" top="0.31496062992125984" bottom="0.43307086614173229" header="0.31496062992125984" footer="0.31496062992125984"/>
  <pageSetup paperSize="160" scale="32" fitToHeight="0" orientation="landscape" r:id="rId2"/>
  <headerFooter>
    <oddHeader>&amp;R
&amp;P de &amp;N                              .</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3"/>
  <sheetViews>
    <sheetView topLeftCell="A5" zoomScale="44" zoomScaleNormal="70" zoomScaleSheetLayoutView="73" workbookViewId="0">
      <selection activeCell="K12" sqref="K12"/>
    </sheetView>
  </sheetViews>
  <sheetFormatPr baseColWidth="10" defaultColWidth="11.42578125" defaultRowHeight="15"/>
  <cols>
    <col min="1" max="1" width="34.42578125" style="1" customWidth="1"/>
    <col min="2" max="2" width="7.5703125" style="1" customWidth="1"/>
    <col min="3" max="3" width="48.42578125" style="1" customWidth="1"/>
    <col min="4" max="6" width="26" style="2" customWidth="1"/>
    <col min="7" max="7" width="29.140625" style="1" customWidth="1"/>
    <col min="8" max="9" width="24.85546875" style="1" customWidth="1"/>
    <col min="10" max="10" width="43.5703125" style="1" customWidth="1"/>
    <col min="11" max="11" width="15.5703125" style="1" customWidth="1"/>
    <col min="12" max="12" width="33.42578125" style="1" customWidth="1"/>
    <col min="13" max="13" width="33" style="1" customWidth="1"/>
    <col min="14" max="16384" width="11.42578125" style="1"/>
  </cols>
  <sheetData>
    <row r="1" spans="1:14" ht="13.9" customHeight="1">
      <c r="A1" s="293"/>
      <c r="B1" s="284" t="s">
        <v>27</v>
      </c>
      <c r="C1" s="285"/>
      <c r="D1" s="285"/>
      <c r="E1" s="285"/>
      <c r="F1" s="285"/>
      <c r="G1" s="285"/>
      <c r="H1" s="285"/>
      <c r="I1" s="285"/>
      <c r="J1" s="285"/>
      <c r="K1" s="286"/>
      <c r="L1" s="280" t="s">
        <v>28</v>
      </c>
      <c r="M1" s="282" t="s">
        <v>29</v>
      </c>
    </row>
    <row r="2" spans="1:14" ht="14.45" customHeight="1" thickBot="1">
      <c r="A2" s="294"/>
      <c r="B2" s="287"/>
      <c r="C2" s="288"/>
      <c r="D2" s="288"/>
      <c r="E2" s="288"/>
      <c r="F2" s="288"/>
      <c r="G2" s="288"/>
      <c r="H2" s="288"/>
      <c r="I2" s="288"/>
      <c r="J2" s="288"/>
      <c r="K2" s="289"/>
      <c r="L2" s="281"/>
      <c r="M2" s="281"/>
    </row>
    <row r="3" spans="1:14" ht="13.9" customHeight="1">
      <c r="A3" s="294"/>
      <c r="B3" s="287"/>
      <c r="C3" s="288"/>
      <c r="D3" s="288"/>
      <c r="E3" s="288"/>
      <c r="F3" s="288"/>
      <c r="G3" s="288"/>
      <c r="H3" s="288"/>
      <c r="I3" s="288"/>
      <c r="J3" s="288"/>
      <c r="K3" s="289"/>
      <c r="L3" s="280" t="s">
        <v>30</v>
      </c>
      <c r="M3" s="299" t="s">
        <v>31</v>
      </c>
    </row>
    <row r="4" spans="1:14" ht="14.45" customHeight="1" thickBot="1">
      <c r="A4" s="294"/>
      <c r="B4" s="290"/>
      <c r="C4" s="291"/>
      <c r="D4" s="291"/>
      <c r="E4" s="291"/>
      <c r="F4" s="291"/>
      <c r="G4" s="291"/>
      <c r="H4" s="291"/>
      <c r="I4" s="291"/>
      <c r="J4" s="291"/>
      <c r="K4" s="292"/>
      <c r="L4" s="281"/>
      <c r="M4" s="300"/>
    </row>
    <row r="5" spans="1:14" ht="13.9" customHeight="1">
      <c r="A5" s="294"/>
      <c r="B5" s="284" t="s">
        <v>32</v>
      </c>
      <c r="C5" s="285"/>
      <c r="D5" s="285"/>
      <c r="E5" s="285"/>
      <c r="F5" s="285"/>
      <c r="G5" s="285"/>
      <c r="H5" s="285"/>
      <c r="I5" s="285"/>
      <c r="J5" s="285"/>
      <c r="K5" s="286"/>
      <c r="L5" s="280" t="s">
        <v>33</v>
      </c>
      <c r="M5" s="282" t="s">
        <v>34</v>
      </c>
    </row>
    <row r="6" spans="1:14" ht="14.45" customHeight="1" thickBot="1">
      <c r="A6" s="294"/>
      <c r="B6" s="287"/>
      <c r="C6" s="288"/>
      <c r="D6" s="288"/>
      <c r="E6" s="288"/>
      <c r="F6" s="288"/>
      <c r="G6" s="288"/>
      <c r="H6" s="288"/>
      <c r="I6" s="288"/>
      <c r="J6" s="288"/>
      <c r="K6" s="289"/>
      <c r="L6" s="281"/>
      <c r="M6" s="281"/>
    </row>
    <row r="7" spans="1:14" ht="13.9" customHeight="1">
      <c r="A7" s="294"/>
      <c r="B7" s="287"/>
      <c r="C7" s="288"/>
      <c r="D7" s="288"/>
      <c r="E7" s="288"/>
      <c r="F7" s="288"/>
      <c r="G7" s="288"/>
      <c r="H7" s="288"/>
      <c r="I7" s="288"/>
      <c r="J7" s="288"/>
      <c r="K7" s="289"/>
      <c r="L7" s="282" t="s">
        <v>35</v>
      </c>
      <c r="M7" s="298">
        <v>44838</v>
      </c>
    </row>
    <row r="8" spans="1:14" ht="14.45" customHeight="1" thickBot="1">
      <c r="A8" s="295"/>
      <c r="B8" s="290"/>
      <c r="C8" s="291"/>
      <c r="D8" s="291"/>
      <c r="E8" s="291"/>
      <c r="F8" s="291"/>
      <c r="G8" s="291"/>
      <c r="H8" s="291"/>
      <c r="I8" s="291"/>
      <c r="J8" s="291"/>
      <c r="K8" s="292"/>
      <c r="L8" s="283"/>
      <c r="M8" s="281"/>
    </row>
    <row r="9" spans="1:14" ht="14.45" customHeight="1" thickBot="1">
      <c r="A9" s="296"/>
      <c r="B9" s="297"/>
      <c r="C9" s="297"/>
      <c r="D9" s="297"/>
      <c r="E9" s="297"/>
      <c r="F9" s="297"/>
      <c r="G9" s="297"/>
      <c r="H9" s="297"/>
      <c r="I9" s="297"/>
      <c r="J9" s="297"/>
      <c r="K9" s="297"/>
      <c r="L9" s="297"/>
      <c r="M9" s="297"/>
    </row>
    <row r="10" spans="1:14" ht="26.25" customHeight="1" thickBot="1">
      <c r="A10" s="26" t="s">
        <v>338</v>
      </c>
      <c r="B10" s="259" t="s">
        <v>339</v>
      </c>
      <c r="C10" s="260"/>
      <c r="D10" s="260"/>
      <c r="E10" s="260"/>
      <c r="F10" s="260"/>
      <c r="G10" s="260"/>
      <c r="H10" s="260"/>
      <c r="I10" s="260"/>
      <c r="J10" s="260"/>
      <c r="K10" s="260"/>
      <c r="L10" s="260"/>
      <c r="M10" s="260"/>
    </row>
    <row r="11" spans="1:14" ht="39" customHeight="1" thickBot="1">
      <c r="A11" s="270" t="s">
        <v>38</v>
      </c>
      <c r="B11" s="275"/>
      <c r="C11" s="270" t="s">
        <v>39</v>
      </c>
      <c r="D11" s="268" t="s">
        <v>40</v>
      </c>
      <c r="E11" s="268" t="s">
        <v>41</v>
      </c>
      <c r="F11" s="277" t="s">
        <v>42</v>
      </c>
      <c r="G11" s="270" t="s">
        <v>43</v>
      </c>
      <c r="H11" s="268" t="s">
        <v>44</v>
      </c>
      <c r="I11" s="268" t="s">
        <v>45</v>
      </c>
      <c r="J11" s="272" t="s">
        <v>440</v>
      </c>
      <c r="K11" s="273"/>
      <c r="L11" s="274"/>
      <c r="M11" s="257" t="s">
        <v>46</v>
      </c>
      <c r="N11" s="2"/>
    </row>
    <row r="12" spans="1:14" ht="34.5" customHeight="1" thickBot="1">
      <c r="A12" s="271"/>
      <c r="B12" s="276"/>
      <c r="C12" s="271"/>
      <c r="D12" s="269"/>
      <c r="E12" s="269"/>
      <c r="F12" s="278"/>
      <c r="G12" s="271"/>
      <c r="H12" s="269"/>
      <c r="I12" s="269"/>
      <c r="J12" s="23" t="s">
        <v>47</v>
      </c>
      <c r="K12" s="24" t="s">
        <v>48</v>
      </c>
      <c r="L12" s="25" t="s">
        <v>49</v>
      </c>
      <c r="M12" s="258"/>
    </row>
    <row r="13" spans="1:14" ht="110.45" customHeight="1" thickBot="1">
      <c r="A13" s="354" t="s">
        <v>340</v>
      </c>
      <c r="B13" s="3" t="s">
        <v>51</v>
      </c>
      <c r="C13" s="82" t="s">
        <v>341</v>
      </c>
      <c r="D13" s="83" t="s">
        <v>342</v>
      </c>
      <c r="E13" s="84" t="s">
        <v>343</v>
      </c>
      <c r="F13" s="38" t="s">
        <v>344</v>
      </c>
      <c r="G13" s="85" t="s">
        <v>345</v>
      </c>
      <c r="H13" s="40">
        <v>44958</v>
      </c>
      <c r="I13" s="41">
        <v>45291</v>
      </c>
      <c r="J13" s="92" t="s">
        <v>459</v>
      </c>
      <c r="K13" s="209">
        <v>1</v>
      </c>
      <c r="L13" s="110" t="s">
        <v>458</v>
      </c>
      <c r="M13" s="210" t="s">
        <v>467</v>
      </c>
    </row>
    <row r="14" spans="1:14" ht="70.5" customHeight="1" thickBot="1">
      <c r="A14" s="264"/>
      <c r="B14" s="3" t="s">
        <v>59</v>
      </c>
      <c r="C14" s="86" t="s">
        <v>346</v>
      </c>
      <c r="D14" s="38" t="s">
        <v>347</v>
      </c>
      <c r="E14" s="87" t="s">
        <v>348</v>
      </c>
      <c r="F14" s="38" t="s">
        <v>344</v>
      </c>
      <c r="G14" s="85" t="s">
        <v>345</v>
      </c>
      <c r="H14" s="40">
        <v>45017</v>
      </c>
      <c r="I14" s="41">
        <v>45230</v>
      </c>
      <c r="J14" s="92"/>
      <c r="K14" s="160">
        <v>0</v>
      </c>
      <c r="L14" s="108"/>
      <c r="M14" s="211" t="s">
        <v>468</v>
      </c>
    </row>
    <row r="15" spans="1:14" ht="70.5" customHeight="1" thickBot="1">
      <c r="A15" s="264"/>
      <c r="B15" s="3" t="s">
        <v>290</v>
      </c>
      <c r="C15" s="88" t="s">
        <v>349</v>
      </c>
      <c r="D15" s="38" t="s">
        <v>350</v>
      </c>
      <c r="E15" s="87" t="s">
        <v>351</v>
      </c>
      <c r="F15" s="38" t="s">
        <v>344</v>
      </c>
      <c r="G15" s="85" t="s">
        <v>345</v>
      </c>
      <c r="H15" s="89">
        <v>45107</v>
      </c>
      <c r="I15" s="81">
        <v>45260</v>
      </c>
      <c r="J15" s="92"/>
      <c r="K15" s="160">
        <v>0</v>
      </c>
      <c r="L15" s="108"/>
      <c r="M15" s="211" t="s">
        <v>468</v>
      </c>
    </row>
    <row r="16" spans="1:14" ht="70.5" customHeight="1" thickBot="1">
      <c r="A16" s="264"/>
      <c r="B16" s="3" t="s">
        <v>352</v>
      </c>
      <c r="C16" s="88" t="s">
        <v>353</v>
      </c>
      <c r="D16" s="38" t="s">
        <v>354</v>
      </c>
      <c r="E16" s="38" t="s">
        <v>354</v>
      </c>
      <c r="F16" s="38" t="s">
        <v>344</v>
      </c>
      <c r="G16" s="85" t="s">
        <v>345</v>
      </c>
      <c r="H16" s="89">
        <v>45229</v>
      </c>
      <c r="I16" s="81">
        <v>45260</v>
      </c>
      <c r="J16" s="92"/>
      <c r="K16" s="160">
        <v>0</v>
      </c>
      <c r="L16" s="108"/>
      <c r="M16" s="211" t="s">
        <v>468</v>
      </c>
    </row>
    <row r="17" spans="1:13" ht="70.5" customHeight="1" thickBot="1">
      <c r="A17" s="262"/>
      <c r="B17" s="3" t="s">
        <v>355</v>
      </c>
      <c r="C17" s="88" t="s">
        <v>356</v>
      </c>
      <c r="D17" s="38" t="s">
        <v>357</v>
      </c>
      <c r="E17" s="38" t="s">
        <v>358</v>
      </c>
      <c r="F17" s="38" t="s">
        <v>344</v>
      </c>
      <c r="G17" s="85" t="s">
        <v>345</v>
      </c>
      <c r="H17" s="81">
        <v>44986</v>
      </c>
      <c r="I17" s="81">
        <v>45015</v>
      </c>
      <c r="J17" s="93" t="s">
        <v>359</v>
      </c>
      <c r="K17" s="159">
        <v>1</v>
      </c>
      <c r="L17" s="108" t="s">
        <v>360</v>
      </c>
      <c r="M17" s="212" t="s">
        <v>469</v>
      </c>
    </row>
    <row r="18" spans="1:13" ht="70.5" customHeight="1" thickBot="1">
      <c r="A18" s="185" t="s">
        <v>361</v>
      </c>
      <c r="B18" s="6" t="s">
        <v>64</v>
      </c>
      <c r="C18" s="90" t="s">
        <v>362</v>
      </c>
      <c r="D18" s="91" t="s">
        <v>363</v>
      </c>
      <c r="E18" s="42" t="s">
        <v>364</v>
      </c>
      <c r="F18" s="43" t="s">
        <v>344</v>
      </c>
      <c r="G18" s="85" t="s">
        <v>345</v>
      </c>
      <c r="H18" s="44">
        <v>44958</v>
      </c>
      <c r="I18" s="41">
        <v>45015</v>
      </c>
      <c r="J18" s="93" t="s">
        <v>365</v>
      </c>
      <c r="K18" s="159">
        <v>1</v>
      </c>
      <c r="L18" s="108" t="s">
        <v>366</v>
      </c>
      <c r="M18" s="212" t="s">
        <v>469</v>
      </c>
    </row>
    <row r="19" spans="1:13" ht="70.5" customHeight="1" thickBot="1">
      <c r="A19" s="265" t="s">
        <v>367</v>
      </c>
      <c r="B19" s="6" t="s">
        <v>97</v>
      </c>
      <c r="C19" s="45" t="s">
        <v>368</v>
      </c>
      <c r="D19" s="46" t="s">
        <v>369</v>
      </c>
      <c r="E19" s="42" t="s">
        <v>370</v>
      </c>
      <c r="F19" s="43" t="s">
        <v>344</v>
      </c>
      <c r="G19" s="85" t="s">
        <v>345</v>
      </c>
      <c r="H19" s="44">
        <v>45231</v>
      </c>
      <c r="I19" s="44">
        <v>45260</v>
      </c>
      <c r="J19" s="93"/>
      <c r="K19" s="160">
        <v>0</v>
      </c>
      <c r="L19" s="108"/>
      <c r="M19" s="211" t="s">
        <v>468</v>
      </c>
    </row>
    <row r="20" spans="1:13" ht="70.5" customHeight="1" thickBot="1">
      <c r="A20" s="266"/>
      <c r="B20" s="6" t="s">
        <v>103</v>
      </c>
      <c r="C20" s="45" t="s">
        <v>371</v>
      </c>
      <c r="D20" s="46" t="s">
        <v>372</v>
      </c>
      <c r="E20" s="42" t="s">
        <v>373</v>
      </c>
      <c r="F20" s="43" t="s">
        <v>344</v>
      </c>
      <c r="G20" s="85" t="s">
        <v>345</v>
      </c>
      <c r="H20" s="44">
        <v>45231</v>
      </c>
      <c r="I20" s="44">
        <v>45260</v>
      </c>
      <c r="J20" s="93"/>
      <c r="K20" s="160">
        <v>0</v>
      </c>
      <c r="L20" s="108"/>
      <c r="M20" s="211" t="s">
        <v>468</v>
      </c>
    </row>
    <row r="21" spans="1:13" ht="70.5" customHeight="1" thickBot="1">
      <c r="A21" s="353" t="s">
        <v>374</v>
      </c>
      <c r="B21" s="6" t="s">
        <v>116</v>
      </c>
      <c r="C21" s="45" t="s">
        <v>375</v>
      </c>
      <c r="D21" s="47" t="s">
        <v>376</v>
      </c>
      <c r="E21" s="42" t="s">
        <v>377</v>
      </c>
      <c r="F21" s="43" t="s">
        <v>344</v>
      </c>
      <c r="G21" s="85" t="s">
        <v>345</v>
      </c>
      <c r="H21" s="44">
        <v>44958</v>
      </c>
      <c r="I21" s="44">
        <v>45199</v>
      </c>
      <c r="J21" s="93" t="s">
        <v>460</v>
      </c>
      <c r="K21" s="159">
        <v>1</v>
      </c>
      <c r="L21" s="108" t="s">
        <v>461</v>
      </c>
      <c r="M21" s="211" t="s">
        <v>470</v>
      </c>
    </row>
    <row r="22" spans="1:13" ht="104.25" customHeight="1" thickBot="1">
      <c r="A22" s="264"/>
      <c r="B22" s="6" t="s">
        <v>119</v>
      </c>
      <c r="C22" s="45" t="s">
        <v>378</v>
      </c>
      <c r="D22" s="47" t="s">
        <v>369</v>
      </c>
      <c r="E22" s="42" t="s">
        <v>379</v>
      </c>
      <c r="F22" s="43" t="s">
        <v>344</v>
      </c>
      <c r="G22" s="43" t="s">
        <v>380</v>
      </c>
      <c r="H22" s="40">
        <v>44927</v>
      </c>
      <c r="I22" s="41">
        <v>45290</v>
      </c>
      <c r="J22" s="93"/>
      <c r="K22" s="160">
        <v>0</v>
      </c>
      <c r="L22" s="108"/>
      <c r="M22" s="211" t="s">
        <v>468</v>
      </c>
    </row>
    <row r="23" spans="1:13" ht="204.95" customHeight="1" thickBot="1">
      <c r="A23" s="264"/>
      <c r="B23" s="6" t="s">
        <v>121</v>
      </c>
      <c r="C23" s="45" t="s">
        <v>381</v>
      </c>
      <c r="D23" s="47" t="s">
        <v>382</v>
      </c>
      <c r="E23" s="42" t="s">
        <v>383</v>
      </c>
      <c r="F23" s="43" t="s">
        <v>344</v>
      </c>
      <c r="G23" s="43" t="s">
        <v>345</v>
      </c>
      <c r="H23" s="40">
        <v>44958</v>
      </c>
      <c r="I23" s="44">
        <v>45291</v>
      </c>
      <c r="J23" s="93" t="s">
        <v>462</v>
      </c>
      <c r="K23" s="160">
        <v>0</v>
      </c>
      <c r="L23" s="108" t="s">
        <v>464</v>
      </c>
      <c r="M23" s="211" t="s">
        <v>471</v>
      </c>
    </row>
    <row r="24" spans="1:13" ht="120" customHeight="1" thickBot="1">
      <c r="A24" s="279"/>
      <c r="B24" s="173" t="s">
        <v>125</v>
      </c>
      <c r="C24" s="195" t="s">
        <v>384</v>
      </c>
      <c r="D24" s="174">
        <v>4</v>
      </c>
      <c r="E24" s="196" t="s">
        <v>385</v>
      </c>
      <c r="F24" s="43" t="s">
        <v>344</v>
      </c>
      <c r="G24" s="43" t="s">
        <v>386</v>
      </c>
      <c r="H24" s="197">
        <v>45015</v>
      </c>
      <c r="I24" s="198">
        <v>45290</v>
      </c>
      <c r="J24" s="93" t="s">
        <v>465</v>
      </c>
      <c r="K24" s="163">
        <v>0.5</v>
      </c>
      <c r="L24" s="108" t="s">
        <v>463</v>
      </c>
      <c r="M24" s="213" t="s">
        <v>472</v>
      </c>
    </row>
    <row r="25" spans="1:13" ht="23.25" customHeight="1">
      <c r="A25" s="256" t="s">
        <v>134</v>
      </c>
      <c r="B25" s="256"/>
      <c r="C25" s="256"/>
      <c r="D25" s="256"/>
      <c r="E25" s="256"/>
      <c r="F25" s="256"/>
      <c r="G25" s="256"/>
      <c r="H25" s="256"/>
      <c r="I25" s="256"/>
      <c r="J25" s="256"/>
      <c r="K25" s="256"/>
      <c r="L25" s="256"/>
      <c r="M25" s="256"/>
    </row>
    <row r="26" spans="1:13">
      <c r="A26" s="1" t="s">
        <v>135</v>
      </c>
    </row>
    <row r="68" spans="1:1">
      <c r="A68" s="1" t="s">
        <v>37</v>
      </c>
    </row>
    <row r="69" spans="1:1">
      <c r="A69" s="1" t="s">
        <v>136</v>
      </c>
    </row>
    <row r="70" spans="1:1">
      <c r="A70" s="1" t="s">
        <v>137</v>
      </c>
    </row>
    <row r="71" spans="1:1">
      <c r="A71" s="1" t="s">
        <v>138</v>
      </c>
    </row>
    <row r="72" spans="1:1">
      <c r="A72" s="1" t="s">
        <v>139</v>
      </c>
    </row>
    <row r="73" spans="1:1">
      <c r="A73" s="1" t="s">
        <v>140</v>
      </c>
    </row>
  </sheetData>
  <autoFilter ref="A12:N26" xr:uid="{00000000-0001-0000-0600-000000000000}"/>
  <mergeCells count="28">
    <mergeCell ref="A9:M9"/>
    <mergeCell ref="B10:M10"/>
    <mergeCell ref="A11:A12"/>
    <mergeCell ref="B11:B12"/>
    <mergeCell ref="C11:C12"/>
    <mergeCell ref="D11:D12"/>
    <mergeCell ref="E11:E12"/>
    <mergeCell ref="F11:F12"/>
    <mergeCell ref="G11:G12"/>
    <mergeCell ref="A1:A8"/>
    <mergeCell ref="B1:K4"/>
    <mergeCell ref="L1:L2"/>
    <mergeCell ref="M1:M2"/>
    <mergeCell ref="L3:L4"/>
    <mergeCell ref="M3:M4"/>
    <mergeCell ref="B5:K8"/>
    <mergeCell ref="L5:L6"/>
    <mergeCell ref="M5:M6"/>
    <mergeCell ref="L7:L8"/>
    <mergeCell ref="M7:M8"/>
    <mergeCell ref="A19:A20"/>
    <mergeCell ref="A25:M25"/>
    <mergeCell ref="A21:A24"/>
    <mergeCell ref="H11:H12"/>
    <mergeCell ref="I11:I12"/>
    <mergeCell ref="J11:L11"/>
    <mergeCell ref="M11:M12"/>
    <mergeCell ref="A13:A17"/>
  </mergeCells>
  <dataValidations count="1">
    <dataValidation type="list" allowBlank="1" showInputMessage="1" showErrorMessage="1" sqref="B10:M10" xr:uid="{00000000-0002-0000-0600-000000000000}">
      <formula1>$A$68:$A$73</formula1>
    </dataValidation>
  </dataValidations>
  <pageMargins left="0.31496062992125984" right="0.23622047244094491" top="0.31496062992125984" bottom="0.43307086614173229" header="0.31496062992125984" footer="0.31496062992125984"/>
  <pageSetup paperSize="160" scale="35" fitToHeight="0" orientation="landscape" r:id="rId1"/>
  <headerFooter>
    <oddHeader>&amp;R
&amp;P de &amp;N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9"/>
  <sheetViews>
    <sheetView topLeftCell="I1" zoomScale="80" zoomScaleNormal="80" workbookViewId="0">
      <selection activeCell="K7" sqref="K7:K8"/>
    </sheetView>
  </sheetViews>
  <sheetFormatPr baseColWidth="10" defaultColWidth="11.42578125" defaultRowHeight="15"/>
  <cols>
    <col min="1" max="1" width="23.5703125" customWidth="1"/>
    <col min="9" max="9" width="86.42578125" customWidth="1"/>
    <col min="10" max="10" width="15.140625" customWidth="1"/>
    <col min="11" max="11" width="106" customWidth="1"/>
  </cols>
  <sheetData>
    <row r="1" spans="1:11" ht="14.45" customHeight="1">
      <c r="A1" s="293"/>
      <c r="B1" s="284" t="s">
        <v>387</v>
      </c>
      <c r="C1" s="285"/>
      <c r="D1" s="285"/>
      <c r="E1" s="285"/>
      <c r="F1" s="285"/>
      <c r="G1" s="285"/>
      <c r="H1" s="285"/>
      <c r="I1" s="286"/>
      <c r="J1" s="280" t="s">
        <v>28</v>
      </c>
      <c r="K1" s="282" t="s">
        <v>29</v>
      </c>
    </row>
    <row r="2" spans="1:11" ht="15" customHeight="1">
      <c r="A2" s="294"/>
      <c r="B2" s="287"/>
      <c r="C2" s="288"/>
      <c r="D2" s="288"/>
      <c r="E2" s="288"/>
      <c r="F2" s="288"/>
      <c r="G2" s="288"/>
      <c r="H2" s="288"/>
      <c r="I2" s="289"/>
      <c r="J2" s="281"/>
      <c r="K2" s="281"/>
    </row>
    <row r="3" spans="1:11" ht="14.45" customHeight="1">
      <c r="A3" s="294"/>
      <c r="B3" s="287"/>
      <c r="C3" s="288"/>
      <c r="D3" s="288"/>
      <c r="E3" s="288"/>
      <c r="F3" s="288"/>
      <c r="G3" s="288"/>
      <c r="H3" s="288"/>
      <c r="I3" s="289"/>
      <c r="J3" s="280" t="s">
        <v>30</v>
      </c>
      <c r="K3" s="299" t="s">
        <v>31</v>
      </c>
    </row>
    <row r="4" spans="1:11" ht="15" customHeight="1">
      <c r="A4" s="294"/>
      <c r="B4" s="290"/>
      <c r="C4" s="291"/>
      <c r="D4" s="291"/>
      <c r="E4" s="291"/>
      <c r="F4" s="291"/>
      <c r="G4" s="291"/>
      <c r="H4" s="291"/>
      <c r="I4" s="292"/>
      <c r="J4" s="281"/>
      <c r="K4" s="300"/>
    </row>
    <row r="5" spans="1:11" ht="14.45" customHeight="1">
      <c r="A5" s="294"/>
      <c r="B5" s="284" t="s">
        <v>32</v>
      </c>
      <c r="C5" s="285"/>
      <c r="D5" s="285"/>
      <c r="E5" s="285"/>
      <c r="F5" s="285"/>
      <c r="G5" s="285"/>
      <c r="H5" s="285"/>
      <c r="I5" s="286"/>
      <c r="J5" s="280" t="s">
        <v>388</v>
      </c>
      <c r="K5" s="282" t="s">
        <v>34</v>
      </c>
    </row>
    <row r="6" spans="1:11" ht="15" customHeight="1">
      <c r="A6" s="294"/>
      <c r="B6" s="287"/>
      <c r="C6" s="288"/>
      <c r="D6" s="288"/>
      <c r="E6" s="288"/>
      <c r="F6" s="288"/>
      <c r="G6" s="288"/>
      <c r="H6" s="288"/>
      <c r="I6" s="289"/>
      <c r="J6" s="281"/>
      <c r="K6" s="281"/>
    </row>
    <row r="7" spans="1:11" ht="14.45" customHeight="1">
      <c r="A7" s="294"/>
      <c r="B7" s="287"/>
      <c r="C7" s="288"/>
      <c r="D7" s="288"/>
      <c r="E7" s="288"/>
      <c r="F7" s="288"/>
      <c r="G7" s="288"/>
      <c r="H7" s="288"/>
      <c r="I7" s="289"/>
      <c r="J7" s="282" t="s">
        <v>35</v>
      </c>
      <c r="K7" s="298">
        <v>44838</v>
      </c>
    </row>
    <row r="8" spans="1:11" ht="15" customHeight="1">
      <c r="A8" s="295"/>
      <c r="B8" s="290"/>
      <c r="C8" s="291"/>
      <c r="D8" s="291"/>
      <c r="E8" s="291"/>
      <c r="F8" s="291"/>
      <c r="G8" s="291"/>
      <c r="H8" s="291"/>
      <c r="I8" s="292"/>
      <c r="J8" s="370"/>
      <c r="K8" s="371"/>
    </row>
    <row r="9" spans="1:11" ht="161.25" customHeight="1">
      <c r="A9" s="18" t="s">
        <v>389</v>
      </c>
      <c r="B9" s="363" t="s">
        <v>390</v>
      </c>
      <c r="C9" s="364"/>
      <c r="D9" s="364"/>
      <c r="E9" s="364"/>
      <c r="F9" s="364"/>
      <c r="G9" s="364"/>
      <c r="H9" s="364"/>
      <c r="I9" s="364"/>
      <c r="J9" s="364"/>
      <c r="K9" s="365"/>
    </row>
    <row r="10" spans="1:11" ht="291" customHeight="1">
      <c r="A10" s="19" t="s">
        <v>391</v>
      </c>
      <c r="B10" s="359" t="s">
        <v>392</v>
      </c>
      <c r="C10" s="359"/>
      <c r="D10" s="359"/>
      <c r="E10" s="359"/>
      <c r="F10" s="359"/>
      <c r="G10" s="359"/>
      <c r="H10" s="359"/>
      <c r="I10" s="359"/>
      <c r="J10" s="359"/>
      <c r="K10" s="360"/>
    </row>
    <row r="11" spans="1:11" ht="409.5" customHeight="1">
      <c r="A11" s="369"/>
      <c r="B11" s="355" t="s">
        <v>393</v>
      </c>
      <c r="C11" s="355"/>
      <c r="D11" s="355"/>
      <c r="E11" s="355"/>
      <c r="F11" s="355"/>
      <c r="G11" s="355"/>
      <c r="H11" s="355"/>
      <c r="I11" s="355"/>
      <c r="J11" s="355"/>
      <c r="K11" s="356"/>
    </row>
    <row r="12" spans="1:11" ht="409.5" customHeight="1">
      <c r="A12" s="369"/>
      <c r="B12" s="355"/>
      <c r="C12" s="355"/>
      <c r="D12" s="355"/>
      <c r="E12" s="355"/>
      <c r="F12" s="355"/>
      <c r="G12" s="355"/>
      <c r="H12" s="355"/>
      <c r="I12" s="355"/>
      <c r="J12" s="355"/>
      <c r="K12" s="356"/>
    </row>
    <row r="13" spans="1:11" ht="50.25" customHeight="1">
      <c r="A13" s="369"/>
      <c r="B13" s="355"/>
      <c r="C13" s="355"/>
      <c r="D13" s="355"/>
      <c r="E13" s="355"/>
      <c r="F13" s="355"/>
      <c r="G13" s="355"/>
      <c r="H13" s="355"/>
      <c r="I13" s="355"/>
      <c r="J13" s="355"/>
      <c r="K13" s="356"/>
    </row>
    <row r="14" spans="1:11" ht="261.75" customHeight="1">
      <c r="A14" s="369"/>
      <c r="B14" s="355" t="s">
        <v>394</v>
      </c>
      <c r="C14" s="355"/>
      <c r="D14" s="355"/>
      <c r="E14" s="355"/>
      <c r="F14" s="355"/>
      <c r="G14" s="355"/>
      <c r="H14" s="355"/>
      <c r="I14" s="355"/>
      <c r="J14" s="355"/>
      <c r="K14" s="356"/>
    </row>
    <row r="15" spans="1:11" ht="409.5" customHeight="1">
      <c r="A15" s="369"/>
      <c r="B15" s="355"/>
      <c r="C15" s="355"/>
      <c r="D15" s="355"/>
      <c r="E15" s="355"/>
      <c r="F15" s="355"/>
      <c r="G15" s="355"/>
      <c r="H15" s="355"/>
      <c r="I15" s="355"/>
      <c r="J15" s="355"/>
      <c r="K15" s="356"/>
    </row>
    <row r="16" spans="1:11" ht="327" customHeight="1">
      <c r="A16" s="369"/>
      <c r="B16" s="355"/>
      <c r="C16" s="355"/>
      <c r="D16" s="355"/>
      <c r="E16" s="355"/>
      <c r="F16" s="355"/>
      <c r="G16" s="355"/>
      <c r="H16" s="355"/>
      <c r="I16" s="355"/>
      <c r="J16" s="355"/>
      <c r="K16" s="356"/>
    </row>
    <row r="17" spans="1:11" ht="308.25" customHeight="1">
      <c r="A17" s="369"/>
      <c r="B17" s="355" t="s">
        <v>395</v>
      </c>
      <c r="C17" s="355"/>
      <c r="D17" s="355"/>
      <c r="E17" s="355"/>
      <c r="F17" s="355"/>
      <c r="G17" s="355"/>
      <c r="H17" s="355"/>
      <c r="I17" s="355"/>
      <c r="J17" s="355"/>
      <c r="K17" s="356"/>
    </row>
    <row r="18" spans="1:11" ht="409.5" customHeight="1">
      <c r="A18" s="369"/>
      <c r="B18" s="355"/>
      <c r="C18" s="355"/>
      <c r="D18" s="355"/>
      <c r="E18" s="355"/>
      <c r="F18" s="355"/>
      <c r="G18" s="355"/>
      <c r="H18" s="355"/>
      <c r="I18" s="355"/>
      <c r="J18" s="355"/>
      <c r="K18" s="356"/>
    </row>
    <row r="19" spans="1:11" ht="162" customHeight="1">
      <c r="A19" s="369"/>
      <c r="B19" s="355"/>
      <c r="C19" s="355"/>
      <c r="D19" s="355"/>
      <c r="E19" s="355"/>
      <c r="F19" s="355"/>
      <c r="G19" s="355"/>
      <c r="H19" s="355"/>
      <c r="I19" s="355"/>
      <c r="J19" s="355"/>
      <c r="K19" s="356"/>
    </row>
    <row r="20" spans="1:11" ht="88.5" customHeight="1">
      <c r="A20" s="19" t="s">
        <v>396</v>
      </c>
      <c r="B20" s="355" t="s">
        <v>397</v>
      </c>
      <c r="C20" s="355"/>
      <c r="D20" s="355"/>
      <c r="E20" s="355"/>
      <c r="F20" s="355"/>
      <c r="G20" s="355"/>
      <c r="H20" s="355"/>
      <c r="I20" s="355"/>
      <c r="J20" s="355"/>
      <c r="K20" s="356"/>
    </row>
    <row r="21" spans="1:11" ht="21.75" customHeight="1">
      <c r="A21" s="19" t="s">
        <v>40</v>
      </c>
      <c r="B21" s="355" t="s">
        <v>398</v>
      </c>
      <c r="C21" s="355"/>
      <c r="D21" s="355"/>
      <c r="E21" s="355"/>
      <c r="F21" s="355"/>
      <c r="G21" s="355"/>
      <c r="H21" s="355"/>
      <c r="I21" s="355"/>
      <c r="J21" s="355"/>
      <c r="K21" s="356"/>
    </row>
    <row r="22" spans="1:11" ht="24" customHeight="1">
      <c r="A22" s="19" t="s">
        <v>41</v>
      </c>
      <c r="B22" s="355" t="s">
        <v>399</v>
      </c>
      <c r="C22" s="355"/>
      <c r="D22" s="355"/>
      <c r="E22" s="355"/>
      <c r="F22" s="355"/>
      <c r="G22" s="355"/>
      <c r="H22" s="355"/>
      <c r="I22" s="355"/>
      <c r="J22" s="355"/>
      <c r="K22" s="356"/>
    </row>
    <row r="23" spans="1:11" ht="30" customHeight="1">
      <c r="A23" s="19" t="s">
        <v>43</v>
      </c>
      <c r="B23" s="168" t="s">
        <v>400</v>
      </c>
      <c r="C23" s="168"/>
      <c r="D23" s="168"/>
      <c r="E23" s="168"/>
      <c r="F23" s="168"/>
      <c r="G23" s="168"/>
      <c r="H23" s="168"/>
      <c r="I23" s="168"/>
      <c r="J23" s="21"/>
      <c r="K23" s="22"/>
    </row>
    <row r="24" spans="1:11" ht="37.5" customHeight="1">
      <c r="A24" s="19" t="s">
        <v>401</v>
      </c>
      <c r="B24" s="361" t="s">
        <v>402</v>
      </c>
      <c r="C24" s="361"/>
      <c r="D24" s="361"/>
      <c r="E24" s="361"/>
      <c r="F24" s="361"/>
      <c r="G24" s="361"/>
      <c r="H24" s="361"/>
      <c r="I24" s="361"/>
      <c r="J24" s="361"/>
      <c r="K24" s="362"/>
    </row>
    <row r="25" spans="1:11" ht="162.75" customHeight="1">
      <c r="A25" s="19" t="s">
        <v>403</v>
      </c>
      <c r="B25" s="361" t="s">
        <v>404</v>
      </c>
      <c r="C25" s="361"/>
      <c r="D25" s="361"/>
      <c r="E25" s="361"/>
      <c r="F25" s="361"/>
      <c r="G25" s="361"/>
      <c r="H25" s="361"/>
      <c r="I25" s="361"/>
      <c r="J25" s="361"/>
      <c r="K25" s="362"/>
    </row>
    <row r="26" spans="1:11">
      <c r="A26" s="19" t="s">
        <v>47</v>
      </c>
      <c r="B26" s="366" t="s">
        <v>405</v>
      </c>
      <c r="C26" s="367"/>
      <c r="D26" s="367"/>
      <c r="E26" s="367"/>
      <c r="F26" s="367"/>
      <c r="G26" s="367"/>
      <c r="H26" s="367"/>
      <c r="I26" s="367"/>
      <c r="J26" s="367"/>
      <c r="K26" s="368"/>
    </row>
    <row r="27" spans="1:11">
      <c r="A27" s="19" t="s">
        <v>406</v>
      </c>
      <c r="B27" s="366" t="s">
        <v>407</v>
      </c>
      <c r="C27" s="367"/>
      <c r="D27" s="367"/>
      <c r="E27" s="367"/>
      <c r="F27" s="367"/>
      <c r="G27" s="367"/>
      <c r="H27" s="367"/>
      <c r="I27" s="367"/>
      <c r="J27" s="367"/>
      <c r="K27" s="368"/>
    </row>
    <row r="28" spans="1:11" ht="36" customHeight="1">
      <c r="A28" s="19" t="s">
        <v>49</v>
      </c>
      <c r="B28" s="355" t="s">
        <v>408</v>
      </c>
      <c r="C28" s="355"/>
      <c r="D28" s="355"/>
      <c r="E28" s="355"/>
      <c r="F28" s="355"/>
      <c r="G28" s="355"/>
      <c r="H28" s="355"/>
      <c r="I28" s="355"/>
      <c r="J28" s="355"/>
      <c r="K28" s="356"/>
    </row>
    <row r="29" spans="1:11" ht="32.25" customHeight="1" thickBot="1">
      <c r="A29" s="20" t="s">
        <v>46</v>
      </c>
      <c r="B29" s="357" t="s">
        <v>409</v>
      </c>
      <c r="C29" s="357"/>
      <c r="D29" s="357"/>
      <c r="E29" s="357"/>
      <c r="F29" s="357"/>
      <c r="G29" s="357"/>
      <c r="H29" s="357"/>
      <c r="I29" s="357"/>
      <c r="J29" s="357"/>
      <c r="K29" s="358"/>
    </row>
  </sheetData>
  <mergeCells count="28">
    <mergeCell ref="A17:A19"/>
    <mergeCell ref="J1:J2"/>
    <mergeCell ref="K1:K2"/>
    <mergeCell ref="J3:J4"/>
    <mergeCell ref="K3:K4"/>
    <mergeCell ref="J5:J6"/>
    <mergeCell ref="K5:K6"/>
    <mergeCell ref="J7:J8"/>
    <mergeCell ref="K7:K8"/>
    <mergeCell ref="A1:A8"/>
    <mergeCell ref="B1:I4"/>
    <mergeCell ref="B5:I8"/>
    <mergeCell ref="A11:A13"/>
    <mergeCell ref="B14:K16"/>
    <mergeCell ref="A14:A16"/>
    <mergeCell ref="B28:K28"/>
    <mergeCell ref="B29:K29"/>
    <mergeCell ref="B10:K10"/>
    <mergeCell ref="B24:K24"/>
    <mergeCell ref="B9:K9"/>
    <mergeCell ref="B11:K13"/>
    <mergeCell ref="B25:K25"/>
    <mergeCell ref="B26:K26"/>
    <mergeCell ref="B27:K27"/>
    <mergeCell ref="B20:K20"/>
    <mergeCell ref="B21:K21"/>
    <mergeCell ref="B22:K22"/>
    <mergeCell ref="B17:K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21FDF5BB9466648BA2674F8AE70D6DD" ma:contentTypeVersion="6" ma:contentTypeDescription="Crear nuevo documento." ma:contentTypeScope="" ma:versionID="e1cf88ce2265b6e54986d4c2cfadbc9a">
  <xsd:schema xmlns:xsd="http://www.w3.org/2001/XMLSchema" xmlns:xs="http://www.w3.org/2001/XMLSchema" xmlns:p="http://schemas.microsoft.com/office/2006/metadata/properties" xmlns:ns2="17d7d7be-0def-4db9-a9b4-63f4bff56e73" xmlns:ns3="9989ea51-82a9-47a9-9b04-d2417da64744" targetNamespace="http://schemas.microsoft.com/office/2006/metadata/properties" ma:root="true" ma:fieldsID="07975cdb6796c8c415d75938945e54a6" ns2:_="" ns3:_="">
    <xsd:import namespace="17d7d7be-0def-4db9-a9b4-63f4bff56e73"/>
    <xsd:import namespace="9989ea51-82a9-47a9-9b04-d2417da647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7d7be-0def-4db9-a9b4-63f4bff56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89ea51-82a9-47a9-9b04-d2417da6474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989ea51-82a9-47a9-9b04-d2417da64744">
      <UserInfo>
        <DisplayName/>
        <AccountId xsi:nil="true"/>
        <AccountType/>
      </UserInfo>
    </SharedWithUsers>
  </documentManagement>
</p:properties>
</file>

<file path=customXml/itemProps1.xml><?xml version="1.0" encoding="utf-8"?>
<ds:datastoreItem xmlns:ds="http://schemas.openxmlformats.org/officeDocument/2006/customXml" ds:itemID="{703C089D-D709-45E0-8434-F55B6B7AF80A}">
  <ds:schemaRefs>
    <ds:schemaRef ds:uri="http://schemas.microsoft.com/sharepoint/v3/contenttype/forms"/>
  </ds:schemaRefs>
</ds:datastoreItem>
</file>

<file path=customXml/itemProps2.xml><?xml version="1.0" encoding="utf-8"?>
<ds:datastoreItem xmlns:ds="http://schemas.openxmlformats.org/officeDocument/2006/customXml" ds:itemID="{66E1C2DD-8324-4F03-BAC9-6F79DFC1E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7d7be-0def-4db9-a9b4-63f4bff56e73"/>
    <ds:schemaRef ds:uri="9989ea51-82a9-47a9-9b04-d2417da647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3C8C97-542C-4B58-A939-F1D5BE7B791E}">
  <ds:schemaRefs>
    <ds:schemaRef ds:uri="http://schemas.microsoft.com/office/2006/metadata/properties"/>
    <ds:schemaRef ds:uri="http://schemas.microsoft.com/office/infopath/2007/PartnerControls"/>
    <ds:schemaRef ds:uri="9989ea51-82a9-47a9-9b04-d2417da647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II SEGUIMIENTO PAAC 2023 </vt:lpstr>
      <vt:lpstr>I SEGUIMIENTO PAAC 2023</vt:lpstr>
      <vt:lpstr>C1. GESTIÓN DEL RIESGO</vt:lpstr>
      <vt:lpstr>C2. RACIONALIZACIÓN TRÁMITES</vt:lpstr>
      <vt:lpstr>C3. RENDICIÓN DE CUENTAS</vt:lpstr>
      <vt:lpstr>C4. M. ATENCIÓN A LA CIUDADANIA</vt:lpstr>
      <vt:lpstr>C5. TRANSPARENCIA</vt:lpstr>
      <vt:lpstr>C6. INICIATIVAS ADICIONALES</vt:lpstr>
      <vt:lpstr>INSTRUCTIVO DE DILIGENCIAMIENTO</vt:lpstr>
      <vt:lpstr>'C1. GESTIÓN DEL RIESGO'!Área_de_impresión</vt:lpstr>
      <vt:lpstr>'C3. RENDICIÓN DE CUENTAS'!Área_de_impresión</vt:lpstr>
      <vt:lpstr>'C4. M. ATENCIÓN A LA CIUDADANIA'!Área_de_impresión</vt:lpstr>
      <vt:lpstr>'C5. TRANSPARENCIA'!Área_de_impresión</vt:lpstr>
      <vt:lpstr>'C6. INICIATIVAS ADICIONALES'!Área_de_impresión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Hernan Humberto Parra</dc:creator>
  <cp:keywords/>
  <dc:description/>
  <cp:lastModifiedBy>Marcela Delgado Guarnizo</cp:lastModifiedBy>
  <cp:revision/>
  <dcterms:created xsi:type="dcterms:W3CDTF">2016-09-23T19:08:19Z</dcterms:created>
  <dcterms:modified xsi:type="dcterms:W3CDTF">2023-09-12T16:16:25Z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0x010100B21FDF5BB9466648BA2674F8AE70D6DD</vt:lpwstr>
  </property>
  <property fmtid="{D5CDD505-2E9C-101B-9397-08002B2CF9AE}" pid="3" name="Order">
    <vt:r8>584100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