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D17" i="1"/>
  <c r="E17" i="1"/>
  <c r="F17" i="1"/>
  <c r="C17" i="1"/>
  <c r="G17" i="1"/>
  <c r="G16" i="1"/>
  <c r="G15" i="1" s="1"/>
  <c r="I17" i="1"/>
  <c r="I16" i="1"/>
  <c r="I15" i="1" s="1"/>
  <c r="H16" i="1"/>
  <c r="J16" i="1" s="1"/>
  <c r="H15" i="1"/>
  <c r="F15" i="1"/>
  <c r="C15" i="1"/>
  <c r="D15" i="1"/>
  <c r="E15" i="1"/>
  <c r="H17" i="1"/>
  <c r="J24" i="1" l="1"/>
  <c r="J19" i="1"/>
  <c r="J18" i="1"/>
  <c r="J13" i="1"/>
  <c r="J17" i="1"/>
  <c r="D21" i="1"/>
  <c r="D25" i="1"/>
  <c r="C10" i="1" l="1"/>
  <c r="C9" i="1"/>
  <c r="C26" i="1" l="1"/>
  <c r="C25" i="1"/>
  <c r="D11" i="1"/>
  <c r="D10" i="1" s="1"/>
  <c r="E11" i="1"/>
  <c r="E10" i="1" s="1"/>
  <c r="F11" i="1"/>
  <c r="G11" i="1"/>
  <c r="G10" i="1" s="1"/>
  <c r="H11" i="1"/>
  <c r="J11" i="1" s="1"/>
  <c r="I11" i="1"/>
  <c r="I10" i="1" s="1"/>
  <c r="C11" i="1"/>
  <c r="I25" i="1"/>
  <c r="H25" i="1"/>
  <c r="J25" i="1" s="1"/>
  <c r="G25" i="1"/>
  <c r="F25" i="1"/>
  <c r="E25" i="1"/>
  <c r="F9" i="1"/>
  <c r="E21" i="1"/>
  <c r="E9" i="1" l="1"/>
  <c r="D9" i="1"/>
  <c r="I9" i="1"/>
  <c r="G9" i="1"/>
  <c r="D26" i="1"/>
  <c r="F10" i="1"/>
  <c r="F21" i="1"/>
  <c r="G21" i="1"/>
  <c r="G26" i="1"/>
  <c r="C21" i="1"/>
  <c r="E26" i="1"/>
  <c r="I21" i="1"/>
  <c r="I26" i="1"/>
  <c r="H10" i="1"/>
  <c r="J10" i="1" s="1"/>
  <c r="J15" i="1"/>
  <c r="H9" i="1" l="1"/>
  <c r="J9" i="1" s="1"/>
  <c r="F26" i="1"/>
  <c r="H26" i="1"/>
  <c r="H21" i="1"/>
  <c r="J21" i="1" s="1"/>
  <c r="J26" i="1" l="1"/>
</calcChain>
</file>

<file path=xl/sharedStrings.xml><?xml version="1.0" encoding="utf-8"?>
<sst xmlns="http://schemas.openxmlformats.org/spreadsheetml/2006/main" count="79" uniqueCount="58">
  <si>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</si>
  <si>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</si>
  <si>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</si>
  <si>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</si>
  <si>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</si>
  <si>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</si>
  <si>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</si>
  <si>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</si>
  <si>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</si>
  <si>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</si>
  <si>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</si>
  <si>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</si>
  <si>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</si>
  <si>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</si>
  <si>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</si>
  <si>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</si>
  <si>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</si>
  <si>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</si>
  <si>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</si>
  <si>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</si>
  <si>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</si>
  <si>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</si>
  <si>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</si>
  <si>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</si>
  <si>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</si>
  <si>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</si>
  <si>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</si>
  <si>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</si>
  <si>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</si>
  <si>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</si>
  <si>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</si>
  <si>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</si>
  <si>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</si>
  <si>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</si>
  <si>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</si>
  <si>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</si>
  <si>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</si>
  <si>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</si>
  <si>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</si>
  <si>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</si>
  <si>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</si>
  <si>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</si>
  <si>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</si>
  <si>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</si>
  <si>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</si>
  <si>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</si>
  <si>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</si>
  <si>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</si>
  <si>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</si>
  <si>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Responsable Área de Presupuesto</t>
  </si>
  <si>
    <t>Ordenador del Gasto</t>
  </si>
  <si>
    <t>O11020300104</t>
  </si>
  <si>
    <t>Sanciones Contractuales</t>
  </si>
  <si>
    <t xml:space="preserve">O12080600214 </t>
  </si>
  <si>
    <t xml:space="preserve">O15 </t>
  </si>
  <si>
    <t>O1210020403</t>
  </si>
  <si>
    <t>Ingresos de libre destinación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</si>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</sst>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3" fontId="6" fillId="0" borderId="0" xfId="0" applyNumberFormat="1" applyFont="1"/>
    <xf numFmtId="0" fontId="6" fillId="0" borderId="0" xfId="0" applyFont="1"/>
    <xf numFmtId="0" fontId="0" fillId="0" borderId="0" xfId="0" applyFont="1"/>
    <xf numFmtId="4" fontId="5" fillId="0" borderId="0" xfId="1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9" sqref="K9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  <col min="12" max="13" width="16.42578125" bestFit="1" customWidth="1"/>
  </cols>
  <sheetData>
    <row r="1" spans="1:13" ht="17.2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</row>
    <row r="2" spans="1:13" ht="17.25" customHeight="1" x14ac:dyDescent="0.25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3"/>
    </row>
    <row r="3" spans="1:13" ht="17.25" customHeight="1" x14ac:dyDescent="0.25">
      <c r="A3" s="51" t="s">
        <v>2</v>
      </c>
      <c r="B3" s="52"/>
      <c r="C3" s="52"/>
      <c r="D3" s="52"/>
      <c r="E3" s="52"/>
      <c r="F3" s="52"/>
      <c r="G3" s="52"/>
      <c r="H3" s="52"/>
      <c r="I3" s="52"/>
      <c r="J3" s="53"/>
    </row>
    <row r="4" spans="1:13" ht="17.25" customHeight="1" x14ac:dyDescent="0.25">
      <c r="A4" s="54" t="s">
        <v>3</v>
      </c>
      <c r="B4" s="55"/>
      <c r="C4" s="55"/>
      <c r="D4" s="55"/>
      <c r="E4" s="55"/>
      <c r="F4" s="55"/>
      <c r="G4" s="55"/>
      <c r="H4" s="55"/>
      <c r="I4" s="55"/>
      <c r="J4" s="56"/>
    </row>
    <row r="5" spans="1:13" ht="17.25" customHeight="1" x14ac:dyDescent="0.25">
      <c r="A5" s="1" t="s">
        <v>4</v>
      </c>
      <c r="B5" s="57" t="s">
        <v>5</v>
      </c>
      <c r="C5" s="57"/>
      <c r="D5" s="57"/>
      <c r="E5" s="57"/>
      <c r="F5" s="57"/>
      <c r="G5" s="57"/>
      <c r="H5" s="57"/>
      <c r="I5" s="58" t="s">
        <v>6</v>
      </c>
      <c r="J5" s="59"/>
    </row>
    <row r="6" spans="1:13" x14ac:dyDescent="0.25">
      <c r="A6" s="2" t="s">
        <v>7</v>
      </c>
      <c r="B6" s="64" t="s">
        <v>8</v>
      </c>
      <c r="C6" s="64"/>
      <c r="D6" s="64"/>
      <c r="E6" s="64"/>
      <c r="F6" s="64"/>
      <c r="G6" s="64"/>
      <c r="H6" s="64"/>
      <c r="I6" s="3" t="s">
        <v>9</v>
      </c>
      <c r="J6" s="4" t="s">
        <v>57</v>
      </c>
    </row>
    <row r="7" spans="1:13" x14ac:dyDescent="0.25">
      <c r="A7" s="65" t="s">
        <v>10</v>
      </c>
      <c r="B7" s="66"/>
      <c r="C7" s="5" t="s">
        <v>11</v>
      </c>
      <c r="D7" s="65" t="s">
        <v>12</v>
      </c>
      <c r="E7" s="66"/>
      <c r="F7" s="5" t="s">
        <v>11</v>
      </c>
      <c r="G7" s="67" t="s">
        <v>13</v>
      </c>
      <c r="H7" s="68"/>
      <c r="I7" s="6" t="s">
        <v>14</v>
      </c>
      <c r="J7" s="7" t="s">
        <v>15</v>
      </c>
    </row>
    <row r="8" spans="1:13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3" x14ac:dyDescent="0.25">
      <c r="A9" s="13" t="s">
        <v>23</v>
      </c>
      <c r="B9" s="14" t="s">
        <v>24</v>
      </c>
      <c r="C9" s="15">
        <f>+C10+C15+C24</f>
        <v>120262289000</v>
      </c>
      <c r="D9" s="15">
        <f t="shared" ref="D9:I9" si="0">+D10+D15+D24</f>
        <v>500000000</v>
      </c>
      <c r="E9" s="15">
        <f t="shared" si="0"/>
        <v>500000000</v>
      </c>
      <c r="F9" s="15">
        <f t="shared" si="0"/>
        <v>120762289000</v>
      </c>
      <c r="G9" s="15">
        <f t="shared" si="0"/>
        <v>13205481120</v>
      </c>
      <c r="H9" s="15">
        <f t="shared" si="0"/>
        <v>56477084005</v>
      </c>
      <c r="I9" s="15">
        <f t="shared" si="0"/>
        <v>64285204995</v>
      </c>
      <c r="J9" s="16">
        <f>+H9/F9*100</f>
        <v>46.767152620798704</v>
      </c>
    </row>
    <row r="10" spans="1:13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1">+D11</f>
        <v>0</v>
      </c>
      <c r="E10" s="19">
        <f t="shared" si="1"/>
        <v>0</v>
      </c>
      <c r="F10" s="19">
        <f t="shared" si="1"/>
        <v>1223111000</v>
      </c>
      <c r="G10" s="19">
        <f>+G11</f>
        <v>179176200</v>
      </c>
      <c r="H10" s="19">
        <f t="shared" si="1"/>
        <v>1122585266</v>
      </c>
      <c r="I10" s="19">
        <f t="shared" si="1"/>
        <v>100525734</v>
      </c>
      <c r="J10" s="16">
        <f>+H10/F10*100</f>
        <v>91.781143820961461</v>
      </c>
    </row>
    <row r="11" spans="1:13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2">SUM(D12:D14)</f>
        <v>0</v>
      </c>
      <c r="E11" s="19">
        <f t="shared" si="2"/>
        <v>0</v>
      </c>
      <c r="F11" s="19">
        <f t="shared" si="2"/>
        <v>1223111000</v>
      </c>
      <c r="G11" s="19">
        <f t="shared" si="2"/>
        <v>179176200</v>
      </c>
      <c r="H11" s="19">
        <f t="shared" si="2"/>
        <v>1122585266</v>
      </c>
      <c r="I11" s="19">
        <f t="shared" si="2"/>
        <v>100525734</v>
      </c>
      <c r="J11" s="16">
        <f>+H11/F11*100</f>
        <v>91.781143820961461</v>
      </c>
    </row>
    <row r="12" spans="1:13" x14ac:dyDescent="0.25">
      <c r="A12" s="20" t="s">
        <v>51</v>
      </c>
      <c r="B12" s="21" t="s">
        <v>52</v>
      </c>
      <c r="C12" s="22">
        <v>0</v>
      </c>
      <c r="D12" s="22">
        <v>0</v>
      </c>
      <c r="E12" s="44">
        <v>0</v>
      </c>
      <c r="F12" s="22">
        <v>0</v>
      </c>
      <c r="G12" s="22">
        <v>0</v>
      </c>
      <c r="H12" s="22">
        <v>4432866</v>
      </c>
      <c r="I12" s="22">
        <v>-4432866</v>
      </c>
      <c r="J12" s="24">
        <v>0</v>
      </c>
    </row>
    <row r="13" spans="1:13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179176200</v>
      </c>
      <c r="H13" s="22">
        <v>1118152400</v>
      </c>
      <c r="I13" s="22">
        <v>104958600</v>
      </c>
      <c r="J13" s="24">
        <f>+H13/F13*100</f>
        <v>91.418718333822525</v>
      </c>
      <c r="L13" s="47"/>
      <c r="M13" s="47"/>
    </row>
    <row r="14" spans="1:13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3" x14ac:dyDescent="0.25">
      <c r="A15" s="17" t="s">
        <v>33</v>
      </c>
      <c r="B15" s="18" t="s">
        <v>34</v>
      </c>
      <c r="C15" s="25">
        <f>+C16+C19+C20</f>
        <v>24104889000</v>
      </c>
      <c r="D15" s="25">
        <f>+D16+D19+D20</f>
        <v>0</v>
      </c>
      <c r="E15" s="25">
        <f>+E16+E19+E20</f>
        <v>0</v>
      </c>
      <c r="F15" s="25">
        <f>+F16+F19+F20</f>
        <v>24104889000</v>
      </c>
      <c r="G15" s="25">
        <f t="shared" ref="G15:H15" si="3">+G16+G19+G20</f>
        <v>5731884421</v>
      </c>
      <c r="H15" s="25">
        <f t="shared" si="3"/>
        <v>13708684979</v>
      </c>
      <c r="I15" s="25">
        <f>+I16+I19+I20</f>
        <v>10396204021</v>
      </c>
      <c r="J15" s="16">
        <f>+H15/F15*100</f>
        <v>56.870973266045745</v>
      </c>
    </row>
    <row r="16" spans="1:13" x14ac:dyDescent="0.25">
      <c r="A16" s="20" t="s">
        <v>35</v>
      </c>
      <c r="B16" s="18" t="s">
        <v>36</v>
      </c>
      <c r="C16" s="25">
        <f>+C18</f>
        <v>24104889000</v>
      </c>
      <c r="D16" s="25">
        <f t="shared" ref="D16:F16" si="4">+D18</f>
        <v>0</v>
      </c>
      <c r="E16" s="25">
        <f t="shared" si="4"/>
        <v>-4289900</v>
      </c>
      <c r="F16" s="25">
        <f t="shared" si="4"/>
        <v>24100599100</v>
      </c>
      <c r="G16" s="25">
        <f>+G18</f>
        <v>5731884421</v>
      </c>
      <c r="H16" s="25">
        <f>+H18</f>
        <v>13691471915</v>
      </c>
      <c r="I16" s="25">
        <f>+I18</f>
        <v>10409127185</v>
      </c>
      <c r="J16" s="16">
        <f>+H16/F16*100</f>
        <v>56.809674557011327</v>
      </c>
    </row>
    <row r="17" spans="1:13" x14ac:dyDescent="0.25">
      <c r="A17" s="20" t="s">
        <v>37</v>
      </c>
      <c r="B17" s="18" t="s">
        <v>38</v>
      </c>
      <c r="C17" s="25">
        <f>+C18</f>
        <v>24104889000</v>
      </c>
      <c r="D17" s="25">
        <f t="shared" ref="D17:F17" si="5">+D18</f>
        <v>0</v>
      </c>
      <c r="E17" s="25">
        <f t="shared" si="5"/>
        <v>-4289900</v>
      </c>
      <c r="F17" s="25">
        <f t="shared" si="5"/>
        <v>24100599100</v>
      </c>
      <c r="G17" s="25">
        <f>+G18</f>
        <v>5731884421</v>
      </c>
      <c r="H17" s="25">
        <f>+H18</f>
        <v>13691471915</v>
      </c>
      <c r="I17" s="25">
        <f>+I18</f>
        <v>10409127185</v>
      </c>
      <c r="J17" s="16">
        <f>+H17/F17*100</f>
        <v>56.809674557011327</v>
      </c>
    </row>
    <row r="18" spans="1:13" x14ac:dyDescent="0.25">
      <c r="A18" s="20" t="s">
        <v>53</v>
      </c>
      <c r="B18" s="21" t="s">
        <v>39</v>
      </c>
      <c r="C18" s="26">
        <v>24104889000</v>
      </c>
      <c r="D18" s="26">
        <v>0</v>
      </c>
      <c r="E18" s="26">
        <v>-4289900</v>
      </c>
      <c r="F18" s="26">
        <v>24100599100</v>
      </c>
      <c r="G18" s="26">
        <v>5731884421</v>
      </c>
      <c r="H18" s="22">
        <v>13691471915</v>
      </c>
      <c r="I18" s="22">
        <v>10409127185</v>
      </c>
      <c r="J18" s="24">
        <f>+H18/F18*100</f>
        <v>56.809674557011327</v>
      </c>
      <c r="L18" s="47"/>
      <c r="M18" s="47"/>
    </row>
    <row r="19" spans="1:13" x14ac:dyDescent="0.25">
      <c r="A19" s="20" t="s">
        <v>55</v>
      </c>
      <c r="B19" s="21" t="s">
        <v>56</v>
      </c>
      <c r="C19" s="26">
        <v>0</v>
      </c>
      <c r="D19" s="26">
        <v>0</v>
      </c>
      <c r="E19" s="26">
        <v>4289900</v>
      </c>
      <c r="F19" s="26">
        <v>4289900</v>
      </c>
      <c r="G19" s="26">
        <v>0</v>
      </c>
      <c r="H19" s="26">
        <v>4289900</v>
      </c>
      <c r="I19" s="26">
        <v>0</v>
      </c>
      <c r="J19" s="24">
        <f>+H19/F19*100</f>
        <v>100</v>
      </c>
    </row>
    <row r="20" spans="1:13" x14ac:dyDescent="0.25">
      <c r="A20" s="20" t="s">
        <v>40</v>
      </c>
      <c r="B20" s="21" t="s">
        <v>41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12923164</v>
      </c>
      <c r="I20" s="26">
        <v>-12923164</v>
      </c>
      <c r="J20" s="24">
        <v>0</v>
      </c>
    </row>
    <row r="21" spans="1:13" ht="17.25" customHeight="1" x14ac:dyDescent="0.25">
      <c r="A21" s="69" t="s">
        <v>42</v>
      </c>
      <c r="B21" s="70"/>
      <c r="C21" s="27">
        <f t="shared" ref="C21:I21" si="6">+C10+C15</f>
        <v>25328000000</v>
      </c>
      <c r="D21" s="27">
        <f>+D10+D15</f>
        <v>0</v>
      </c>
      <c r="E21" s="27">
        <f>+E10+E15</f>
        <v>0</v>
      </c>
      <c r="F21" s="27">
        <f t="shared" si="6"/>
        <v>25328000000</v>
      </c>
      <c r="G21" s="27">
        <f t="shared" si="6"/>
        <v>5911060621</v>
      </c>
      <c r="H21" s="27">
        <f t="shared" si="6"/>
        <v>14831270245</v>
      </c>
      <c r="I21" s="27">
        <f t="shared" si="6"/>
        <v>10496729755</v>
      </c>
      <c r="J21" s="28">
        <f>+H21/F21*100</f>
        <v>58.556815559854705</v>
      </c>
    </row>
    <row r="22" spans="1:13" x14ac:dyDescent="0.25">
      <c r="A22" s="45" t="s">
        <v>54</v>
      </c>
      <c r="B22" s="46" t="s">
        <v>43</v>
      </c>
      <c r="C22" s="29" t="s">
        <v>11</v>
      </c>
      <c r="D22" s="71" t="s">
        <v>12</v>
      </c>
      <c r="E22" s="71"/>
      <c r="F22" s="29" t="s">
        <v>11</v>
      </c>
      <c r="G22" s="71" t="s">
        <v>13</v>
      </c>
      <c r="H22" s="71"/>
      <c r="I22" s="29" t="s">
        <v>14</v>
      </c>
      <c r="J22" s="30" t="s">
        <v>15</v>
      </c>
    </row>
    <row r="23" spans="1:13" ht="24" x14ac:dyDescent="0.25">
      <c r="A23" s="8" t="s">
        <v>16</v>
      </c>
      <c r="B23" s="31" t="s">
        <v>17</v>
      </c>
      <c r="C23" s="32" t="s">
        <v>18</v>
      </c>
      <c r="D23" s="32" t="s">
        <v>19</v>
      </c>
      <c r="E23" s="32" t="s">
        <v>20</v>
      </c>
      <c r="F23" s="32" t="s">
        <v>21</v>
      </c>
      <c r="G23" s="32" t="s">
        <v>19</v>
      </c>
      <c r="H23" s="32" t="s">
        <v>20</v>
      </c>
      <c r="I23" s="33" t="s">
        <v>22</v>
      </c>
      <c r="J23" s="33" t="s">
        <v>13</v>
      </c>
    </row>
    <row r="24" spans="1:13" x14ac:dyDescent="0.25">
      <c r="A24" s="34" t="s">
        <v>44</v>
      </c>
      <c r="B24" s="35" t="s">
        <v>45</v>
      </c>
      <c r="C24" s="36">
        <v>94934289000</v>
      </c>
      <c r="D24" s="37">
        <v>500000000</v>
      </c>
      <c r="E24" s="37">
        <v>500000000</v>
      </c>
      <c r="F24" s="36">
        <v>95434289000</v>
      </c>
      <c r="G24" s="36">
        <v>7294420499</v>
      </c>
      <c r="H24" s="36">
        <v>41645813760</v>
      </c>
      <c r="I24" s="36">
        <v>53788475240</v>
      </c>
      <c r="J24" s="38">
        <f>+H24/F24*100</f>
        <v>43.638208233520764</v>
      </c>
      <c r="L24" s="47"/>
    </row>
    <row r="25" spans="1:13" x14ac:dyDescent="0.25">
      <c r="A25" s="60" t="s">
        <v>46</v>
      </c>
      <c r="B25" s="57"/>
      <c r="C25" s="39">
        <f>+C24</f>
        <v>94934289000</v>
      </c>
      <c r="D25" s="39">
        <f>+D24</f>
        <v>500000000</v>
      </c>
      <c r="E25" s="39">
        <f t="shared" ref="E25:I25" si="7">+E24</f>
        <v>500000000</v>
      </c>
      <c r="F25" s="39">
        <f t="shared" si="7"/>
        <v>95434289000</v>
      </c>
      <c r="G25" s="39">
        <f>+G24</f>
        <v>7294420499</v>
      </c>
      <c r="H25" s="39">
        <f t="shared" si="7"/>
        <v>41645813760</v>
      </c>
      <c r="I25" s="39">
        <f t="shared" si="7"/>
        <v>53788475240</v>
      </c>
      <c r="J25" s="16">
        <f>+H25/F25*100</f>
        <v>43.638208233520764</v>
      </c>
    </row>
    <row r="26" spans="1:13" x14ac:dyDescent="0.25">
      <c r="A26" s="61" t="s">
        <v>42</v>
      </c>
      <c r="B26" s="62"/>
      <c r="C26" s="40">
        <f>+C10+C15+C25</f>
        <v>120262289000</v>
      </c>
      <c r="D26" s="40">
        <f t="shared" ref="D26:I26" si="8">+D10+D15+D25</f>
        <v>500000000</v>
      </c>
      <c r="E26" s="40">
        <f t="shared" si="8"/>
        <v>500000000</v>
      </c>
      <c r="F26" s="40">
        <f t="shared" si="8"/>
        <v>120762289000</v>
      </c>
      <c r="G26" s="40">
        <f t="shared" si="8"/>
        <v>13205481120</v>
      </c>
      <c r="H26" s="40">
        <f t="shared" si="8"/>
        <v>56477084005</v>
      </c>
      <c r="I26" s="40">
        <f t="shared" si="8"/>
        <v>64285204995</v>
      </c>
      <c r="J26" s="40">
        <f>+H26/F26*100</f>
        <v>46.767152620798704</v>
      </c>
    </row>
    <row r="31" spans="1:13" x14ac:dyDescent="0.25">
      <c r="B31" s="63" t="s">
        <v>47</v>
      </c>
      <c r="C31" s="63"/>
      <c r="D31" s="41"/>
      <c r="E31" s="41"/>
      <c r="F31" s="41"/>
      <c r="G31" s="42" t="s">
        <v>48</v>
      </c>
      <c r="H31" s="43"/>
      <c r="I31" s="43"/>
    </row>
    <row r="32" spans="1:13" x14ac:dyDescent="0.25">
      <c r="B32" s="63" t="s">
        <v>49</v>
      </c>
      <c r="C32" s="63"/>
      <c r="D32" s="41"/>
      <c r="E32" s="41"/>
      <c r="F32" s="41"/>
      <c r="G32" s="42" t="s">
        <v>50</v>
      </c>
      <c r="H32" s="43"/>
      <c r="I32" s="43"/>
    </row>
  </sheetData>
  <mergeCells count="17">
    <mergeCell ref="A25:B25"/>
    <mergeCell ref="A26:B26"/>
    <mergeCell ref="B31:C31"/>
    <mergeCell ref="B32:C32"/>
    <mergeCell ref="B6:H6"/>
    <mergeCell ref="A7:B7"/>
    <mergeCell ref="D7:E7"/>
    <mergeCell ref="G7:H7"/>
    <mergeCell ref="A21:B21"/>
    <mergeCell ref="D22:E22"/>
    <mergeCell ref="G22:H22"/>
    <mergeCell ref="A1:J1"/>
    <mergeCell ref="A2:J2"/>
    <mergeCell ref="A3:J3"/>
    <mergeCell ref="A4:J4"/>
    <mergeCell ref="B5:H5"/>
    <mergeCell ref="I5:J5"/>
  </mergeCells>
  <pageMargins left="0.70866141732283472" right="0.70866141732283472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2022-09-07T19:16:49Z</dcterms:modified>
</cp:coreProperties>
</file>