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filterPrivacy="1" defaultThemeVersion="164011"/>
  <bookViews>
    <workbookView xWindow="0" yWindow="0" windowWidth="22260" windowHeight="1264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G19" i="1"/>
  <c r="G16" i="1"/>
  <c r="G14" i="1"/>
  <c r="G15" i="1"/>
  <c r="H16" i="1"/>
  <c r="G11" i="1"/>
  <c r="G10" i="1"/>
  <c r="H24" i="1"/>
  <c r="G23" i="1"/>
  <c r="I24" i="1"/>
  <c r="D15" i="1"/>
  <c r="E15" i="1"/>
  <c r="F15" i="1"/>
  <c r="H15" i="1"/>
  <c r="I15" i="1"/>
  <c r="C15" i="1"/>
  <c r="D16" i="1"/>
  <c r="E16" i="1"/>
  <c r="F16" i="1"/>
  <c r="I16" i="1"/>
  <c r="C16" i="1"/>
  <c r="J22" i="1"/>
  <c r="F11" i="1"/>
  <c r="H11" i="1"/>
  <c r="I11" i="1"/>
  <c r="D11" i="1"/>
  <c r="E11" i="1"/>
  <c r="C11" i="1"/>
  <c r="J12" i="1"/>
  <c r="G24" i="1" l="1"/>
  <c r="G9" i="1"/>
  <c r="J11" i="1"/>
  <c r="C10" i="1" l="1"/>
  <c r="I23" i="1" l="1"/>
  <c r="H23" i="1"/>
  <c r="F23" i="1"/>
  <c r="E23" i="1"/>
  <c r="D23" i="1"/>
  <c r="C23" i="1"/>
  <c r="J17" i="1"/>
  <c r="I14" i="1"/>
  <c r="H14" i="1"/>
  <c r="F14" i="1"/>
  <c r="E14" i="1"/>
  <c r="D14" i="1"/>
  <c r="C14" i="1"/>
  <c r="I10" i="1"/>
  <c r="F10" i="1"/>
  <c r="E10" i="1"/>
  <c r="D10" i="1"/>
  <c r="J16" i="1" l="1"/>
  <c r="C24" i="1"/>
  <c r="J23" i="1"/>
  <c r="I9" i="1"/>
  <c r="J14" i="1"/>
  <c r="F19" i="1"/>
  <c r="C19" i="1"/>
  <c r="H10" i="1"/>
  <c r="J15" i="1"/>
  <c r="D9" i="1"/>
  <c r="D19" i="1"/>
  <c r="D24" i="1"/>
  <c r="E9" i="1"/>
  <c r="E19" i="1"/>
  <c r="E24" i="1"/>
  <c r="F24" i="1"/>
  <c r="F9" i="1"/>
  <c r="I19" i="1"/>
  <c r="H19" i="1" l="1"/>
  <c r="J19" i="1" s="1"/>
  <c r="H9" i="1"/>
  <c r="J9" i="1" s="1"/>
  <c r="J10" i="1"/>
  <c r="J24" i="1"/>
</calcChain>
</file>

<file path=xl/sharedStrings.xml><?xml version="1.0" encoding="utf-8"?>
<sst xmlns="http://schemas.openxmlformats.org/spreadsheetml/2006/main" count="74" uniqueCount="53">
  <si>
    <t>SISTEMA DE PRESUPUESTO DISTRITAL</t>
  </si>
  <si>
    <t>SECRETARIA DE HACIENDA- DIRECCION DISTRITAL DE PRESUPUESTO</t>
  </si>
  <si>
    <t>EJECUCION PRESUPUESTAL</t>
  </si>
  <si>
    <t>INFORME DE EJECUCION DEL PRESUPUESTO DE RENTAS E INGRESOS</t>
  </si>
  <si>
    <t>Entidad</t>
  </si>
  <si>
    <t>0214     INSTITUTO DISTRITAL PARA LA PROTECCION DE LA NIÑEZ Y LA JUVENTUD</t>
  </si>
  <si>
    <t>Unidad Ejecutora</t>
  </si>
  <si>
    <t>01    UNIDAD</t>
  </si>
  <si>
    <t>Mes</t>
  </si>
  <si>
    <t>RUBRO  PRESUPUESTAL</t>
  </si>
  <si>
    <t>APROPIACION</t>
  </si>
  <si>
    <t>MODIFICACIONES</t>
  </si>
  <si>
    <t>RECAUDO</t>
  </si>
  <si>
    <t>SALDO POR</t>
  </si>
  <si>
    <t>%</t>
  </si>
  <si>
    <t>CODIGO</t>
  </si>
  <si>
    <t>NOMBRE</t>
  </si>
  <si>
    <t>INICIAL</t>
  </si>
  <si>
    <t>MES</t>
  </si>
  <si>
    <t>ACUMULADO</t>
  </si>
  <si>
    <t>VIGENTE</t>
  </si>
  <si>
    <t>RECAUDAR</t>
  </si>
  <si>
    <t>INGRESOS</t>
  </si>
  <si>
    <t>INGRESOS CORRIENTES</t>
  </si>
  <si>
    <t>NO TRIBUTARIOS</t>
  </si>
  <si>
    <t>Servicios ejecutivos de la administración pública</t>
  </si>
  <si>
    <t>RECURSOS DE CAPITAL</t>
  </si>
  <si>
    <t>TRANSFERENCIAS DE CAPITAL</t>
  </si>
  <si>
    <t>DE OTRAS ENTIDADES DEL GOBIERNO</t>
  </si>
  <si>
    <t>Convenios entidades distritales</t>
  </si>
  <si>
    <t>REINTEGROS</t>
  </si>
  <si>
    <t>TOTAL RENTAS E INGRESOS</t>
  </si>
  <si>
    <t>TRANSFERENCIAS</t>
  </si>
  <si>
    <t>Vigencia</t>
  </si>
  <si>
    <t>TOTAL TRANSFERENCIAS</t>
  </si>
  <si>
    <t>FABIOLA FRANCO ESCOBAR</t>
  </si>
  <si>
    <t>HUGO ALBERTO CARRILLO GOMEZ</t>
  </si>
  <si>
    <t>Ordenador del Gasto</t>
  </si>
  <si>
    <t>ENERO</t>
  </si>
  <si>
    <t>O1</t>
  </si>
  <si>
    <t>O11</t>
  </si>
  <si>
    <t>O1102</t>
  </si>
  <si>
    <t xml:space="preserve">O11020500109010112 </t>
  </si>
  <si>
    <t>O12</t>
  </si>
  <si>
    <t>O1208</t>
  </si>
  <si>
    <t>O120806</t>
  </si>
  <si>
    <t>Servicios Ejecutivos de la administración pública</t>
  </si>
  <si>
    <t>O11020500209010112</t>
  </si>
  <si>
    <t>O150101</t>
  </si>
  <si>
    <t>O121301</t>
  </si>
  <si>
    <t xml:space="preserve"> O12080600214 </t>
  </si>
  <si>
    <t>VIGENCIA FISCAL               2022</t>
  </si>
  <si>
    <t>Responsable Área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</si>
</sst>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0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left" vertical="top" wrapText="1" indent="3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1" fontId="4" fillId="0" borderId="11" xfId="0" applyNumberFormat="1" applyFont="1" applyBorder="1" applyAlignment="1">
      <alignment horizontal="left" vertical="top" shrinkToFit="1"/>
    </xf>
    <xf numFmtId="0" fontId="3" fillId="0" borderId="11" xfId="0" applyFont="1" applyBorder="1" applyAlignment="1">
      <alignment horizontal="left" vertical="top" wrapText="1"/>
    </xf>
    <xf numFmtId="4" fontId="4" fillId="0" borderId="11" xfId="0" applyNumberFormat="1" applyFont="1" applyBorder="1" applyAlignment="1">
      <alignment horizontal="right" vertical="top" shrinkToFit="1"/>
    </xf>
    <xf numFmtId="4" fontId="4" fillId="0" borderId="14" xfId="0" applyNumberFormat="1" applyFont="1" applyBorder="1" applyAlignment="1">
      <alignment horizontal="right" vertical="top" shrinkToFit="1"/>
    </xf>
    <xf numFmtId="4" fontId="3" fillId="0" borderId="18" xfId="1" applyNumberFormat="1" applyFont="1" applyBorder="1" applyAlignment="1">
      <alignment horizontal="right" vertical="top"/>
    </xf>
    <xf numFmtId="1" fontId="4" fillId="0" borderId="19" xfId="0" applyNumberFormat="1" applyFont="1" applyBorder="1" applyAlignment="1">
      <alignment horizontal="left" vertical="top" shrinkToFit="1"/>
    </xf>
    <xf numFmtId="0" fontId="3" fillId="0" borderId="19" xfId="0" applyFont="1" applyBorder="1" applyAlignment="1">
      <alignment horizontal="left" vertical="top" wrapText="1"/>
    </xf>
    <xf numFmtId="4" fontId="3" fillId="0" borderId="20" xfId="1" applyNumberFormat="1" applyFont="1" applyBorder="1" applyAlignment="1">
      <alignment horizontal="right" vertical="top"/>
    </xf>
    <xf numFmtId="1" fontId="5" fillId="0" borderId="19" xfId="0" applyNumberFormat="1" applyFont="1" applyBorder="1" applyAlignment="1">
      <alignment horizontal="left" vertical="top" shrinkToFit="1"/>
    </xf>
    <xf numFmtId="0" fontId="6" fillId="0" borderId="19" xfId="0" applyFont="1" applyBorder="1" applyAlignment="1">
      <alignment horizontal="left" vertical="top" wrapText="1"/>
    </xf>
    <xf numFmtId="4" fontId="6" fillId="0" borderId="20" xfId="1" applyNumberFormat="1" applyFont="1" applyBorder="1" applyAlignment="1">
      <alignment horizontal="right" vertical="top"/>
    </xf>
    <xf numFmtId="4" fontId="5" fillId="0" borderId="19" xfId="0" applyNumberFormat="1" applyFont="1" applyBorder="1" applyAlignment="1">
      <alignment horizontal="right" vertical="top" shrinkToFit="1"/>
    </xf>
    <xf numFmtId="4" fontId="6" fillId="0" borderId="18" xfId="1" applyNumberFormat="1" applyFont="1" applyBorder="1" applyAlignment="1">
      <alignment horizontal="right" vertical="top"/>
    </xf>
    <xf numFmtId="4" fontId="4" fillId="0" borderId="19" xfId="0" applyNumberFormat="1" applyFont="1" applyBorder="1" applyAlignment="1">
      <alignment horizontal="right" vertical="top" shrinkToFit="1"/>
    </xf>
    <xf numFmtId="4" fontId="6" fillId="0" borderId="19" xfId="1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left" vertical="top" wrapText="1" indent="10"/>
    </xf>
    <xf numFmtId="0" fontId="3" fillId="0" borderId="10" xfId="0" applyFont="1" applyBorder="1" applyAlignment="1">
      <alignment horizontal="left" vertical="top" wrapText="1" indent="10"/>
    </xf>
    <xf numFmtId="4" fontId="4" fillId="0" borderId="15" xfId="0" applyNumberFormat="1" applyFont="1" applyBorder="1" applyAlignment="1">
      <alignment horizontal="right" vertical="top" shrinkToFit="1"/>
    </xf>
    <xf numFmtId="4" fontId="4" fillId="0" borderId="29" xfId="0" applyNumberFormat="1" applyFont="1" applyBorder="1" applyAlignment="1">
      <alignment horizontal="right" vertical="top" shrinkToFi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1" fontId="5" fillId="0" borderId="15" xfId="0" applyNumberFormat="1" applyFont="1" applyBorder="1" applyAlignment="1">
      <alignment horizontal="left" vertical="top" shrinkToFit="1"/>
    </xf>
    <xf numFmtId="0" fontId="6" fillId="0" borderId="9" xfId="0" applyFont="1" applyBorder="1" applyAlignment="1">
      <alignment horizontal="left" vertical="top" wrapText="1"/>
    </xf>
    <xf numFmtId="4" fontId="6" fillId="0" borderId="25" xfId="1" applyNumberFormat="1" applyFont="1" applyBorder="1" applyAlignment="1">
      <alignment horizontal="right" vertical="top"/>
    </xf>
    <xf numFmtId="4" fontId="5" fillId="0" borderId="25" xfId="0" applyNumberFormat="1" applyFont="1" applyBorder="1" applyAlignment="1">
      <alignment horizontal="right" vertical="top" shrinkToFit="1"/>
    </xf>
    <xf numFmtId="4" fontId="6" fillId="0" borderId="26" xfId="1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left" vertical="top" wrapText="1"/>
    </xf>
    <xf numFmtId="4" fontId="4" fillId="0" borderId="20" xfId="0" applyNumberFormat="1" applyFont="1" applyBorder="1" applyAlignment="1">
      <alignment horizontal="right" vertical="top" shrinkToFit="1"/>
    </xf>
    <xf numFmtId="0" fontId="3" fillId="0" borderId="9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4" fontId="4" fillId="0" borderId="24" xfId="0" applyNumberFormat="1" applyFont="1" applyBorder="1" applyAlignment="1">
      <alignment horizontal="right" vertical="top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C11" sqref="C11"/>
    </sheetView>
  </sheetViews>
  <sheetFormatPr baseColWidth="10" defaultColWidth="9.140625" defaultRowHeight="15" x14ac:dyDescent="0.25"/>
  <cols>
    <col min="1" max="1" width="19.85546875" customWidth="1"/>
    <col min="2" max="2" width="40.28515625" customWidth="1"/>
    <col min="3" max="3" width="20" customWidth="1"/>
    <col min="4" max="5" width="11.42578125" customWidth="1"/>
    <col min="6" max="6" width="16.28515625" customWidth="1"/>
    <col min="7" max="7" width="13.85546875" customWidth="1"/>
    <col min="8" max="8" width="14.7109375" customWidth="1"/>
    <col min="9" max="9" width="16.42578125" customWidth="1"/>
    <col min="10" max="10" width="7.85546875" customWidth="1"/>
  </cols>
  <sheetData>
    <row r="1" spans="1:10" ht="17.25" customHeight="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</row>
    <row r="2" spans="1:10" ht="17.25" customHeight="1" x14ac:dyDescent="0.25">
      <c r="A2" s="8" t="s">
        <v>1</v>
      </c>
      <c r="B2" s="9"/>
      <c r="C2" s="9"/>
      <c r="D2" s="9"/>
      <c r="E2" s="9"/>
      <c r="F2" s="9"/>
      <c r="G2" s="9"/>
      <c r="H2" s="9"/>
      <c r="I2" s="9"/>
      <c r="J2" s="10"/>
    </row>
    <row r="3" spans="1:10" ht="17.25" customHeight="1" x14ac:dyDescent="0.25">
      <c r="A3" s="8" t="s">
        <v>2</v>
      </c>
      <c r="B3" s="9"/>
      <c r="C3" s="9"/>
      <c r="D3" s="9"/>
      <c r="E3" s="9"/>
      <c r="F3" s="9"/>
      <c r="G3" s="9"/>
      <c r="H3" s="9"/>
      <c r="I3" s="9"/>
      <c r="J3" s="10"/>
    </row>
    <row r="4" spans="1:10" ht="17.25" customHeight="1" x14ac:dyDescent="0.25">
      <c r="A4" s="11" t="s">
        <v>3</v>
      </c>
      <c r="B4" s="12"/>
      <c r="C4" s="12"/>
      <c r="D4" s="12"/>
      <c r="E4" s="12"/>
      <c r="F4" s="12"/>
      <c r="G4" s="12"/>
      <c r="H4" s="12"/>
      <c r="I4" s="12"/>
      <c r="J4" s="13"/>
    </row>
    <row r="5" spans="1:10" ht="17.25" customHeight="1" x14ac:dyDescent="0.25">
      <c r="A5" s="14" t="s">
        <v>4</v>
      </c>
      <c r="B5" s="15" t="s">
        <v>5</v>
      </c>
      <c r="C5" s="15"/>
      <c r="D5" s="15"/>
      <c r="E5" s="15"/>
      <c r="F5" s="15"/>
      <c r="G5" s="15"/>
      <c r="H5" s="15"/>
      <c r="I5" s="16" t="s">
        <v>51</v>
      </c>
      <c r="J5" s="17"/>
    </row>
    <row r="6" spans="1:10" x14ac:dyDescent="0.25">
      <c r="A6" s="18" t="s">
        <v>6</v>
      </c>
      <c r="B6" s="19" t="s">
        <v>7</v>
      </c>
      <c r="C6" s="19"/>
      <c r="D6" s="19"/>
      <c r="E6" s="19"/>
      <c r="F6" s="19"/>
      <c r="G6" s="19"/>
      <c r="H6" s="19"/>
      <c r="I6" s="20" t="s">
        <v>8</v>
      </c>
      <c r="J6" s="21" t="s">
        <v>38</v>
      </c>
    </row>
    <row r="7" spans="1:10" x14ac:dyDescent="0.25">
      <c r="A7" s="22" t="s">
        <v>9</v>
      </c>
      <c r="B7" s="23"/>
      <c r="C7" s="24" t="s">
        <v>10</v>
      </c>
      <c r="D7" s="22" t="s">
        <v>11</v>
      </c>
      <c r="E7" s="23"/>
      <c r="F7" s="24" t="s">
        <v>10</v>
      </c>
      <c r="G7" s="25" t="s">
        <v>12</v>
      </c>
      <c r="H7" s="26"/>
      <c r="I7" s="27" t="s">
        <v>13</v>
      </c>
      <c r="J7" s="28" t="s">
        <v>14</v>
      </c>
    </row>
    <row r="8" spans="1:10" ht="24" x14ac:dyDescent="0.25">
      <c r="A8" s="29" t="s">
        <v>15</v>
      </c>
      <c r="B8" s="30" t="s">
        <v>16</v>
      </c>
      <c r="C8" s="31" t="s">
        <v>17</v>
      </c>
      <c r="D8" s="30" t="s">
        <v>18</v>
      </c>
      <c r="E8" s="30" t="s">
        <v>19</v>
      </c>
      <c r="F8" s="31" t="s">
        <v>20</v>
      </c>
      <c r="G8" s="31" t="s">
        <v>18</v>
      </c>
      <c r="H8" s="31" t="s">
        <v>19</v>
      </c>
      <c r="I8" s="32" t="s">
        <v>21</v>
      </c>
      <c r="J8" s="33" t="s">
        <v>12</v>
      </c>
    </row>
    <row r="9" spans="1:10" x14ac:dyDescent="0.25">
      <c r="A9" s="34" t="s">
        <v>39</v>
      </c>
      <c r="B9" s="35" t="s">
        <v>22</v>
      </c>
      <c r="C9" s="36">
        <f>+C10+C14</f>
        <v>25328000000</v>
      </c>
      <c r="D9" s="36">
        <f t="shared" ref="D9:I9" si="0">+D10+D14</f>
        <v>0</v>
      </c>
      <c r="E9" s="36">
        <f t="shared" si="0"/>
        <v>0</v>
      </c>
      <c r="F9" s="36">
        <f t="shared" si="0"/>
        <v>25328000000</v>
      </c>
      <c r="G9" s="36">
        <f>+G10+G14</f>
        <v>295463582</v>
      </c>
      <c r="H9" s="36">
        <f t="shared" si="0"/>
        <v>295463582</v>
      </c>
      <c r="I9" s="37">
        <f t="shared" si="0"/>
        <v>25032536418</v>
      </c>
      <c r="J9" s="38">
        <f t="shared" ref="J9:J17" si="1">+H9/F9*100</f>
        <v>1.1665492024636765</v>
      </c>
    </row>
    <row r="10" spans="1:10" x14ac:dyDescent="0.25">
      <c r="A10" s="39" t="s">
        <v>40</v>
      </c>
      <c r="B10" s="40" t="s">
        <v>23</v>
      </c>
      <c r="C10" s="41">
        <f>+C11</f>
        <v>1223111000</v>
      </c>
      <c r="D10" s="41">
        <f t="shared" ref="D10:I10" si="2">+D11</f>
        <v>0</v>
      </c>
      <c r="E10" s="41">
        <f t="shared" si="2"/>
        <v>0</v>
      </c>
      <c r="F10" s="41">
        <f t="shared" si="2"/>
        <v>1223111000</v>
      </c>
      <c r="G10" s="41">
        <f>+G11</f>
        <v>72770600</v>
      </c>
      <c r="H10" s="41">
        <f t="shared" si="2"/>
        <v>72770600</v>
      </c>
      <c r="I10" s="41">
        <f t="shared" si="2"/>
        <v>1150340400</v>
      </c>
      <c r="J10" s="38">
        <f t="shared" si="1"/>
        <v>5.9496317178081144</v>
      </c>
    </row>
    <row r="11" spans="1:10" x14ac:dyDescent="0.25">
      <c r="A11" s="39" t="s">
        <v>41</v>
      </c>
      <c r="B11" s="40" t="s">
        <v>24</v>
      </c>
      <c r="C11" s="41">
        <f>+C13+C12</f>
        <v>1223111000</v>
      </c>
      <c r="D11" s="41">
        <f t="shared" ref="D11:F11" si="3">+D13+D12</f>
        <v>0</v>
      </c>
      <c r="E11" s="41">
        <f t="shared" si="3"/>
        <v>0</v>
      </c>
      <c r="F11" s="41">
        <f t="shared" si="3"/>
        <v>1223111000</v>
      </c>
      <c r="G11" s="41">
        <f>+G13+G12</f>
        <v>72770600</v>
      </c>
      <c r="H11" s="41">
        <f t="shared" ref="H11:I11" si="4">+H13+H12</f>
        <v>72770600</v>
      </c>
      <c r="I11" s="41">
        <f t="shared" si="4"/>
        <v>1150340400</v>
      </c>
      <c r="J11" s="38">
        <f>+H11/F11*100</f>
        <v>5.9496317178081144</v>
      </c>
    </row>
    <row r="12" spans="1:10" ht="16.5" customHeight="1" x14ac:dyDescent="0.25">
      <c r="A12" s="42" t="s">
        <v>42</v>
      </c>
      <c r="B12" s="43" t="s">
        <v>46</v>
      </c>
      <c r="C12" s="44">
        <v>1223111000</v>
      </c>
      <c r="D12" s="45">
        <v>0</v>
      </c>
      <c r="E12" s="45">
        <v>0</v>
      </c>
      <c r="F12" s="44">
        <v>1223111000</v>
      </c>
      <c r="G12" s="44">
        <v>0</v>
      </c>
      <c r="H12" s="44">
        <v>0</v>
      </c>
      <c r="I12" s="44">
        <v>1223111000</v>
      </c>
      <c r="J12" s="38">
        <f>+H12/F12*100</f>
        <v>0</v>
      </c>
    </row>
    <row r="13" spans="1:10" x14ac:dyDescent="0.25">
      <c r="A13" s="42" t="s">
        <v>47</v>
      </c>
      <c r="B13" s="43" t="s">
        <v>25</v>
      </c>
      <c r="C13" s="44"/>
      <c r="D13" s="45"/>
      <c r="E13" s="45"/>
      <c r="F13" s="44"/>
      <c r="G13" s="44">
        <v>72770600</v>
      </c>
      <c r="H13" s="44">
        <v>72770600</v>
      </c>
      <c r="I13" s="44">
        <v>-72770600</v>
      </c>
      <c r="J13" s="46">
        <v>0</v>
      </c>
    </row>
    <row r="14" spans="1:10" x14ac:dyDescent="0.25">
      <c r="A14" s="39" t="s">
        <v>43</v>
      </c>
      <c r="B14" s="40" t="s">
        <v>26</v>
      </c>
      <c r="C14" s="47">
        <f>+C15+C18</f>
        <v>24104889000</v>
      </c>
      <c r="D14" s="47">
        <f>+D15+D18</f>
        <v>0</v>
      </c>
      <c r="E14" s="47">
        <f>+E15+E18</f>
        <v>0</v>
      </c>
      <c r="F14" s="47">
        <f>+F15+F18</f>
        <v>24104889000</v>
      </c>
      <c r="G14" s="47">
        <f>+G15+G18</f>
        <v>222692982</v>
      </c>
      <c r="H14" s="47">
        <f>H15+H18</f>
        <v>222692982</v>
      </c>
      <c r="I14" s="47">
        <f>+I15+I18</f>
        <v>23882196018</v>
      </c>
      <c r="J14" s="38">
        <f t="shared" si="1"/>
        <v>0.92384985469130354</v>
      </c>
    </row>
    <row r="15" spans="1:10" x14ac:dyDescent="0.25">
      <c r="A15" s="42" t="s">
        <v>44</v>
      </c>
      <c r="B15" s="40" t="s">
        <v>27</v>
      </c>
      <c r="C15" s="47">
        <f>+C17</f>
        <v>24104889000</v>
      </c>
      <c r="D15" s="47">
        <f t="shared" ref="D15:I15" si="5">+D17</f>
        <v>0</v>
      </c>
      <c r="E15" s="47">
        <f t="shared" si="5"/>
        <v>0</v>
      </c>
      <c r="F15" s="47">
        <f t="shared" si="5"/>
        <v>24104889000</v>
      </c>
      <c r="G15" s="47">
        <f>+G17</f>
        <v>217999288</v>
      </c>
      <c r="H15" s="47">
        <f t="shared" si="5"/>
        <v>217999288</v>
      </c>
      <c r="I15" s="47">
        <f t="shared" si="5"/>
        <v>23886889712</v>
      </c>
      <c r="J15" s="38">
        <f t="shared" si="1"/>
        <v>0.90437789611891606</v>
      </c>
    </row>
    <row r="16" spans="1:10" x14ac:dyDescent="0.25">
      <c r="A16" s="42" t="s">
        <v>45</v>
      </c>
      <c r="B16" s="40" t="s">
        <v>28</v>
      </c>
      <c r="C16" s="47">
        <f>+C17</f>
        <v>24104889000</v>
      </c>
      <c r="D16" s="47">
        <f t="shared" ref="D16:I16" si="6">+D17</f>
        <v>0</v>
      </c>
      <c r="E16" s="47">
        <f t="shared" si="6"/>
        <v>0</v>
      </c>
      <c r="F16" s="47">
        <f t="shared" si="6"/>
        <v>24104889000</v>
      </c>
      <c r="G16" s="47">
        <f>+G17</f>
        <v>217999288</v>
      </c>
      <c r="H16" s="47">
        <f>+H17</f>
        <v>217999288</v>
      </c>
      <c r="I16" s="47">
        <f t="shared" si="6"/>
        <v>23886889712</v>
      </c>
      <c r="J16" s="38">
        <f t="shared" si="1"/>
        <v>0.90437789611891606</v>
      </c>
    </row>
    <row r="17" spans="1:10" x14ac:dyDescent="0.25">
      <c r="A17" s="42" t="s">
        <v>50</v>
      </c>
      <c r="B17" s="43" t="s">
        <v>29</v>
      </c>
      <c r="C17" s="48">
        <v>24104889000</v>
      </c>
      <c r="D17" s="48">
        <v>0</v>
      </c>
      <c r="E17" s="48">
        <v>0</v>
      </c>
      <c r="F17" s="48">
        <v>24104889000</v>
      </c>
      <c r="G17" s="48">
        <v>217999288</v>
      </c>
      <c r="H17" s="48">
        <v>217999288</v>
      </c>
      <c r="I17" s="48">
        <v>23886889712</v>
      </c>
      <c r="J17" s="46">
        <f t="shared" si="1"/>
        <v>0.90437789611891606</v>
      </c>
    </row>
    <row r="18" spans="1:10" x14ac:dyDescent="0.25">
      <c r="A18" s="42" t="s">
        <v>49</v>
      </c>
      <c r="B18" s="43" t="s">
        <v>30</v>
      </c>
      <c r="C18" s="48">
        <v>0</v>
      </c>
      <c r="D18" s="48">
        <v>0</v>
      </c>
      <c r="E18" s="48">
        <v>0</v>
      </c>
      <c r="F18" s="48">
        <v>0</v>
      </c>
      <c r="G18" s="48">
        <v>4693694</v>
      </c>
      <c r="H18" s="48">
        <v>4693694</v>
      </c>
      <c r="I18" s="48">
        <v>-4693694</v>
      </c>
      <c r="J18" s="46">
        <v>0</v>
      </c>
    </row>
    <row r="19" spans="1:10" ht="17.25" customHeight="1" x14ac:dyDescent="0.25">
      <c r="A19" s="49" t="s">
        <v>31</v>
      </c>
      <c r="B19" s="50"/>
      <c r="C19" s="51">
        <f t="shared" ref="C19:I19" si="7">+C10+C14</f>
        <v>25328000000</v>
      </c>
      <c r="D19" s="51">
        <f t="shared" si="7"/>
        <v>0</v>
      </c>
      <c r="E19" s="51">
        <f t="shared" si="7"/>
        <v>0</v>
      </c>
      <c r="F19" s="51">
        <f t="shared" si="7"/>
        <v>25328000000</v>
      </c>
      <c r="G19" s="51">
        <f t="shared" si="7"/>
        <v>295463582</v>
      </c>
      <c r="H19" s="51">
        <f t="shared" si="7"/>
        <v>295463582</v>
      </c>
      <c r="I19" s="51">
        <f t="shared" si="7"/>
        <v>25032536418</v>
      </c>
      <c r="J19" s="52">
        <f>+H19/F19*100</f>
        <v>1.1665492024636765</v>
      </c>
    </row>
    <row r="20" spans="1:10" x14ac:dyDescent="0.25">
      <c r="A20" s="11" t="s">
        <v>32</v>
      </c>
      <c r="B20" s="12"/>
      <c r="C20" s="53" t="s">
        <v>10</v>
      </c>
      <c r="D20" s="54" t="s">
        <v>11</v>
      </c>
      <c r="E20" s="54"/>
      <c r="F20" s="53" t="s">
        <v>10</v>
      </c>
      <c r="G20" s="54" t="s">
        <v>12</v>
      </c>
      <c r="H20" s="54"/>
      <c r="I20" s="53" t="s">
        <v>13</v>
      </c>
      <c r="J20" s="55" t="s">
        <v>14</v>
      </c>
    </row>
    <row r="21" spans="1:10" ht="24" x14ac:dyDescent="0.25">
      <c r="A21" s="29" t="s">
        <v>15</v>
      </c>
      <c r="B21" s="56" t="s">
        <v>16</v>
      </c>
      <c r="C21" s="57" t="s">
        <v>17</v>
      </c>
      <c r="D21" s="57" t="s">
        <v>18</v>
      </c>
      <c r="E21" s="57" t="s">
        <v>19</v>
      </c>
      <c r="F21" s="57" t="s">
        <v>20</v>
      </c>
      <c r="G21" s="57" t="s">
        <v>18</v>
      </c>
      <c r="H21" s="57" t="s">
        <v>19</v>
      </c>
      <c r="I21" s="58" t="s">
        <v>21</v>
      </c>
      <c r="J21" s="58" t="s">
        <v>12</v>
      </c>
    </row>
    <row r="22" spans="1:10" x14ac:dyDescent="0.25">
      <c r="A22" s="59" t="s">
        <v>48</v>
      </c>
      <c r="B22" s="60" t="s">
        <v>33</v>
      </c>
      <c r="C22" s="61">
        <v>94934289000</v>
      </c>
      <c r="D22" s="62">
        <v>0</v>
      </c>
      <c r="E22" s="62"/>
      <c r="F22" s="61">
        <v>94934289000</v>
      </c>
      <c r="G22" s="61">
        <v>934919430</v>
      </c>
      <c r="H22" s="61">
        <v>934919430</v>
      </c>
      <c r="I22" s="61">
        <v>93999369570</v>
      </c>
      <c r="J22" s="63">
        <f>+H22/F22*100</f>
        <v>0.98480690154007477</v>
      </c>
    </row>
    <row r="23" spans="1:10" x14ac:dyDescent="0.25">
      <c r="A23" s="64" t="s">
        <v>34</v>
      </c>
      <c r="B23" s="15"/>
      <c r="C23" s="65">
        <f t="shared" ref="C23:I23" si="8">+C22</f>
        <v>94934289000</v>
      </c>
      <c r="D23" s="65">
        <f t="shared" si="8"/>
        <v>0</v>
      </c>
      <c r="E23" s="65">
        <f t="shared" si="8"/>
        <v>0</v>
      </c>
      <c r="F23" s="65">
        <f t="shared" si="8"/>
        <v>94934289000</v>
      </c>
      <c r="G23" s="65">
        <f>+G22</f>
        <v>934919430</v>
      </c>
      <c r="H23" s="65">
        <f t="shared" si="8"/>
        <v>934919430</v>
      </c>
      <c r="I23" s="65">
        <f t="shared" si="8"/>
        <v>93999369570</v>
      </c>
      <c r="J23" s="38">
        <f>+H23/F23*100</f>
        <v>0.98480690154007477</v>
      </c>
    </row>
    <row r="24" spans="1:10" x14ac:dyDescent="0.25">
      <c r="A24" s="66" t="s">
        <v>31</v>
      </c>
      <c r="B24" s="67"/>
      <c r="C24" s="68">
        <f t="shared" ref="C24:I24" si="9">+C10+C14+C23</f>
        <v>120262289000</v>
      </c>
      <c r="D24" s="68">
        <f t="shared" si="9"/>
        <v>0</v>
      </c>
      <c r="E24" s="68">
        <f t="shared" si="9"/>
        <v>0</v>
      </c>
      <c r="F24" s="68">
        <f t="shared" si="9"/>
        <v>120262289000</v>
      </c>
      <c r="G24" s="68">
        <f t="shared" si="9"/>
        <v>1230383012</v>
      </c>
      <c r="H24" s="68">
        <f t="shared" si="9"/>
        <v>1230383012</v>
      </c>
      <c r="I24" s="68">
        <f t="shared" si="9"/>
        <v>119031905988</v>
      </c>
      <c r="J24" s="68">
        <f>+H24/F24*100</f>
        <v>1.0230829815654017</v>
      </c>
    </row>
    <row r="29" spans="1:10" x14ac:dyDescent="0.25">
      <c r="B29" s="4" t="s">
        <v>35</v>
      </c>
      <c r="C29" s="4"/>
      <c r="D29" s="2"/>
      <c r="E29" s="2"/>
      <c r="F29" s="2"/>
      <c r="G29" s="1" t="s">
        <v>36</v>
      </c>
      <c r="H29" s="3"/>
      <c r="I29" s="3"/>
    </row>
    <row r="30" spans="1:10" x14ac:dyDescent="0.25">
      <c r="B30" s="4" t="s">
        <v>52</v>
      </c>
      <c r="C30" s="4"/>
      <c r="D30" s="2"/>
      <c r="E30" s="2"/>
      <c r="F30" s="2"/>
      <c r="G30" s="1" t="s">
        <v>37</v>
      </c>
      <c r="H30" s="3"/>
      <c r="I30" s="3"/>
    </row>
  </sheetData>
  <mergeCells count="18">
    <mergeCell ref="B29:C29"/>
    <mergeCell ref="B30:C30"/>
    <mergeCell ref="A23:B23"/>
    <mergeCell ref="A24:B24"/>
    <mergeCell ref="B6:H6"/>
    <mergeCell ref="A7:B7"/>
    <mergeCell ref="D7:E7"/>
    <mergeCell ref="G7:H7"/>
    <mergeCell ref="A19:B19"/>
    <mergeCell ref="A20:B20"/>
    <mergeCell ref="D20:E20"/>
    <mergeCell ref="G20:H20"/>
    <mergeCell ref="A1:J1"/>
    <mergeCell ref="A2:J2"/>
    <mergeCell ref="A3:J3"/>
    <mergeCell ref="A4:J4"/>
    <mergeCell ref="B5:H5"/>
    <mergeCell ref="I5:J5"/>
  </mergeCells>
  <pageMargins left="0.23622047244094491" right="0.23622047244094491" top="0.74803149606299213" bottom="0.74803149606299213" header="0.31496062992125984" footer="0.31496062992125984"/>
  <pageSetup paperSize="41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2022-02-15T21:02:34Z</dcterms:modified>
</cp:coreProperties>
</file>