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9" i="1"/>
  <c r="E9" i="1"/>
  <c r="F9" i="1"/>
  <c r="C9" i="1"/>
  <c r="C25" i="1" l="1"/>
  <c r="C24" i="1"/>
  <c r="J23" i="1"/>
  <c r="D11" i="1"/>
  <c r="D10" i="1" s="1"/>
  <c r="E11" i="1"/>
  <c r="E10" i="1" s="1"/>
  <c r="F11" i="1"/>
  <c r="G11" i="1"/>
  <c r="G10" i="1" s="1"/>
  <c r="H11" i="1"/>
  <c r="I11" i="1"/>
  <c r="I10" i="1" s="1"/>
  <c r="C11" i="1"/>
  <c r="I24" i="1"/>
  <c r="H24" i="1"/>
  <c r="J24" i="1" s="1"/>
  <c r="G24" i="1"/>
  <c r="F24" i="1"/>
  <c r="E24" i="1"/>
  <c r="D24" i="1"/>
  <c r="J18" i="1"/>
  <c r="I17" i="1"/>
  <c r="H17" i="1"/>
  <c r="J17" i="1" s="1"/>
  <c r="G17" i="1"/>
  <c r="F17" i="1"/>
  <c r="E17" i="1"/>
  <c r="D17" i="1"/>
  <c r="C17" i="1"/>
  <c r="I16" i="1"/>
  <c r="I15" i="1" s="1"/>
  <c r="H16" i="1"/>
  <c r="J16" i="1" s="1"/>
  <c r="G16" i="1"/>
  <c r="G15" i="1" s="1"/>
  <c r="F16" i="1"/>
  <c r="F15" i="1" s="1"/>
  <c r="E16" i="1"/>
  <c r="E15" i="1" s="1"/>
  <c r="D16" i="1"/>
  <c r="C16" i="1"/>
  <c r="D15" i="1"/>
  <c r="C15" i="1"/>
  <c r="J13" i="1"/>
  <c r="I9" i="1" l="1"/>
  <c r="G9" i="1"/>
  <c r="J11" i="1"/>
  <c r="D20" i="1"/>
  <c r="D25" i="1"/>
  <c r="F10" i="1"/>
  <c r="F20" i="1"/>
  <c r="G20" i="1"/>
  <c r="G25" i="1"/>
  <c r="C20" i="1"/>
  <c r="E25" i="1"/>
  <c r="E20" i="1"/>
  <c r="I20" i="1"/>
  <c r="I25" i="1"/>
  <c r="H10" i="1"/>
  <c r="H15" i="1"/>
  <c r="J15" i="1" s="1"/>
  <c r="H9" i="1" l="1"/>
  <c r="J9" i="1" s="1"/>
  <c r="F25" i="1"/>
  <c r="H25" i="1"/>
  <c r="J10" i="1"/>
  <c r="H20" i="1"/>
  <c r="J20" i="1" s="1"/>
  <c r="J25" i="1" l="1"/>
</calcChain>
</file>

<file path=xl/sharedStrings.xml><?xml version="1.0" encoding="utf-8"?>
<sst xmlns="http://schemas.openxmlformats.org/spreadsheetml/2006/main" count="77" uniqueCount="56">
  <si>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</si>
  <si>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</si>
  <si>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</si>
  <si>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</si>
  <si>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</si>
  <si>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</si>
  <si>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</si>
  <si>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</si>
  <si>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</si>
  <si>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</si>
  <si>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</si>
  <si>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</si>
  <si>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</si>
  <si>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</si>
  <si>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</si>
  <si>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</si>
  <si>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</si>
  <si>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</si>
  <si>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</si>
  <si>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</si>
  <si>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</si>
  <si>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</si>
  <si>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</si>
  <si>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</si>
  <si>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</si>
  <si>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</si>
  <si>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</si>
  <si>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</si>
  <si>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</si>
  <si>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</si>
  <si>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</si>
  <si>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</si>
  <si>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</si>
  <si>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</si>
  <si>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</si>
  <si>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</si>
  <si>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</si>
  <si>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</si>
  <si>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</si>
  <si>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</si>
  <si>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</si>
  <si>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</si>
  <si>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</si>
  <si>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</si>
  <si>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</si>
  <si>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</si>
  <si>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</si>
  <si>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</si>
  <si>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</si>
  <si>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Responsable Área de Presupuesto</t>
  </si>
  <si>
    <t>Ordenador del Gasto</t>
  </si>
  <si>
    <t>O11020300104</t>
  </si>
  <si>
    <t>Sanciones Contractuales</t>
  </si>
  <si>
    <t xml:space="preserve">O12080600214 </t>
  </si>
  <si>
    <t xml:space="preserve">O15 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</si>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</sst>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3" fontId="6" fillId="0" borderId="0" xfId="0" applyNumberFormat="1" applyFont="1"/>
    <xf numFmtId="0" fontId="6" fillId="0" borderId="0" xfId="0" applyFont="1"/>
    <xf numFmtId="0" fontId="0" fillId="0" borderId="0" xfId="0" applyFont="1"/>
    <xf numFmtId="4" fontId="5" fillId="0" borderId="0" xfId="1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B11" sqref="B11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</cols>
  <sheetData>
    <row r="1" spans="1:10" ht="17.2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17.25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17.2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10" ht="17.25" customHeight="1" x14ac:dyDescent="0.25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5"/>
    </row>
    <row r="5" spans="1:10" ht="17.25" customHeight="1" x14ac:dyDescent="0.25">
      <c r="A5" s="1" t="s">
        <v>4</v>
      </c>
      <c r="B5" s="56" t="s">
        <v>5</v>
      </c>
      <c r="C5" s="56"/>
      <c r="D5" s="56"/>
      <c r="E5" s="56"/>
      <c r="F5" s="56"/>
      <c r="G5" s="56"/>
      <c r="H5" s="56"/>
      <c r="I5" s="57" t="s">
        <v>6</v>
      </c>
      <c r="J5" s="58"/>
    </row>
    <row r="6" spans="1:10" x14ac:dyDescent="0.25">
      <c r="A6" s="2" t="s">
        <v>7</v>
      </c>
      <c r="B6" s="63" t="s">
        <v>8</v>
      </c>
      <c r="C6" s="63"/>
      <c r="D6" s="63"/>
      <c r="E6" s="63"/>
      <c r="F6" s="63"/>
      <c r="G6" s="63"/>
      <c r="H6" s="63"/>
      <c r="I6" s="3" t="s">
        <v>9</v>
      </c>
      <c r="J6" s="4" t="s">
        <v>55</v>
      </c>
    </row>
    <row r="7" spans="1:10" x14ac:dyDescent="0.25">
      <c r="A7" s="64" t="s">
        <v>10</v>
      </c>
      <c r="B7" s="65"/>
      <c r="C7" s="5" t="s">
        <v>11</v>
      </c>
      <c r="D7" s="64" t="s">
        <v>12</v>
      </c>
      <c r="E7" s="65"/>
      <c r="F7" s="5" t="s">
        <v>11</v>
      </c>
      <c r="G7" s="66" t="s">
        <v>13</v>
      </c>
      <c r="H7" s="67"/>
      <c r="I7" s="6" t="s">
        <v>14</v>
      </c>
      <c r="J7" s="7" t="s">
        <v>15</v>
      </c>
    </row>
    <row r="8" spans="1:10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0" x14ac:dyDescent="0.25">
      <c r="A9" s="13" t="s">
        <v>23</v>
      </c>
      <c r="B9" s="14" t="s">
        <v>24</v>
      </c>
      <c r="C9" s="15">
        <f>+C10+C15+C23</f>
        <v>120262289000</v>
      </c>
      <c r="D9" s="15">
        <f t="shared" ref="D9:I9" si="0">+D10+D15+D23</f>
        <v>0</v>
      </c>
      <c r="E9" s="15">
        <f t="shared" si="0"/>
        <v>0</v>
      </c>
      <c r="F9" s="15">
        <f t="shared" si="0"/>
        <v>120262289000</v>
      </c>
      <c r="G9" s="15">
        <f t="shared" si="0"/>
        <v>7904341749</v>
      </c>
      <c r="H9" s="15">
        <f t="shared" si="0"/>
        <v>11380048469</v>
      </c>
      <c r="I9" s="15">
        <f t="shared" si="0"/>
        <v>108882240531</v>
      </c>
      <c r="J9" s="16">
        <f t="shared" ref="J9:J18" si="1">+H9/F9*100</f>
        <v>9.4626907267663931</v>
      </c>
    </row>
    <row r="10" spans="1:10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2">+D11</f>
        <v>0</v>
      </c>
      <c r="E10" s="19">
        <f t="shared" si="2"/>
        <v>0</v>
      </c>
      <c r="F10" s="19">
        <f t="shared" si="2"/>
        <v>1223111000</v>
      </c>
      <c r="G10" s="19">
        <f>+G11</f>
        <v>145910604</v>
      </c>
      <c r="H10" s="19">
        <f t="shared" si="2"/>
        <v>347417266</v>
      </c>
      <c r="I10" s="19">
        <f t="shared" si="2"/>
        <v>875693734</v>
      </c>
      <c r="J10" s="16">
        <f t="shared" si="1"/>
        <v>28.404393877579388</v>
      </c>
    </row>
    <row r="11" spans="1:10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3">SUM(D12:D14)</f>
        <v>0</v>
      </c>
      <c r="E11" s="19">
        <f t="shared" si="3"/>
        <v>0</v>
      </c>
      <c r="F11" s="19">
        <f t="shared" si="3"/>
        <v>1223111000</v>
      </c>
      <c r="G11" s="19">
        <f t="shared" si="3"/>
        <v>145910604</v>
      </c>
      <c r="H11" s="19">
        <f t="shared" si="3"/>
        <v>347417266</v>
      </c>
      <c r="I11" s="19">
        <f t="shared" si="3"/>
        <v>875693734</v>
      </c>
      <c r="J11" s="16">
        <f>+H11/F11*100</f>
        <v>28.404393877579388</v>
      </c>
    </row>
    <row r="12" spans="1:10" x14ac:dyDescent="0.25">
      <c r="A12" s="20" t="s">
        <v>51</v>
      </c>
      <c r="B12" s="21" t="s">
        <v>52</v>
      </c>
      <c r="C12" s="22">
        <v>0</v>
      </c>
      <c r="D12" s="22">
        <v>0</v>
      </c>
      <c r="E12" s="44">
        <v>0</v>
      </c>
      <c r="F12" s="22">
        <v>0</v>
      </c>
      <c r="G12" s="22">
        <v>1429404</v>
      </c>
      <c r="H12" s="22">
        <v>4432866</v>
      </c>
      <c r="I12" s="22">
        <v>-4432866</v>
      </c>
      <c r="J12" s="24">
        <v>0</v>
      </c>
    </row>
    <row r="13" spans="1:10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144481200</v>
      </c>
      <c r="H13" s="22">
        <v>342984400</v>
      </c>
      <c r="I13" s="22">
        <v>880126600</v>
      </c>
      <c r="J13" s="16">
        <f>+H13/F13*100</f>
        <v>28.041968390440442</v>
      </c>
    </row>
    <row r="14" spans="1:10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0" x14ac:dyDescent="0.25">
      <c r="A15" s="17" t="s">
        <v>33</v>
      </c>
      <c r="B15" s="18" t="s">
        <v>34</v>
      </c>
      <c r="C15" s="25">
        <f>+C16+C19</f>
        <v>24104889000</v>
      </c>
      <c r="D15" s="25">
        <f>+D16+D19</f>
        <v>0</v>
      </c>
      <c r="E15" s="25">
        <f>+E16+E19</f>
        <v>0</v>
      </c>
      <c r="F15" s="25">
        <f>+F16+F19</f>
        <v>24104889000</v>
      </c>
      <c r="G15" s="25">
        <f>+G16+G19</f>
        <v>2073756815</v>
      </c>
      <c r="H15" s="25">
        <f>H16+H19</f>
        <v>2769088796</v>
      </c>
      <c r="I15" s="25">
        <f>+I16+I19</f>
        <v>21335800204</v>
      </c>
      <c r="J15" s="16">
        <f t="shared" si="1"/>
        <v>11.4876645812391</v>
      </c>
    </row>
    <row r="16" spans="1:10" x14ac:dyDescent="0.25">
      <c r="A16" s="20" t="s">
        <v>35</v>
      </c>
      <c r="B16" s="18" t="s">
        <v>36</v>
      </c>
      <c r="C16" s="25">
        <f>+C18</f>
        <v>24104889000</v>
      </c>
      <c r="D16" s="25">
        <f t="shared" ref="D16:I16" si="4">+D18</f>
        <v>0</v>
      </c>
      <c r="E16" s="25">
        <f t="shared" si="4"/>
        <v>0</v>
      </c>
      <c r="F16" s="25">
        <f t="shared" si="4"/>
        <v>24104889000</v>
      </c>
      <c r="G16" s="25">
        <f>+G18</f>
        <v>2066571845</v>
      </c>
      <c r="H16" s="25">
        <f t="shared" si="4"/>
        <v>2757210132</v>
      </c>
      <c r="I16" s="25">
        <f t="shared" si="4"/>
        <v>21347678868</v>
      </c>
      <c r="J16" s="16">
        <f t="shared" si="1"/>
        <v>11.438385515900945</v>
      </c>
    </row>
    <row r="17" spans="1:10" x14ac:dyDescent="0.25">
      <c r="A17" s="20" t="s">
        <v>37</v>
      </c>
      <c r="B17" s="18" t="s">
        <v>38</v>
      </c>
      <c r="C17" s="25">
        <f>+C18</f>
        <v>24104889000</v>
      </c>
      <c r="D17" s="25">
        <f t="shared" ref="D17:I17" si="5">+D18</f>
        <v>0</v>
      </c>
      <c r="E17" s="25">
        <f t="shared" si="5"/>
        <v>0</v>
      </c>
      <c r="F17" s="25">
        <f t="shared" si="5"/>
        <v>24104889000</v>
      </c>
      <c r="G17" s="25">
        <f>+G18</f>
        <v>2066571845</v>
      </c>
      <c r="H17" s="25">
        <f>+H18</f>
        <v>2757210132</v>
      </c>
      <c r="I17" s="25">
        <f t="shared" si="5"/>
        <v>21347678868</v>
      </c>
      <c r="J17" s="16">
        <f t="shared" si="1"/>
        <v>11.438385515900945</v>
      </c>
    </row>
    <row r="18" spans="1:10" x14ac:dyDescent="0.25">
      <c r="A18" s="20" t="s">
        <v>53</v>
      </c>
      <c r="B18" s="21" t="s">
        <v>39</v>
      </c>
      <c r="C18" s="26">
        <v>24104889000</v>
      </c>
      <c r="D18" s="26">
        <v>0</v>
      </c>
      <c r="E18" s="26">
        <v>0</v>
      </c>
      <c r="F18" s="26">
        <v>24104889000</v>
      </c>
      <c r="G18" s="26">
        <v>2066571845</v>
      </c>
      <c r="H18" s="26">
        <v>2757210132</v>
      </c>
      <c r="I18" s="26">
        <v>21347678868</v>
      </c>
      <c r="J18" s="24">
        <f t="shared" si="1"/>
        <v>11.438385515900945</v>
      </c>
    </row>
    <row r="19" spans="1:10" x14ac:dyDescent="0.25">
      <c r="A19" s="20" t="s">
        <v>40</v>
      </c>
      <c r="B19" s="21" t="s">
        <v>41</v>
      </c>
      <c r="C19" s="26">
        <v>0</v>
      </c>
      <c r="D19" s="26">
        <v>0</v>
      </c>
      <c r="E19" s="26">
        <v>0</v>
      </c>
      <c r="F19" s="26">
        <v>0</v>
      </c>
      <c r="G19" s="26">
        <v>7184970</v>
      </c>
      <c r="H19" s="26">
        <v>11878664</v>
      </c>
      <c r="I19" s="26">
        <v>-11878664</v>
      </c>
      <c r="J19" s="24">
        <v>0</v>
      </c>
    </row>
    <row r="20" spans="1:10" ht="17.25" customHeight="1" x14ac:dyDescent="0.25">
      <c r="A20" s="68" t="s">
        <v>42</v>
      </c>
      <c r="B20" s="69"/>
      <c r="C20" s="27">
        <f t="shared" ref="C20:I20" si="6">+C10+C15</f>
        <v>25328000000</v>
      </c>
      <c r="D20" s="27">
        <f t="shared" si="6"/>
        <v>0</v>
      </c>
      <c r="E20" s="27">
        <f t="shared" si="6"/>
        <v>0</v>
      </c>
      <c r="F20" s="27">
        <f t="shared" si="6"/>
        <v>25328000000</v>
      </c>
      <c r="G20" s="27">
        <f t="shared" si="6"/>
        <v>2219667419</v>
      </c>
      <c r="H20" s="27">
        <f t="shared" si="6"/>
        <v>3116506062</v>
      </c>
      <c r="I20" s="27">
        <f t="shared" si="6"/>
        <v>22211493938</v>
      </c>
      <c r="J20" s="28">
        <f>+H20/F20*100</f>
        <v>12.304588052747947</v>
      </c>
    </row>
    <row r="21" spans="1:10" x14ac:dyDescent="0.25">
      <c r="A21" s="45" t="s">
        <v>54</v>
      </c>
      <c r="B21" s="46" t="s">
        <v>43</v>
      </c>
      <c r="C21" s="29" t="s">
        <v>11</v>
      </c>
      <c r="D21" s="70" t="s">
        <v>12</v>
      </c>
      <c r="E21" s="70"/>
      <c r="F21" s="29" t="s">
        <v>11</v>
      </c>
      <c r="G21" s="70" t="s">
        <v>13</v>
      </c>
      <c r="H21" s="70"/>
      <c r="I21" s="29" t="s">
        <v>14</v>
      </c>
      <c r="J21" s="30" t="s">
        <v>15</v>
      </c>
    </row>
    <row r="22" spans="1:10" ht="24" x14ac:dyDescent="0.25">
      <c r="A22" s="8" t="s">
        <v>16</v>
      </c>
      <c r="B22" s="31" t="s">
        <v>17</v>
      </c>
      <c r="C22" s="32" t="s">
        <v>18</v>
      </c>
      <c r="D22" s="32" t="s">
        <v>19</v>
      </c>
      <c r="E22" s="32" t="s">
        <v>20</v>
      </c>
      <c r="F22" s="32" t="s">
        <v>21</v>
      </c>
      <c r="G22" s="32" t="s">
        <v>19</v>
      </c>
      <c r="H22" s="32" t="s">
        <v>20</v>
      </c>
      <c r="I22" s="33" t="s">
        <v>22</v>
      </c>
      <c r="J22" s="33" t="s">
        <v>13</v>
      </c>
    </row>
    <row r="23" spans="1:10" x14ac:dyDescent="0.25">
      <c r="A23" s="34" t="s">
        <v>44</v>
      </c>
      <c r="B23" s="35" t="s">
        <v>45</v>
      </c>
      <c r="C23" s="36">
        <v>94934289000</v>
      </c>
      <c r="D23" s="37">
        <v>0</v>
      </c>
      <c r="E23" s="37">
        <v>0</v>
      </c>
      <c r="F23" s="36">
        <v>94934289000</v>
      </c>
      <c r="G23" s="36">
        <v>5684674330</v>
      </c>
      <c r="H23" s="36">
        <v>8263542407</v>
      </c>
      <c r="I23" s="36">
        <v>86670746593</v>
      </c>
      <c r="J23" s="38">
        <f>+H23/F23*100</f>
        <v>8.7044865391049591</v>
      </c>
    </row>
    <row r="24" spans="1:10" x14ac:dyDescent="0.25">
      <c r="A24" s="59" t="s">
        <v>46</v>
      </c>
      <c r="B24" s="56"/>
      <c r="C24" s="39">
        <f>+C23</f>
        <v>94934289000</v>
      </c>
      <c r="D24" s="39">
        <f t="shared" ref="D24:I24" si="7">+D23</f>
        <v>0</v>
      </c>
      <c r="E24" s="39">
        <f t="shared" si="7"/>
        <v>0</v>
      </c>
      <c r="F24" s="39">
        <f t="shared" si="7"/>
        <v>94934289000</v>
      </c>
      <c r="G24" s="39">
        <f>+G23</f>
        <v>5684674330</v>
      </c>
      <c r="H24" s="39">
        <f t="shared" si="7"/>
        <v>8263542407</v>
      </c>
      <c r="I24" s="39">
        <f t="shared" si="7"/>
        <v>86670746593</v>
      </c>
      <c r="J24" s="16">
        <f>+H24/F24*100</f>
        <v>8.7044865391049591</v>
      </c>
    </row>
    <row r="25" spans="1:10" x14ac:dyDescent="0.25">
      <c r="A25" s="60" t="s">
        <v>42</v>
      </c>
      <c r="B25" s="61"/>
      <c r="C25" s="40">
        <f>+C10+C15+C24</f>
        <v>120262289000</v>
      </c>
      <c r="D25" s="40">
        <f t="shared" ref="D25:I25" si="8">+D10+D15+D24</f>
        <v>0</v>
      </c>
      <c r="E25" s="40">
        <f t="shared" si="8"/>
        <v>0</v>
      </c>
      <c r="F25" s="40">
        <f t="shared" si="8"/>
        <v>120262289000</v>
      </c>
      <c r="G25" s="40">
        <f t="shared" si="8"/>
        <v>7904341749</v>
      </c>
      <c r="H25" s="40">
        <f t="shared" si="8"/>
        <v>11380048469</v>
      </c>
      <c r="I25" s="40">
        <f t="shared" si="8"/>
        <v>108882240531</v>
      </c>
      <c r="J25" s="40">
        <f>+H25/F25*100</f>
        <v>9.4626907267663931</v>
      </c>
    </row>
    <row r="30" spans="1:10" x14ac:dyDescent="0.25">
      <c r="B30" s="62" t="s">
        <v>47</v>
      </c>
      <c r="C30" s="62"/>
      <c r="D30" s="41"/>
      <c r="E30" s="41"/>
      <c r="F30" s="41"/>
      <c r="G30" s="42" t="s">
        <v>48</v>
      </c>
      <c r="H30" s="43"/>
      <c r="I30" s="43"/>
    </row>
    <row r="31" spans="1:10" x14ac:dyDescent="0.25">
      <c r="B31" s="62" t="s">
        <v>49</v>
      </c>
      <c r="C31" s="62"/>
      <c r="D31" s="41"/>
      <c r="E31" s="41"/>
      <c r="F31" s="41"/>
      <c r="G31" s="42" t="s">
        <v>50</v>
      </c>
      <c r="H31" s="43"/>
      <c r="I31" s="43"/>
    </row>
  </sheetData>
  <mergeCells count="17">
    <mergeCell ref="A24:B24"/>
    <mergeCell ref="A25:B25"/>
    <mergeCell ref="B30:C30"/>
    <mergeCell ref="B31:C31"/>
    <mergeCell ref="B6:H6"/>
    <mergeCell ref="A7:B7"/>
    <mergeCell ref="D7:E7"/>
    <mergeCell ref="G7:H7"/>
    <mergeCell ref="A20:B20"/>
    <mergeCell ref="D21:E21"/>
    <mergeCell ref="G21:H21"/>
    <mergeCell ref="A1:J1"/>
    <mergeCell ref="A2:J2"/>
    <mergeCell ref="A3:J3"/>
    <mergeCell ref="A4:J4"/>
    <mergeCell ref="B5:H5"/>
    <mergeCell ref="I5:J5"/>
  </mergeCells>
  <pageMargins left="0.70866141732283472" right="0.70866141732283472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2022-04-08T15:37:04Z</dcterms:modified>
</cp:coreProperties>
</file>