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3" i="1" l="1"/>
  <c r="C15" i="1"/>
  <c r="C14" i="1"/>
  <c r="C9" i="1"/>
  <c r="C10" i="1"/>
  <c r="C11" i="1"/>
  <c r="D9" i="1"/>
  <c r="E9" i="1"/>
  <c r="F9" i="1"/>
  <c r="G9" i="1"/>
  <c r="H9" i="1"/>
  <c r="I9" i="1"/>
  <c r="C23" i="1" l="1"/>
  <c r="J10" i="1"/>
  <c r="I10" i="1"/>
  <c r="D11" i="1"/>
  <c r="E11" i="1"/>
  <c r="F11" i="1"/>
  <c r="G11" i="1"/>
  <c r="H11" i="1"/>
  <c r="I11" i="1"/>
  <c r="J11" i="1"/>
  <c r="G15" i="1" l="1"/>
  <c r="G13" i="1"/>
  <c r="G14" i="1"/>
  <c r="H15" i="1"/>
  <c r="G10" i="1"/>
  <c r="G22" i="1"/>
  <c r="D14" i="1"/>
  <c r="E14" i="1"/>
  <c r="F14" i="1"/>
  <c r="H14" i="1"/>
  <c r="I14" i="1"/>
  <c r="D15" i="1"/>
  <c r="E15" i="1"/>
  <c r="F15" i="1"/>
  <c r="I15" i="1"/>
  <c r="J21" i="1"/>
  <c r="J12" i="1"/>
  <c r="G18" i="1" l="1"/>
  <c r="G23" i="1"/>
  <c r="I22" i="1" l="1"/>
  <c r="H22" i="1"/>
  <c r="F22" i="1"/>
  <c r="E22" i="1"/>
  <c r="D22" i="1"/>
  <c r="C22" i="1"/>
  <c r="J16" i="1"/>
  <c r="I13" i="1"/>
  <c r="H13" i="1"/>
  <c r="F13" i="1"/>
  <c r="E13" i="1"/>
  <c r="D13" i="1"/>
  <c r="F10" i="1"/>
  <c r="E10" i="1"/>
  <c r="D10" i="1"/>
  <c r="I23" i="1" l="1"/>
  <c r="J15" i="1"/>
  <c r="J22" i="1"/>
  <c r="J13" i="1"/>
  <c r="F18" i="1"/>
  <c r="H10" i="1"/>
  <c r="H23" i="1" s="1"/>
  <c r="J14" i="1"/>
  <c r="D18" i="1"/>
  <c r="D23" i="1"/>
  <c r="E18" i="1"/>
  <c r="E23" i="1"/>
  <c r="F23" i="1"/>
  <c r="I18" i="1"/>
  <c r="H18" i="1" l="1"/>
  <c r="J18" i="1" s="1"/>
  <c r="J9" i="1"/>
  <c r="J23" i="1"/>
</calcChain>
</file>

<file path=xl/sharedStrings.xml><?xml version="1.0" encoding="utf-8"?>
<sst xmlns="http://schemas.openxmlformats.org/spreadsheetml/2006/main" count="74" uniqueCount="53">
  <si>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</si>
  <si>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</si>
  <si>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</si>
  <si>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</si>
  <si>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</si>
  <si>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</si>
  <si>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</si>
  <si>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</si>
  <si>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</si>
  <si>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</si>
  <si>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</si>
  <si>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</si>
  <si>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</si>
  <si>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</si>
  <si>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</si>
  <si>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</si>
  <si>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</si>
  <si>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</si>
  <si>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</si>
  <si>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</si>
  <si>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</si>
  <si>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</si>
  <si>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INGRESOS</t>
  </si>
  <si>
    <t>INGRESOS CORRIENTES</t>
  </si>
  <si>
    <t>NO TRIBUTARIOS</t>
  </si>
  <si>
    <t>RECURSOS DE CAPITAL</t>
  </si>
  <si>
    <t>TRANSFERENCIAS DE CAPITAL</t>
  </si>
  <si>
    <t>DE OTRAS ENTIDADES DEL GOBIERNO</t>
  </si>
  <si>
    <t>Convenios entidades distritales</t>
  </si>
  <si>
    <t>REINTEGROS</t>
  </si>
  <si>
    <t>TOTAL RENTAS E INGRESOS</t>
  </si>
  <si>
    <t>TRANSFERENCIAS</t>
  </si>
  <si>
    <t>Vigencia</t>
  </si>
  <si>
    <t>TOTAL TRANSFERENCIAS</t>
  </si>
  <si>
    <t>FABIOLA FRANCO ESCOBAR</t>
  </si>
  <si>
    <t>HUGO ALBERTO CARRILLO GOMEZ</t>
  </si>
  <si>
    <t>Ordenador del Gasto</t>
  </si>
  <si>
    <t>ENERO</t>
  </si>
  <si>
    <t>O1</t>
  </si>
  <si>
    <t>O11</t>
  </si>
  <si>
    <t>O1102</t>
  </si>
  <si>
    <t xml:space="preserve">O11020500109010112 </t>
  </si>
  <si>
    <t>O12</t>
  </si>
  <si>
    <t>O1208</t>
  </si>
  <si>
    <t>O120806</t>
  </si>
  <si>
    <t>Servicios Ejecutivos de la administración pública</t>
  </si>
  <si>
    <t>O150101</t>
  </si>
  <si>
    <t>O121301</t>
  </si>
  <si>
    <t xml:space="preserve"> O12080600214 </t>
  </si>
  <si>
    <t>VIGENCIA FISCAL               2023</t>
  </si>
  <si>
    <t>RUBBY ESPERANZA CORREA MORENO</t>
  </si>
  <si>
    <t>Profesional Especializado 222-10 - Presupuesto</t>
  </si>
  <si>
    <t>Gerente Financiera ( E ) Codigo 039 - Grado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</si>
</sst>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71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 indent="3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1" fontId="4" fillId="0" borderId="11" xfId="0" applyNumberFormat="1" applyFont="1" applyBorder="1" applyAlignment="1">
      <alignment horizontal="left" vertical="top" shrinkToFit="1"/>
    </xf>
    <xf numFmtId="0" fontId="3" fillId="0" borderId="11" xfId="0" applyFont="1" applyBorder="1" applyAlignment="1">
      <alignment horizontal="left" vertical="top" wrapText="1"/>
    </xf>
    <xf numFmtId="4" fontId="4" fillId="0" borderId="11" xfId="0" applyNumberFormat="1" applyFont="1" applyBorder="1" applyAlignment="1">
      <alignment horizontal="right" vertical="top" shrinkToFit="1"/>
    </xf>
    <xf numFmtId="4" fontId="3" fillId="0" borderId="18" xfId="1" applyNumberFormat="1" applyFont="1" applyBorder="1" applyAlignment="1">
      <alignment horizontal="right" vertical="top"/>
    </xf>
    <xf numFmtId="1" fontId="4" fillId="0" borderId="19" xfId="0" applyNumberFormat="1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wrapText="1"/>
    </xf>
    <xf numFmtId="4" fontId="3" fillId="0" borderId="20" xfId="1" applyNumberFormat="1" applyFont="1" applyBorder="1" applyAlignment="1">
      <alignment horizontal="right" vertical="top"/>
    </xf>
    <xf numFmtId="1" fontId="5" fillId="0" borderId="19" xfId="0" applyNumberFormat="1" applyFont="1" applyBorder="1" applyAlignment="1">
      <alignment horizontal="left" vertical="top" shrinkToFit="1"/>
    </xf>
    <xf numFmtId="0" fontId="6" fillId="0" borderId="19" xfId="0" applyFont="1" applyBorder="1" applyAlignment="1">
      <alignment horizontal="left" vertical="top" wrapText="1"/>
    </xf>
    <xf numFmtId="4" fontId="6" fillId="0" borderId="20" xfId="1" applyNumberFormat="1" applyFont="1" applyBorder="1" applyAlignment="1">
      <alignment horizontal="right" vertical="top"/>
    </xf>
    <xf numFmtId="4" fontId="5" fillId="0" borderId="19" xfId="0" applyNumberFormat="1" applyFont="1" applyBorder="1" applyAlignment="1">
      <alignment horizontal="right" vertical="top" shrinkToFit="1"/>
    </xf>
    <xf numFmtId="4" fontId="6" fillId="0" borderId="18" xfId="1" applyNumberFormat="1" applyFont="1" applyBorder="1" applyAlignment="1">
      <alignment horizontal="right" vertical="top"/>
    </xf>
    <xf numFmtId="4" fontId="4" fillId="0" borderId="19" xfId="0" applyNumberFormat="1" applyFont="1" applyBorder="1" applyAlignment="1">
      <alignment horizontal="right" vertical="top" shrinkToFit="1"/>
    </xf>
    <xf numFmtId="4" fontId="6" fillId="0" borderId="19" xfId="1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 shrinkToFit="1"/>
    </xf>
    <xf numFmtId="4" fontId="4" fillId="0" borderId="29" xfId="0" applyNumberFormat="1" applyFont="1" applyBorder="1" applyAlignment="1">
      <alignment horizontal="right" vertical="top" shrinkToFit="1"/>
    </xf>
    <xf numFmtId="0" fontId="3" fillId="0" borderId="20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1" fontId="5" fillId="0" borderId="15" xfId="0" applyNumberFormat="1" applyFont="1" applyBorder="1" applyAlignment="1">
      <alignment horizontal="left" vertical="top" shrinkToFit="1"/>
    </xf>
    <xf numFmtId="0" fontId="6" fillId="0" borderId="9" xfId="0" applyFont="1" applyBorder="1" applyAlignment="1">
      <alignment horizontal="left" vertical="top" wrapText="1"/>
    </xf>
    <xf numFmtId="4" fontId="6" fillId="0" borderId="25" xfId="1" applyNumberFormat="1" applyFont="1" applyBorder="1" applyAlignment="1">
      <alignment horizontal="right" vertical="top"/>
    </xf>
    <xf numFmtId="4" fontId="5" fillId="0" borderId="25" xfId="0" applyNumberFormat="1" applyFont="1" applyBorder="1" applyAlignment="1">
      <alignment horizontal="right" vertical="top" shrinkToFit="1"/>
    </xf>
    <xf numFmtId="4" fontId="6" fillId="0" borderId="26" xfId="1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 shrinkToFit="1"/>
    </xf>
    <xf numFmtId="4" fontId="4" fillId="0" borderId="24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 indent="10"/>
    </xf>
    <xf numFmtId="0" fontId="3" fillId="0" borderId="10" xfId="0" applyFont="1" applyBorder="1" applyAlignment="1">
      <alignment horizontal="left" vertical="top" wrapText="1" indent="10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7" fillId="0" borderId="0" xfId="1" applyFont="1" applyAlignment="1"/>
    <xf numFmtId="0" fontId="2" fillId="0" borderId="0" xfId="2" applyFont="1" applyAlignment="1">
      <alignment horizontal="center" vertical="center" wrapText="1"/>
    </xf>
    <xf numFmtId="3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J23" sqref="J23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</cols>
  <sheetData>
    <row r="1" spans="1:10" ht="17.25" customHeight="1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ht="17.25" customHeight="1" x14ac:dyDescent="0.25">
      <c r="A2" s="59" t="s">
        <v>1</v>
      </c>
      <c r="B2" s="60"/>
      <c r="C2" s="60"/>
      <c r="D2" s="60"/>
      <c r="E2" s="60"/>
      <c r="F2" s="60"/>
      <c r="G2" s="60"/>
      <c r="H2" s="60"/>
      <c r="I2" s="60"/>
      <c r="J2" s="61"/>
    </row>
    <row r="3" spans="1:10" ht="17.25" customHeight="1" x14ac:dyDescent="0.25">
      <c r="A3" s="59" t="s">
        <v>2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17.25" customHeight="1" x14ac:dyDescent="0.25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62"/>
    </row>
    <row r="5" spans="1:10" ht="17.25" customHeight="1" x14ac:dyDescent="0.25">
      <c r="A5" s="2" t="s">
        <v>4</v>
      </c>
      <c r="B5" s="43" t="s">
        <v>5</v>
      </c>
      <c r="C5" s="43"/>
      <c r="D5" s="43"/>
      <c r="E5" s="43"/>
      <c r="F5" s="43"/>
      <c r="G5" s="43"/>
      <c r="H5" s="43"/>
      <c r="I5" s="63" t="s">
        <v>49</v>
      </c>
      <c r="J5" s="64"/>
    </row>
    <row r="6" spans="1:10" x14ac:dyDescent="0.25">
      <c r="A6" s="3" t="s">
        <v>6</v>
      </c>
      <c r="B6" s="46" t="s">
        <v>7</v>
      </c>
      <c r="C6" s="46"/>
      <c r="D6" s="46"/>
      <c r="E6" s="46"/>
      <c r="F6" s="46"/>
      <c r="G6" s="46"/>
      <c r="H6" s="46"/>
      <c r="I6" s="4" t="s">
        <v>8</v>
      </c>
      <c r="J6" s="5" t="s">
        <v>37</v>
      </c>
    </row>
    <row r="7" spans="1:10" x14ac:dyDescent="0.25">
      <c r="A7" s="47" t="s">
        <v>9</v>
      </c>
      <c r="B7" s="48"/>
      <c r="C7" s="6" t="s">
        <v>10</v>
      </c>
      <c r="D7" s="47" t="s">
        <v>11</v>
      </c>
      <c r="E7" s="48"/>
      <c r="F7" s="6" t="s">
        <v>10</v>
      </c>
      <c r="G7" s="49" t="s">
        <v>12</v>
      </c>
      <c r="H7" s="50"/>
      <c r="I7" s="7" t="s">
        <v>13</v>
      </c>
      <c r="J7" s="8" t="s">
        <v>14</v>
      </c>
    </row>
    <row r="8" spans="1:10" ht="24" x14ac:dyDescent="0.25">
      <c r="A8" s="9" t="s">
        <v>15</v>
      </c>
      <c r="B8" s="10" t="s">
        <v>16</v>
      </c>
      <c r="C8" s="11" t="s">
        <v>17</v>
      </c>
      <c r="D8" s="10" t="s">
        <v>18</v>
      </c>
      <c r="E8" s="10" t="s">
        <v>19</v>
      </c>
      <c r="F8" s="11" t="s">
        <v>20</v>
      </c>
      <c r="G8" s="11" t="s">
        <v>18</v>
      </c>
      <c r="H8" s="11" t="s">
        <v>19</v>
      </c>
      <c r="I8" s="12" t="s">
        <v>21</v>
      </c>
      <c r="J8" s="13" t="s">
        <v>12</v>
      </c>
    </row>
    <row r="9" spans="1:10" x14ac:dyDescent="0.25">
      <c r="A9" s="14" t="s">
        <v>38</v>
      </c>
      <c r="B9" s="15" t="s">
        <v>22</v>
      </c>
      <c r="C9" s="16">
        <f>+C10+C13+C21</f>
        <v>106216920000</v>
      </c>
      <c r="D9" s="16">
        <f t="shared" ref="D9:I9" si="0">+D10+D13+D21</f>
        <v>0</v>
      </c>
      <c r="E9" s="16">
        <f t="shared" si="0"/>
        <v>0</v>
      </c>
      <c r="F9" s="16">
        <f t="shared" si="0"/>
        <v>106216920000</v>
      </c>
      <c r="G9" s="16">
        <f t="shared" si="0"/>
        <v>1340790616</v>
      </c>
      <c r="H9" s="16">
        <f t="shared" si="0"/>
        <v>1340790616</v>
      </c>
      <c r="I9" s="16">
        <f t="shared" si="0"/>
        <v>104876129384</v>
      </c>
      <c r="J9" s="17">
        <f t="shared" ref="J9:J16" si="1">+H9/F9*100</f>
        <v>1.2623135899628797</v>
      </c>
    </row>
    <row r="10" spans="1:10" x14ac:dyDescent="0.25">
      <c r="A10" s="18" t="s">
        <v>39</v>
      </c>
      <c r="B10" s="19" t="s">
        <v>23</v>
      </c>
      <c r="C10" s="20">
        <f>+C11</f>
        <v>1736174000</v>
      </c>
      <c r="D10" s="20">
        <f t="shared" ref="D10:I11" si="2">+D11</f>
        <v>0</v>
      </c>
      <c r="E10" s="20">
        <f t="shared" si="2"/>
        <v>0</v>
      </c>
      <c r="F10" s="20">
        <f t="shared" si="2"/>
        <v>1736174000</v>
      </c>
      <c r="G10" s="20">
        <f>+G11</f>
        <v>157794700</v>
      </c>
      <c r="H10" s="20">
        <f t="shared" si="2"/>
        <v>157794700</v>
      </c>
      <c r="I10" s="20">
        <f>+I11</f>
        <v>1578379300</v>
      </c>
      <c r="J10" s="17">
        <f>+H10/F10*100</f>
        <v>9.0886454929056661</v>
      </c>
    </row>
    <row r="11" spans="1:10" x14ac:dyDescent="0.25">
      <c r="A11" s="18" t="s">
        <v>40</v>
      </c>
      <c r="B11" s="19" t="s">
        <v>24</v>
      </c>
      <c r="C11" s="20">
        <f>+C12</f>
        <v>1736174000</v>
      </c>
      <c r="D11" s="20">
        <f t="shared" si="2"/>
        <v>0</v>
      </c>
      <c r="E11" s="20">
        <f t="shared" si="2"/>
        <v>0</v>
      </c>
      <c r="F11" s="20">
        <f t="shared" si="2"/>
        <v>1736174000</v>
      </c>
      <c r="G11" s="20">
        <f t="shared" si="2"/>
        <v>157794700</v>
      </c>
      <c r="H11" s="20">
        <f t="shared" si="2"/>
        <v>157794700</v>
      </c>
      <c r="I11" s="20">
        <f t="shared" si="2"/>
        <v>1578379300</v>
      </c>
      <c r="J11" s="17">
        <f>+H11/F11*100</f>
        <v>9.0886454929056661</v>
      </c>
    </row>
    <row r="12" spans="1:10" ht="16.5" customHeight="1" x14ac:dyDescent="0.25">
      <c r="A12" s="21" t="s">
        <v>41</v>
      </c>
      <c r="B12" s="22" t="s">
        <v>45</v>
      </c>
      <c r="C12" s="23">
        <v>1736174000</v>
      </c>
      <c r="D12" s="24">
        <v>0</v>
      </c>
      <c r="E12" s="24">
        <v>0</v>
      </c>
      <c r="F12" s="23">
        <v>1736174000</v>
      </c>
      <c r="G12" s="23">
        <v>157794700</v>
      </c>
      <c r="H12" s="23">
        <v>157794700</v>
      </c>
      <c r="I12" s="23">
        <v>1578379300</v>
      </c>
      <c r="J12" s="17">
        <f>+H12/F12*100</f>
        <v>9.0886454929056661</v>
      </c>
    </row>
    <row r="13" spans="1:10" x14ac:dyDescent="0.25">
      <c r="A13" s="18" t="s">
        <v>42</v>
      </c>
      <c r="B13" s="19" t="s">
        <v>25</v>
      </c>
      <c r="C13" s="26">
        <f>+C14+C17</f>
        <v>24579810000</v>
      </c>
      <c r="D13" s="26">
        <f>+D14+D17</f>
        <v>0</v>
      </c>
      <c r="E13" s="26">
        <f>+E14+E17</f>
        <v>0</v>
      </c>
      <c r="F13" s="26">
        <f>+F14+F17</f>
        <v>24579810000</v>
      </c>
      <c r="G13" s="26">
        <f>+G14+G17</f>
        <v>675450</v>
      </c>
      <c r="H13" s="26">
        <f>H14+H17</f>
        <v>675450</v>
      </c>
      <c r="I13" s="26">
        <f>+I14+I17</f>
        <v>24579134550</v>
      </c>
      <c r="J13" s="17">
        <f t="shared" si="1"/>
        <v>2.7479870674346142E-3</v>
      </c>
    </row>
    <row r="14" spans="1:10" x14ac:dyDescent="0.25">
      <c r="A14" s="21" t="s">
        <v>43</v>
      </c>
      <c r="B14" s="19" t="s">
        <v>26</v>
      </c>
      <c r="C14" s="26">
        <f>+C16</f>
        <v>24579810000</v>
      </c>
      <c r="D14" s="26">
        <f t="shared" ref="D14:I14" si="3">+D16</f>
        <v>0</v>
      </c>
      <c r="E14" s="26">
        <f t="shared" si="3"/>
        <v>0</v>
      </c>
      <c r="F14" s="26">
        <f t="shared" si="3"/>
        <v>24579810000</v>
      </c>
      <c r="G14" s="26">
        <f>+G16</f>
        <v>0</v>
      </c>
      <c r="H14" s="26">
        <f t="shared" si="3"/>
        <v>0</v>
      </c>
      <c r="I14" s="26">
        <f t="shared" si="3"/>
        <v>24579810000</v>
      </c>
      <c r="J14" s="17">
        <f t="shared" si="1"/>
        <v>0</v>
      </c>
    </row>
    <row r="15" spans="1:10" x14ac:dyDescent="0.25">
      <c r="A15" s="21" t="s">
        <v>44</v>
      </c>
      <c r="B15" s="19" t="s">
        <v>27</v>
      </c>
      <c r="C15" s="26">
        <f>+C16</f>
        <v>24579810000</v>
      </c>
      <c r="D15" s="26">
        <f t="shared" ref="D15:I15" si="4">+D16</f>
        <v>0</v>
      </c>
      <c r="E15" s="26">
        <f t="shared" si="4"/>
        <v>0</v>
      </c>
      <c r="F15" s="26">
        <f t="shared" si="4"/>
        <v>24579810000</v>
      </c>
      <c r="G15" s="26">
        <f>+G16</f>
        <v>0</v>
      </c>
      <c r="H15" s="26">
        <f>+H16</f>
        <v>0</v>
      </c>
      <c r="I15" s="26">
        <f t="shared" si="4"/>
        <v>24579810000</v>
      </c>
      <c r="J15" s="17">
        <f t="shared" si="1"/>
        <v>0</v>
      </c>
    </row>
    <row r="16" spans="1:10" x14ac:dyDescent="0.25">
      <c r="A16" s="21" t="s">
        <v>48</v>
      </c>
      <c r="B16" s="22" t="s">
        <v>28</v>
      </c>
      <c r="C16" s="27">
        <v>24579810000</v>
      </c>
      <c r="D16" s="27">
        <v>0</v>
      </c>
      <c r="E16" s="27">
        <v>0</v>
      </c>
      <c r="F16" s="27">
        <v>24579810000</v>
      </c>
      <c r="G16" s="27">
        <v>0</v>
      </c>
      <c r="H16" s="27">
        <v>0</v>
      </c>
      <c r="I16" s="27">
        <v>24579810000</v>
      </c>
      <c r="J16" s="25">
        <f t="shared" si="1"/>
        <v>0</v>
      </c>
    </row>
    <row r="17" spans="1:10" x14ac:dyDescent="0.25">
      <c r="A17" s="21" t="s">
        <v>47</v>
      </c>
      <c r="B17" s="22" t="s">
        <v>29</v>
      </c>
      <c r="C17" s="27">
        <v>0</v>
      </c>
      <c r="D17" s="27">
        <v>0</v>
      </c>
      <c r="E17" s="27">
        <v>0</v>
      </c>
      <c r="F17" s="27">
        <v>0</v>
      </c>
      <c r="G17" s="27">
        <v>675450</v>
      </c>
      <c r="H17" s="27">
        <v>675450</v>
      </c>
      <c r="I17" s="27">
        <v>-675450</v>
      </c>
      <c r="J17" s="25">
        <v>0</v>
      </c>
    </row>
    <row r="18" spans="1:10" ht="17.25" customHeight="1" x14ac:dyDescent="0.25">
      <c r="A18" s="51" t="s">
        <v>30</v>
      </c>
      <c r="B18" s="52"/>
      <c r="C18" s="28">
        <f>+C10+C13</f>
        <v>26315984000</v>
      </c>
      <c r="D18" s="28">
        <f>+D10+D13</f>
        <v>0</v>
      </c>
      <c r="E18" s="28">
        <f>+E10+E13</f>
        <v>0</v>
      </c>
      <c r="F18" s="28">
        <f>+F10+F13</f>
        <v>26315984000</v>
      </c>
      <c r="G18" s="28">
        <f>+G10+G13</f>
        <v>158470150</v>
      </c>
      <c r="H18" s="28">
        <f>+H10+H13</f>
        <v>158470150</v>
      </c>
      <c r="I18" s="28">
        <f>+I10+I13</f>
        <v>26157513850</v>
      </c>
      <c r="J18" s="29">
        <f>+H18/F18*100</f>
        <v>0.60218211866977878</v>
      </c>
    </row>
    <row r="19" spans="1:10" x14ac:dyDescent="0.25">
      <c r="A19" s="53" t="s">
        <v>31</v>
      </c>
      <c r="B19" s="54"/>
      <c r="C19" s="30" t="s">
        <v>10</v>
      </c>
      <c r="D19" s="55" t="s">
        <v>11</v>
      </c>
      <c r="E19" s="55"/>
      <c r="F19" s="30" t="s">
        <v>10</v>
      </c>
      <c r="G19" s="55" t="s">
        <v>12</v>
      </c>
      <c r="H19" s="55"/>
      <c r="I19" s="30" t="s">
        <v>13</v>
      </c>
      <c r="J19" s="31" t="s">
        <v>14</v>
      </c>
    </row>
    <row r="20" spans="1:10" ht="24" x14ac:dyDescent="0.25">
      <c r="A20" s="9" t="s">
        <v>15</v>
      </c>
      <c r="B20" s="32" t="s">
        <v>16</v>
      </c>
      <c r="C20" s="33" t="s">
        <v>17</v>
      </c>
      <c r="D20" s="33" t="s">
        <v>18</v>
      </c>
      <c r="E20" s="33" t="s">
        <v>19</v>
      </c>
      <c r="F20" s="33" t="s">
        <v>20</v>
      </c>
      <c r="G20" s="33" t="s">
        <v>18</v>
      </c>
      <c r="H20" s="33" t="s">
        <v>19</v>
      </c>
      <c r="I20" s="34" t="s">
        <v>21</v>
      </c>
      <c r="J20" s="34" t="s">
        <v>12</v>
      </c>
    </row>
    <row r="21" spans="1:10" x14ac:dyDescent="0.25">
      <c r="A21" s="35" t="s">
        <v>46</v>
      </c>
      <c r="B21" s="36" t="s">
        <v>32</v>
      </c>
      <c r="C21" s="37">
        <v>79900936000</v>
      </c>
      <c r="D21" s="38">
        <v>0</v>
      </c>
      <c r="E21" s="38">
        <v>0</v>
      </c>
      <c r="F21" s="37">
        <v>79900936000</v>
      </c>
      <c r="G21" s="37">
        <v>1182320466</v>
      </c>
      <c r="H21" s="37">
        <v>1182320466</v>
      </c>
      <c r="I21" s="37">
        <v>78718615534</v>
      </c>
      <c r="J21" s="39">
        <f>+H21/F21*100</f>
        <v>1.4797329357943942</v>
      </c>
    </row>
    <row r="22" spans="1:10" x14ac:dyDescent="0.25">
      <c r="A22" s="42" t="s">
        <v>33</v>
      </c>
      <c r="B22" s="43"/>
      <c r="C22" s="40">
        <f t="shared" ref="C22:I22" si="5">+C21</f>
        <v>79900936000</v>
      </c>
      <c r="D22" s="40">
        <f t="shared" si="5"/>
        <v>0</v>
      </c>
      <c r="E22" s="40">
        <f t="shared" si="5"/>
        <v>0</v>
      </c>
      <c r="F22" s="40">
        <f t="shared" si="5"/>
        <v>79900936000</v>
      </c>
      <c r="G22" s="40">
        <f>+G21</f>
        <v>1182320466</v>
      </c>
      <c r="H22" s="40">
        <f t="shared" si="5"/>
        <v>1182320466</v>
      </c>
      <c r="I22" s="40">
        <f t="shared" si="5"/>
        <v>78718615534</v>
      </c>
      <c r="J22" s="17">
        <f>+H22/F22*100</f>
        <v>1.4797329357943942</v>
      </c>
    </row>
    <row r="23" spans="1:10" x14ac:dyDescent="0.25">
      <c r="A23" s="44" t="s">
        <v>30</v>
      </c>
      <c r="B23" s="45"/>
      <c r="C23" s="41">
        <f>+C10+C13+C22</f>
        <v>106216920000</v>
      </c>
      <c r="D23" s="41">
        <f>+D10+D13+D22</f>
        <v>0</v>
      </c>
      <c r="E23" s="41">
        <f>+E10+E13+E22</f>
        <v>0</v>
      </c>
      <c r="F23" s="41">
        <f>+F10+F13+F22</f>
        <v>106216920000</v>
      </c>
      <c r="G23" s="41">
        <f>+G10+G13+G22</f>
        <v>1340790616</v>
      </c>
      <c r="H23" s="41">
        <f>+H10+H13+H22</f>
        <v>1340790616</v>
      </c>
      <c r="I23" s="41">
        <f>+I10+I13+I22</f>
        <v>104876129384</v>
      </c>
      <c r="J23" s="41">
        <f>+H23/F23*100</f>
        <v>1.2623135899628797</v>
      </c>
    </row>
    <row r="28" spans="1:10" x14ac:dyDescent="0.25">
      <c r="B28" s="65" t="s">
        <v>34</v>
      </c>
      <c r="C28" s="66" t="s">
        <v>50</v>
      </c>
      <c r="D28" s="66"/>
      <c r="E28" s="66"/>
      <c r="F28" s="66"/>
      <c r="G28" s="67" t="s">
        <v>35</v>
      </c>
      <c r="H28" s="67"/>
      <c r="I28" s="1"/>
    </row>
    <row r="29" spans="1:10" x14ac:dyDescent="0.25">
      <c r="B29" s="68" t="s">
        <v>51</v>
      </c>
      <c r="C29" s="69" t="s">
        <v>52</v>
      </c>
      <c r="D29" s="69"/>
      <c r="E29" s="69"/>
      <c r="F29" s="69"/>
      <c r="G29" s="70" t="s">
        <v>36</v>
      </c>
      <c r="H29" s="70"/>
      <c r="I29" s="1"/>
    </row>
  </sheetData>
  <mergeCells count="19">
    <mergeCell ref="A1:J1"/>
    <mergeCell ref="A2:J2"/>
    <mergeCell ref="A3:J3"/>
    <mergeCell ref="A4:J4"/>
    <mergeCell ref="B5:H5"/>
    <mergeCell ref="I5:J5"/>
    <mergeCell ref="A22:B22"/>
    <mergeCell ref="A23:B23"/>
    <mergeCell ref="B6:H6"/>
    <mergeCell ref="A7:B7"/>
    <mergeCell ref="D7:E7"/>
    <mergeCell ref="G7:H7"/>
    <mergeCell ref="A18:B18"/>
    <mergeCell ref="A19:B19"/>
    <mergeCell ref="D19:E19"/>
    <mergeCell ref="G19:H19"/>
    <mergeCell ref="C28:F28"/>
    <mergeCell ref="C29:F29"/>
    <mergeCell ref="G29:H29"/>
  </mergeCells>
  <pageMargins left="0.23622047244094491" right="0.23622047244094491" top="0.74803149606299213" bottom="0.74803149606299213" header="0.31496062992125984" footer="0.31496062992125984"/>
  <pageSetup paperSize="41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2023-02-09T15:33:58Z</dcterms:modified>
</cp:coreProperties>
</file>