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rrespondencia\INFORMES\2021\JULIO\"/>
    </mc:Choice>
  </mc:AlternateContent>
  <bookViews>
    <workbookView xWindow="0" yWindow="0" windowWidth="15360" windowHeight="7620"/>
  </bookViews>
  <sheets>
    <sheet name="INDICADORES 2021" sheetId="1" r:id="rId1"/>
  </sheets>
  <definedNames>
    <definedName name="_xlnm.Print_Titles" localSheetId="0">'INDICADORES 2021'!$1:$2</definedName>
  </definedNames>
  <calcPr calcId="162913"/>
</workbook>
</file>

<file path=xl/calcChain.xml><?xml version="1.0" encoding="utf-8"?>
<calcChain xmlns="http://schemas.openxmlformats.org/spreadsheetml/2006/main">
  <c r="G25" i="1" l="1"/>
  <c r="G24" i="1"/>
  <c r="G23" i="1" l="1"/>
  <c r="G18" i="1"/>
  <c r="G20" i="1"/>
  <c r="G16" i="1"/>
  <c r="E16" i="1"/>
  <c r="F16" i="1"/>
  <c r="G4" i="1" l="1"/>
  <c r="G5" i="1"/>
  <c r="G6" i="1"/>
  <c r="G7" i="1"/>
  <c r="G8" i="1"/>
  <c r="G9" i="1"/>
  <c r="G10" i="1"/>
  <c r="G11" i="1"/>
  <c r="G12" i="1"/>
  <c r="G13" i="1"/>
  <c r="G14" i="1"/>
  <c r="G15" i="1"/>
  <c r="G3" i="1"/>
</calcChain>
</file>

<file path=xl/sharedStrings.xml><?xml version="1.0" encoding="utf-8"?>
<sst xmlns="http://schemas.openxmlformats.org/spreadsheetml/2006/main" count="180" uniqueCount="93">
  <si>
    <t xml:space="preserve">TIPO DE INDICADOR </t>
  </si>
  <si>
    <t xml:space="preserve">NOMBRE DEL INDICADOR </t>
  </si>
  <si>
    <t xml:space="preserve">OBJETIVO DEL INDICADOR </t>
  </si>
  <si>
    <t xml:space="preserve">FORMULA DEL INDICADOR </t>
  </si>
  <si>
    <t>VALOR DEL NUMERADOR</t>
  </si>
  <si>
    <t>VALOR DEL DENOMINADOR</t>
  </si>
  <si>
    <t xml:space="preserve">RESULTADO </t>
  </si>
  <si>
    <t xml:space="preserve">ANALISIS DEL RESULTADO </t>
  </si>
  <si>
    <t>OBSERVACIONES</t>
  </si>
  <si>
    <t>3 Efectividad (impacto o beneficios generados)</t>
  </si>
  <si>
    <t>PORCENTAJE DE ATENCIÓN DE LA POBLACIÓN N SITUACIÓN DE CALLE, EN RIESGO DE HABITABILIDAD EN CALLE Y EN CONDICIONES DE FRAGILIDAD SOCIAL FRENTE A POBLACIÓN DE NIÑEZ, ADOLESCENCIA Y JUVENTUD EN LÍNEA DE INDIGENCIA AÑO DE ESTUDIO</t>
  </si>
  <si>
    <t>MEDIR LA COBERTURA DE POBLACIÓN IDIPRON CON RESPECTO A LA POBLACIÓN  QUE SE ENCUENTRA EN POBREZA EXTREMA EN EL AÑO DE ESTUDIO</t>
  </si>
  <si>
    <t>NÚMERO DE NIÑOS/AS ADOLESCENTES Y JÓVENES EN SITUACIÓN DE CALLE, EN RIESGO DE HABITABILIDAD EN CALLE Y EN CONDICIONES DE FRAGILIDAD SOCIAL ATENDIDOS EN LA VIGENCIA POR EL IDIPRON /POBLACIÓN DE NIÑEZ, ADOLESCENCIA Y JUVENTUD EN POBREZA EXTREMA AÑO DE ESTUDIO*100</t>
  </si>
  <si>
    <t>114015</t>
  </si>
  <si>
    <t>SE TOMA COMO INDICE DE POBREZA EXTREMA EL ESTABLECIDO DANE PARA  2019 ES DECIR 4,2</t>
  </si>
  <si>
    <t>PORCENTAJE DE JÓVENES CON VULNERACIÓN DE DERECHOS  QUE  TIENEN ACCESO A LA GENERACIÓN DE INGRESOS Y OPORTUNIDADES FRENTE A POBLACIÓN DE 18 A 28 AÑOS EN LÍNEA DE INDIGENCIA AÑO DE ESTUDIO</t>
  </si>
  <si>
    <t>NÚMERO JÓVENES CON VULNERACIÓN DE DERECHOS QUE TIENEN ACCESO A LA GENERACIÓN DE INGRESOS Y OPORTUNIDADES ATENDIDOS EN LA VIGENCIA / POBLACIÓN JOVEN  EN POBREZA EXTREMA EN EL AÑO DE ESTUDIO*100</t>
  </si>
  <si>
    <t>66723</t>
  </si>
  <si>
    <t>1 Eficacia: (cumplimiento de metas)</t>
  </si>
  <si>
    <t>CUMPLIMIENTO METAS PROYECTOS DEL IDIPRON- PROYECTO 7720</t>
  </si>
  <si>
    <t>EJERCER CONTROL Y SEGUIMIENTO  SOBRE LAS METAS ESTABLECIDAS EN CADA PROYECTO DE INVERSIÓN DEL INSTITUTO</t>
  </si>
  <si>
    <t>ATENCIÓN INTEGRAL AL 100%  DE LOS NIÑOS, NIÑAS, ADOLESCENTES Y JÓVENES EN SITUACIÓN DE CALLE, EN RIESGO DE HABITABILIDAD EN CALLE Y EN CONDICIONES DE FRAGILIDAD SOCIAL (META EJECUTADA)/ ATENCIÓN INTEGRAL AL 100%  DE LOS NIÑOS, NIÑAS, ADOLESCENTES Y JÓVENES EN SITUACIÓN DE CALLE, EN RIESGO DE HABITABILIDAD EN CALLE Y EN CONDICIONES DE FRAGILIDAD SOCIAL (META PROYECTADA)*100</t>
  </si>
  <si>
    <t>100</t>
  </si>
  <si>
    <t/>
  </si>
  <si>
    <t>ATENCIÓN INTEGRAL AL 100% DE LOS NIÑOS, NIÑAS, ADOLESCENTES EN RIESGO DE EXPLOTACIÓN SEXUAL COMERCIAL POR MEDIO DE LA OFERTA DEL IDIPRON(META EJECUTADA)/ATENCIÓN INTEGRAL AL 100% DE LOS NIÑOS, NIÑAS, ADOLESCENTES EN RIESGO DE EXPLOTACIÓN SEXUAL COMERCIAL POR MEDIO DE LA OFERTA DEL IDIPRON. (ESTIMADO EN 130 NNA)(META PROYECTADA)*100</t>
  </si>
  <si>
    <t>RESTABLECER DERECHOS AL 100%  NIÑOS, NIÑAS, ADOLESCENTES VÍCTIMAS DE EXPLOTACIÓN SEXUAL Y COMERCIAL, QUE RECIBA EL IDIPRON(META EJECUTADA)/ RESTABLECER DERECHOS AL 100%  NIÑOS, NIÑAS, ADOLESCENTES VÍCTIMAS DE EXPLOTACIÓN SEXUAL Y COMERCIAL, QUE RECIBA EL IDIPRON(META PROYECTADA)*100</t>
  </si>
  <si>
    <t>ATENDER AL 100%  NIÑOS, NIÑAS, ADOLESCENTES EN RIESGO DE ESTAR EN CONFLICTO CON LA LEY (META EJECUTADA)/ ATENDER AL 100%  NIÑOS, NIÑAS, ADOLESCENTES EN RIESGO DE ESTAR EN CONFLICTO CON LA LEY (META PROYECTADA)*100</t>
  </si>
  <si>
    <t>CUMPLIMIENTO METAS PROYECTOS DEL IDIPRON- PROYECTO 7726</t>
  </si>
  <si>
    <t>VINCULAR A JÓVENES EN VULNERABILIDAD O EN FRAGILIDAD SOCIAL Y ECONÓMICA A PROCESOS DE DESARROLLO DE CAPACIDADES Y GENERACIÓN DE OPORTUNIDADES PARA SU INCLUSIÓN SOCIAL Y PRODUCTIVA (META EJECUTADA) / VINCULAR A  JÓVENES EN VULNERABILIDAD O EN FRAGILIDAD SOCIAL Y ECONÓMICA A PROCESOS DE DESARROLLO DE CAPACIDADES Y GENERACIÓN DE OPORTUNIDADES PARA SU INCLUSIÓN SOCIAL Y PRODUCTIVA (META PROYECTADA)*100</t>
  </si>
  <si>
    <t>CUMPLIMIENTO METAS PROYECTOS DEL IDIPRON- PROYECTO 7727</t>
  </si>
  <si>
    <t>ADECUAR, MANTENER Y PROVEER AL 100% DE LAS UNIDADES DE PROTECCIÓN INTEGRAL, DEPENDENCIAS LOS SERVICIOS PARA SU OPERACIÓN Y MEJORAS DE INFRAESTRUCTURA (META EJECUTADA) / ADECUAR, MANTENER Y PROVEER AL 100% DE LAS UNIDADES DE PROTECCIÓN INTEGRAL, DEPENDENCIAS LOS SERVICIOS PARA SU OPERACIÓN Y MEJORAS DE INFRAESTRUCTURA (META PROYECTADA)*100</t>
  </si>
  <si>
    <t>EN TÉRMINOS DE EFICACIA, LA EJECUCIÓN FÍSICA DEL PROYECTO EL 100  PORCIENTO A LAS UNIDADES DE PROTECCIÓN INTEGRAL Y DEPENDENCIAS MANTENIMIENTO Y MEJORAMIENTO DE LA INFRAESTRUCTURA</t>
  </si>
  <si>
    <t>REALIZAR AL 100% DE LAS UNIDADES DE PROTECCIÓN INTEGRAL Y DEPENDENCIAS DEL IDIPRON (META EJECUTADA) / REALIZAR AL 100% DE LAS UNIDADES DE PROTECCIÓN INTEGRAL Y DEPENDENCIAS DEL IDIPRON (META PROYECTADA)*100</t>
  </si>
  <si>
    <t>EN TÉRMINOS DE EFICACIA, LA EJECUCIÓN FÍSICA DEL PROYECTO ALCANZÓ EL 100  PORCIENTO A LAS UNIDADES DE PROTECCIÓN INTEGRAL Y DEPENDENCIAS SERVICIOS DE MANTENIMIENTO Y MEJORAMIENTO DE LAS TIC</t>
  </si>
  <si>
    <t>PROVEER EL 100% LOS SERVICIOS DE APOYO PARA EL FORTALECIMIENTO DE LA GESTIÓN INSTITUCIONAL DEL IDIPRON (META EJECUTADA) / PROVEER EL 100% LOS SERVICIOS DE APOYO PARA EL FORTALECIMIENTO DE LA GESTIÓN INSTITUCIONAL DEL IDIPRON  (META PROYECTADA)*100</t>
  </si>
  <si>
    <t>EN TÉRMINOS DE EFICACIA, LA EJECUCIÓN FÍSICA DEL PROYECTO ALCANZÓ EL 100 PORCIENTO EL PROVEER A LAS DEPENDENCIAS SERVICIOS DE APOYO PARA EL  FORTALECIMIENTO DE LA GESTIÓN INSTITUCIONAL</t>
  </si>
  <si>
    <t>2 Eficiencia: (uso de los recursos)</t>
  </si>
  <si>
    <t>CUMPLIMIENTO PRESUPUESTO PROYECTOS DEL IDIPRON</t>
  </si>
  <si>
    <t>EJERCER CONTROL Y SEGUIMIENTO FINANCIERO DE LOS PROYECTOS DE INVERSIÓN EJECUTADOS POR EL INSTITUTO</t>
  </si>
  <si>
    <t>PRESUPUESTO EJECUTADO PROYECTO 7720/ PRESUPUESTO PROGRAMADO PROYECTO 7720 *100</t>
  </si>
  <si>
    <t>PRESUPUESTO EJECUTADO PROYECTO 7726 / PRESUPUESTO PROGRAMADO PROYECTO 7726 *100</t>
  </si>
  <si>
    <t>PRESUPUESTO EJECUTADO PROYECTO 7727 / PRESUPUESTO PROGRAMADO PROYECTO 7727*100</t>
  </si>
  <si>
    <t>EJERCER CONTROL Y SEGUIMIENTO  SOBRE LAS METAS ESTABLECIDAS Y EJECUCIÓN PRESUPUESTAL EN CADA PROYECTO DE INVERSIÓN DEL INSTITUTO</t>
  </si>
  <si>
    <t>PORCENTAJE EJECUCIÓN FINANCIERA*0.45+EJECUCIÓN PROMEDIO DE EJECUCIÓN FÍSICA*0.55</t>
  </si>
  <si>
    <t>EN PRIMER LUGAR SE OTORGA EL MAYOR PESO DE PONDERACIÓN (55%), AL EJECUCIÓN PROMEDIO DE EJECUCIÓN FÍSICA DADA LA IMPORTANCIA QUE TIENE LA EJECUCIÓN DE LAS METAS DE LOS PROYECTOS; ENTENDIDAS COMO EL CONJUNTO DE RESULTADOS CONCRETOS, MEDIBLES, REALIZABLES Y VERIFICABLES QUE SE ESPERAN OBTENER EN UN TIEMPO SEÑALADO; LINEAMIENTO DE LOS PROYECTOS DE INVERSIÓN QUE MIDEN SU EFICACIA. CONTINUANDO EN ORDEN DE IMPORTANCIA SE ENCUENTRA EL PORCENTAJE EJECUCIÓN FINANCIERA CON UN 45% , QUE CORRESPONDE A LOS RECURSOS FINANCIEROS, NECESARIOS PARA EL CUMPLIMIENTO DE LAS METAS Y POR TANTO DE LOS OBJETIVOS ESTABLECIDOS EN EL PROYECTO DE INVERSIÓN; CON SU ANÁLISIS SE MIDE LA EFICIENCIA DEL MANEJO DE RECURSOS DEL PROYECTO DE INVERSIÓN.</t>
  </si>
  <si>
    <t>PROYECTOS INSCRITOS EN BDPD y NACIONAL</t>
  </si>
  <si>
    <t>PRESENTAR  EL NÚMERO DE LOS PROYECTOS INSCRITOS EN EL BANCO DISTRITAL DE PROYECTOS DEL DISTRITO Y NACIONAL</t>
  </si>
  <si>
    <t>NÚMERO DE PROYECTOS DE INVERSIÓN INSCRITOS EN BANCO DISTRITAL DE PROYECTOS EN LA ADMINISTRACIÓN VIGENTE</t>
  </si>
  <si>
    <t>3</t>
  </si>
  <si>
    <t>0</t>
  </si>
  <si>
    <t>EL IDIPRON  REFORMULA 3 PROYECTOS DE INVERSIÓN INSCRITOS EN EL BANCO DISTRITAL DE  PROYECTOS DE INVERSIÓN DEL DISTRITO Y SE INSCRIBIERON EN MGA</t>
  </si>
  <si>
    <t>PROMEDIO CUMPLIMIENTO METAS</t>
  </si>
  <si>
    <t>ESTABLECER EL PROMEDIO DE CUMPLIMENTO DE LAS METAS DE LOS PROYECTOS DE INVERSIÓN DE LA VIGENCIA</t>
  </si>
  <si>
    <t>PROMEDIO EJECUCIÓN METAS PROYECTADAS PROYECTO</t>
  </si>
  <si>
    <t>EJECUCIÓN METAS PROYECTOS DE INVERSIÓN DEL IDIPRON</t>
  </si>
  <si>
    <t>PRESENTAR EL PROMEDIO DE EJECUCIÓN DE LAS METAS DEL PROYECTO 7720</t>
  </si>
  <si>
    <t>PROMEDIO EJECUCIÓN METAS PROYECTADAS PROYECTO EN PLAN VIGENCIA</t>
  </si>
  <si>
    <t>LAS METAS DE LOS PROYECTOS DE INVERSIÓN DEL IDIPRON, TIENEN UN NIVEL DE EJECUCIÓN EXCELENTE, TENIENDO EN CUENTA QUE ES DEL 100 PORCIENTO</t>
  </si>
  <si>
    <t>EJECUCIÓN METAS PLAN DE DESARROLLO</t>
  </si>
  <si>
    <t>PRESENTAR EL PROMEDIO DE EJECUCIÓN DE LAS METAS DEL PROYECTO 7726</t>
  </si>
  <si>
    <t>PRESENTAR EL PROMEDIO DE EJECUCIÓN DE LAS METAS DEL PROYECTO 7727</t>
  </si>
  <si>
    <t>LAS METAS DEL PLAN DE DESARROLLO, TIENEN UN NIVEL DE EJECUCIÓN BUENO, TENIENDO EN CUENTA QUE ES DEL 100%</t>
  </si>
  <si>
    <t>MODIFICACIONES PROYECTOS DE INVERSIÓN</t>
  </si>
  <si>
    <t>PRESENTAR EL NÚMERO DE MODIFICACIONES DE LOS PROYECTOS DE INVERSIÓN</t>
  </si>
  <si>
    <t>NÚMERO DE MODIFICACIONES PRESUPUESTALES ENTRE PROYECTOS DE INVERSIÓN PRESENTADAS</t>
  </si>
  <si>
    <t>SOLICITUDES DE INFORMACIÓN PRESENTADAS A ENTIDADES DE CONTROL Y VIGILANCIA, GESTIONADAS POR LA OFICINA ASESORA DE PLANEACIÓN</t>
  </si>
  <si>
    <t>PRESENTAR EL NÚMERO DE MODIFICACIONES ENTRE CONCEPTOS DE GASTO  GESTIONADOS POR LA OFICINA ASESORA DE PLANEACIÓN</t>
  </si>
  <si>
    <t>NÚMERO DE CAMBIOS EN MONTOS DE CONCEPTOS DE GASTO VIABILIZADAS POR LA OFICINA ASESORA DE PLANEACIÓN</t>
  </si>
  <si>
    <t>SOLICITUDES DE INFORMACIÓN PRESENTADAS POR ENTIDADES DE CONTROL Y VIGILANCIA, GESTIONADAS POR LA OFICINA ASESORA DE PLANEACIÓN</t>
  </si>
  <si>
    <t>PRESENTAR EN NÚMERO DE SOLICITUDES DE INFORMACIÓN PRESENTADAS POR ENTIDADES DE CONTROL Y VIGILANCIA, GESTIONADAS POR LA OFICINA ASESORA DE PLANEACIÓN</t>
  </si>
  <si>
    <t>NÚMERO DE SOLICITUDES DE INFORMACIÓN: DERECHOS DE PETICIÓN, PROPOSICIONES Y SOLICITUDES CONGRESO RESUELTAS</t>
  </si>
  <si>
    <t>INFORMES PRESENTADOS A ENTIDADES DE CONTROL Y VIGILANCIA, GESTIONADAS POR LA OFICINA ASESORA DE PLANEACIÓN</t>
  </si>
  <si>
    <t>NÚMERO DE INFORMES ENTREGADOS A ENTIDADES DE CONTROL Y VIGILANCIA, OTRAS ENTIDADES Y CIUDADANÍA</t>
  </si>
  <si>
    <t>INDICADORES DE GESTION IDIPRON 2021</t>
  </si>
  <si>
    <t>EJECUCIÓN FÍSICA VS EJECUCIÓN PRESUPUESTAL INVERSIÓN 2021</t>
  </si>
  <si>
    <t>EN CUANTO A LA EFECTIVIDAD EN TÉRMINOS DE EFECTO-EN LA EJECUCIÓN DE ACTIVIDADES DEL IDIPRON EN LA OFERTA DE ACCIONES DE PREVENCIÓN, PROTECCIÓN Y RESTABLECIMIENTO DE DERECHOS, SU EFECTO ALCANZÓ EL 9,64 PORCIENTO.  ESTE COMPORTAMIENTO, PERMITE AFIRMAR QUE SE LOGRÓ CALIDAD  Y OPORTUNIDAD EN LOS SERVICIOS PRESTADOS A LA NIÑEZ Y JUVENTUD CON VULNERACIÓN DE DERECHOS ATENDIDOS EN LA VIGENCIA.</t>
  </si>
  <si>
    <t>EN CUANTO A LA EFECTIVIDAD EN LA EJECUCIÓN DE ACTIVIDADES DEL IDIPRON EN LAS ACCIONES DE PREVENCIÓN, PROTECCIÓN Y RESTABLECIMIENTO DE DERECHOS ATENDIDOS EN LA VIGENCIA, SU EFECTO ALCANZÓ EL 1,69 PORCIENTO.</t>
  </si>
  <si>
    <t>EN TÉRMINOS DE EFICACIA, LA EJECUCIÓN FÍSICA DEL PROYECTO ALCANZÓ EL 100 PORCIENTO, CON LA ATENCIÓN DE 9,422 NNAJ. ESTA EJECUCIÓN VISUALIZA LA ACEPTACIÓN POR PARTE DE LOS NIÑOS, NIÑAS, ADOLESCENTES Y JÓVENES EN SITUACIÓN DE VIDA EN CALLE, EN RIESGO DE HABITAR LA CALLE  Y EN FRAGILIDAD SOCIAL; SE LOGRÓ CALIDAD Y OPORTUNIDAD DE LA OFERTA LO SUFICIENTEMENTE ATRACTIVA. DEL TOTAL EL 61,65% SON HOMBRES Y EL 38,35% SON MUJERES.</t>
  </si>
  <si>
    <t>EN TÉRMINOS DE EFICACIA, LA EJECUCIÓN FÍSICA DEL PROYECTO ALCANZÓ 100  PORCIENTO. ES DECIR, SE CUMPLIÓ CON EL COMPROMISO DE ATENCIÓN 161 NNA QUE INGRESARON AL IDIPRON EN RIESGO DE EXPLOTACIÓN SEXUAL COMERCIAL. DE ESTA POBLACIÓN EL 49,07% SON HOMBRES Y EL  RESTANTE 50,93% SON MUJERES.</t>
  </si>
  <si>
    <t>EN TÉRMINOS DE EFICACIA, LA EJECUCIÓN FÍSICA DEL PROYECTO ALCANZÓ EL 100  PORCIENTO. ESTA EJECUCIÓN VISUALIZA LA ATENCIÓN DE 21 NIÑOS, NIÑAS Y ADOLESCENTES VICTIMAS DE EXPLOTACIÓN SEXUAL COMERCIAL CON VULNERACIÓN DE DERECHOS; SE LOGRÓ CALIDAD Y OPORTUNIDAD DE LA OFERTA LO SUFICIENTEMENTE ATRACTIVA. DEL TOTAL EL 11,54 PORCIENTO SON HOMBRES Y EL 88,46 RESTANTE SON MUJERES.</t>
  </si>
  <si>
    <t>EN TÉRMINOS DE EFICACIA, LA EJECUCIÓN FÍSICA DEL PROYECTO ES DE 100%. ESTA EJECUCIÓN VISUALIZA LA ACEPTACIÓN DE LA ESTRATEGIA POR PARTE DE 165 NIÑOS, NIÑAS, ADOLESCENTES EN CONFLICTO CON LA LEY; SE LOGRÓ CALIDAD Y OPORTUNIDAD DE LA OFERTA LO SUFICIENTEMENTE ATRACTIVA. DE TOTAL EL 69,70% SON HOMBRES Y EL 30,30% SON MUJERES.</t>
  </si>
  <si>
    <t>EN TÉRMINOS DE EFICACIA, LA EJECUCIÓN FÍSICA DEL PROYECTO ALCANZÓ 87,35 PUNTOS PORCENTUALES. ESTA EJECUCIÓN PERMITE QUE LOS JÓVENES ACEPTARON LA OFERTA DE EMPODERAMIENTO DE CAPACIDADES LABORALES. DE TOTAL EL 49,40% SON HOMBRES Y EL 50,60% SON MUJERES.</t>
  </si>
  <si>
    <t>SE OBSERVA QUE LA EFICIENCIA EN LA EJECUCIÓN DE RECURSOS FINANCIEROS DEL PROYECTO ALCANZÓ EL 54,25 PORCIENTO. ESTA EJECUCIÓN ES SATISFACTORIA Y SE PRODUCE EL BUEN COMPORTAMIENTO DE LA EJECUCIÓN DE LOS RECURSOS EN LOS COMPONENTES DEL PROYECTO.</t>
  </si>
  <si>
    <t>SE OBSERVA QUE LA EFICIENCIA EN LA EJECUCIÓN DE RECURSOS FINANCIEROS DEL PROYECTO ALCANZÓ EL 40,34  PORCIENTO.</t>
  </si>
  <si>
    <t>SE OBSERVA QUE LA EFICIENCIA EN LA EJECUCIÓN DE RECURSOS FINANCIEROS DEL PROYECTO ALCANZÓ EL 69,90  PORCIENTO. ESTA EJECUCIÓN PERMITE AFIRMAR QUE LOS CONCEPTOS DE GASTO NECESARIOS PARA SU EJECUCIÓN SE COMPORTARON SATISFACTORIAMENTE, PARA OPTIMAR LA INFRAESTRUCTURA FÍSICA DEL IDIPRON</t>
  </si>
  <si>
    <t>SE OBSERVA QUE LA EFICIENCIA EN LA EJECUCIÓN DE RECURSOS FINANCIEROS VERSUS EJECUCIÓN FÍSICA DE LOS PROYECTOS ALCANZÓ EL  78,79%</t>
  </si>
  <si>
    <t>LAS METAS DE LOS PROYECTOS DE INVERSIÓN DEL IDIPRON, TIENEN UN NIVEL DE EJECUCIÓN EXCELENTE, TENIENDO EN CUENTA QUE ES DEL 98,42.</t>
  </si>
  <si>
    <t>LAS METAS DEL PLAN DE DESARROLLO, TIENEN UN NIVEL DE EJECUCIÓN EXCELENTE, TENIENDO EN CUENTA QUE ES DEL 87,35</t>
  </si>
  <si>
    <t>NO SE HAN PRSENTADO MODIFICACIONES ENTRE PROYECTOS DE INVERSIÓN</t>
  </si>
  <si>
    <t>ESTAS 20 MODIFICACIONES ENTRE CONCEPTOS DE GASTO NECESARIAS PARA OPTIMIZAR EL USO DE LOS RECURSOS Y POR LA APLICACIÓN DEL NUEVO CATALAOGO</t>
  </si>
  <si>
    <t>ESTE NÚMERO CORRESPONDE A : 4  INFORMES A COORDINADORES PLAN DE DESARROLLO, 2 SEGPLAN, 6 SPI, 1 FUT INFANCIA Y ADOLESCENCIA 6 CONTRALORÍA, 1 CONCEJO, 6 PMR, 2 EJECUTIVOS PMR, 2 INFORMES TRIMESTRALES, 6 INFORMES MENSUAL SPI Y 6 TABLEROS DE CONTROL EN LA VIGENCIA 2021.</t>
  </si>
  <si>
    <t>ESTE NÚMERO CORRESPONDE A 16 RESPUESTAS A PROPOSICIONES, 60 APORTES A RESPUESTAS DERECHOS DE PETICIÓN Y RESPUESTAS A CIUDADANIA, 26 RESPUESTAS A ENTIDADES DE CONTROL, EN LA VIGENCIA 2021.</t>
  </si>
  <si>
    <t>Fecha de corete 30_06_2021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</si>
</sst>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5" x14ac:knownFonts="1">
    <font>
      <sz val="11"/>
      <color indexed="8"/>
      <name val="Calibri"/>
      <family val="2"/>
      <scheme val="minor"/>
    </font>
    <font>
      <b/>
      <sz val="8"/>
      <color indexed="9"/>
      <name val="Times New Roman"/>
      <family val="1"/>
    </font>
    <font>
      <sz val="8"/>
      <color indexed="8"/>
      <name val="Times New Roman"/>
      <family val="1"/>
    </font>
    <font>
      <b/>
      <sz val="11"/>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right/>
      <top/>
      <bottom style="thin">
        <color indexed="8"/>
      </bottom>
      <diagonal/>
    </border>
    <border>
      <left style="medium">
        <color auto="1"/>
      </left>
      <right style="medium">
        <color auto="1"/>
      </right>
      <top/>
      <bottom/>
      <diagonal/>
    </border>
  </borders>
  <cellStyleXfs count="2">
    <xf numFmtId="0" fontId="0" fillId="0" borderId="0"/>
    <xf numFmtId="41" fontId="4" fillId="0" borderId="0" applyFont="0" applyFill="0" applyBorder="0" applyAlignment="0" applyProtection="0"/>
  </cellStyleXfs>
  <cellXfs count="10">
    <xf numFmtId="0" fontId="0" fillId="0" borderId="0" xfId="0"/>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pplyProtection="1">
      <alignment vertical="center" wrapText="1"/>
      <protection locked="0"/>
    </xf>
    <xf numFmtId="0" fontId="2" fillId="3" borderId="2" xfId="0" applyFont="1" applyFill="1" applyBorder="1" applyAlignment="1" applyProtection="1">
      <alignment horizontal="right" vertical="center" wrapText="1"/>
      <protection locked="0"/>
    </xf>
    <xf numFmtId="2" fontId="2" fillId="3" borderId="2" xfId="0" applyNumberFormat="1" applyFont="1" applyFill="1" applyBorder="1" applyAlignment="1" applyProtection="1">
      <alignment horizontal="right" vertical="center" wrapText="1"/>
      <protection locked="0"/>
    </xf>
    <xf numFmtId="41" fontId="2" fillId="3" borderId="2" xfId="1" applyFont="1" applyFill="1" applyBorder="1" applyAlignment="1" applyProtection="1">
      <alignment horizontal="right" vertical="center" wrapText="1"/>
      <protection locked="0"/>
    </xf>
    <xf numFmtId="2" fontId="0" fillId="0" borderId="0" xfId="0" applyNumberFormat="1"/>
    <xf numFmtId="0" fontId="3" fillId="0" borderId="3" xfId="0" applyFont="1" applyBorder="1" applyAlignment="1">
      <alignment horizontal="center" vertical="center"/>
    </xf>
    <xf numFmtId="0" fontId="2" fillId="3" borderId="4" xfId="0" applyFont="1" applyFill="1" applyBorder="1" applyAlignment="1" applyProtection="1">
      <alignment vertical="center" wrapText="1"/>
      <protection locked="0"/>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6"/>
  <sheetViews>
    <sheetView tabSelected="1" topLeftCell="A24" zoomScaleNormal="100" workbookViewId="0">
      <selection activeCell="B28" sqref="B28"/>
    </sheetView>
  </sheetViews>
  <sheetFormatPr baseColWidth="10" defaultColWidth="9.140625" defaultRowHeight="15" x14ac:dyDescent="0.25"/>
  <cols>
    <col min="1" max="1" width="24" customWidth="1"/>
    <col min="2" max="2" width="27" customWidth="1"/>
    <col min="3" max="3" width="23.42578125" customWidth="1"/>
    <col min="4" max="4" width="42.42578125" customWidth="1"/>
    <col min="5" max="5" width="25" customWidth="1"/>
    <col min="6" max="6" width="27" customWidth="1"/>
    <col min="7" max="7" width="16" customWidth="1"/>
    <col min="8" max="8" width="32.42578125" customWidth="1"/>
    <col min="9" max="9" width="19" customWidth="1"/>
    <col min="11" max="254" width="8" hidden="1"/>
  </cols>
  <sheetData>
    <row r="1" spans="1:255" s="1" customFormat="1" ht="19.5" customHeight="1" x14ac:dyDescent="0.25">
      <c r="A1" s="8" t="s">
        <v>73</v>
      </c>
      <c r="B1" s="8"/>
      <c r="C1" s="8"/>
      <c r="D1" s="8"/>
      <c r="E1" s="8"/>
      <c r="F1" s="8"/>
      <c r="G1" s="8"/>
      <c r="H1" s="8"/>
      <c r="I1" s="8"/>
    </row>
    <row r="2" spans="1:255" x14ac:dyDescent="0.25">
      <c r="A2" s="2" t="s">
        <v>0</v>
      </c>
      <c r="B2" s="2" t="s">
        <v>1</v>
      </c>
      <c r="C2" s="2" t="s">
        <v>2</v>
      </c>
      <c r="D2" s="2" t="s">
        <v>3</v>
      </c>
      <c r="E2" s="2" t="s">
        <v>4</v>
      </c>
      <c r="F2" s="2" t="s">
        <v>5</v>
      </c>
      <c r="G2" s="2" t="s">
        <v>6</v>
      </c>
      <c r="H2" s="2" t="s">
        <v>7</v>
      </c>
      <c r="I2" s="2" t="s">
        <v>8</v>
      </c>
    </row>
    <row r="3" spans="1:255" ht="146.25" x14ac:dyDescent="0.25">
      <c r="A3" s="3" t="s">
        <v>9</v>
      </c>
      <c r="B3" s="3" t="s">
        <v>10</v>
      </c>
      <c r="C3" s="3" t="s">
        <v>11</v>
      </c>
      <c r="D3" s="3" t="s">
        <v>12</v>
      </c>
      <c r="E3" s="4">
        <v>9852</v>
      </c>
      <c r="F3" s="4" t="s">
        <v>13</v>
      </c>
      <c r="G3" s="5">
        <f>+E3/F3*100</f>
        <v>8.6409682936455727</v>
      </c>
      <c r="H3" s="3" t="s">
        <v>75</v>
      </c>
      <c r="I3" s="3" t="s">
        <v>14</v>
      </c>
    </row>
    <row r="4" spans="1:255" ht="99" customHeight="1" thickBot="1" x14ac:dyDescent="0.3">
      <c r="A4" s="3" t="s">
        <v>9</v>
      </c>
      <c r="B4" s="3" t="s">
        <v>15</v>
      </c>
      <c r="C4" s="3" t="s">
        <v>11</v>
      </c>
      <c r="D4" s="3" t="s">
        <v>16</v>
      </c>
      <c r="E4" s="4">
        <v>1126</v>
      </c>
      <c r="F4" s="4" t="s">
        <v>17</v>
      </c>
      <c r="G4" s="5">
        <f t="shared" ref="G4:G15" si="0">+E4/F4*100</f>
        <v>1.6875739999700254</v>
      </c>
      <c r="H4" s="3" t="s">
        <v>76</v>
      </c>
      <c r="I4" s="3" t="s">
        <v>14</v>
      </c>
    </row>
    <row r="5" spans="1:255" ht="158.25" thickBot="1" x14ac:dyDescent="0.3">
      <c r="A5" s="3" t="s">
        <v>18</v>
      </c>
      <c r="B5" s="3" t="s">
        <v>19</v>
      </c>
      <c r="C5" s="3" t="s">
        <v>20</v>
      </c>
      <c r="D5" s="3" t="s">
        <v>21</v>
      </c>
      <c r="E5" s="4" t="s">
        <v>22</v>
      </c>
      <c r="F5" s="4" t="s">
        <v>22</v>
      </c>
      <c r="G5" s="5">
        <f t="shared" si="0"/>
        <v>100</v>
      </c>
      <c r="H5" s="3" t="s">
        <v>77</v>
      </c>
      <c r="I5" s="3" t="s">
        <v>23</v>
      </c>
      <c r="IU5" s="7"/>
    </row>
    <row r="6" spans="1:255" ht="112.5" x14ac:dyDescent="0.25">
      <c r="A6" s="3" t="s">
        <v>18</v>
      </c>
      <c r="B6" s="3" t="s">
        <v>19</v>
      </c>
      <c r="C6" s="3" t="s">
        <v>20</v>
      </c>
      <c r="D6" s="3" t="s">
        <v>24</v>
      </c>
      <c r="E6" s="4" t="s">
        <v>22</v>
      </c>
      <c r="F6" s="4" t="s">
        <v>22</v>
      </c>
      <c r="G6" s="5">
        <f t="shared" si="0"/>
        <v>100</v>
      </c>
      <c r="H6" s="3" t="s">
        <v>78</v>
      </c>
      <c r="I6" s="3" t="s">
        <v>23</v>
      </c>
    </row>
    <row r="7" spans="1:255" ht="146.25" x14ac:dyDescent="0.25">
      <c r="A7" s="3" t="s">
        <v>18</v>
      </c>
      <c r="B7" s="3" t="s">
        <v>19</v>
      </c>
      <c r="C7" s="3" t="s">
        <v>20</v>
      </c>
      <c r="D7" s="3" t="s">
        <v>25</v>
      </c>
      <c r="E7" s="4" t="s">
        <v>22</v>
      </c>
      <c r="F7" s="4" t="s">
        <v>22</v>
      </c>
      <c r="G7" s="5">
        <f t="shared" si="0"/>
        <v>100</v>
      </c>
      <c r="H7" s="3" t="s">
        <v>79</v>
      </c>
      <c r="I7" s="3" t="s">
        <v>23</v>
      </c>
    </row>
    <row r="8" spans="1:255" ht="123.75" x14ac:dyDescent="0.25">
      <c r="A8" s="3" t="s">
        <v>18</v>
      </c>
      <c r="B8" s="3" t="s">
        <v>19</v>
      </c>
      <c r="C8" s="3" t="s">
        <v>20</v>
      </c>
      <c r="D8" s="3" t="s">
        <v>26</v>
      </c>
      <c r="E8" s="4" t="s">
        <v>22</v>
      </c>
      <c r="F8" s="4" t="s">
        <v>22</v>
      </c>
      <c r="G8" s="5">
        <f t="shared" si="0"/>
        <v>100</v>
      </c>
      <c r="H8" s="3" t="s">
        <v>80</v>
      </c>
      <c r="I8" s="3" t="s">
        <v>23</v>
      </c>
    </row>
    <row r="9" spans="1:255" ht="112.5" x14ac:dyDescent="0.25">
      <c r="A9" s="3" t="s">
        <v>18</v>
      </c>
      <c r="B9" s="3" t="s">
        <v>27</v>
      </c>
      <c r="C9" s="3" t="s">
        <v>20</v>
      </c>
      <c r="D9" s="3" t="s">
        <v>28</v>
      </c>
      <c r="E9" s="4">
        <v>1243</v>
      </c>
      <c r="F9" s="4">
        <v>1423</v>
      </c>
      <c r="G9" s="5">
        <f t="shared" si="0"/>
        <v>87.350667603654259</v>
      </c>
      <c r="H9" s="3" t="s">
        <v>81</v>
      </c>
      <c r="I9" s="3" t="s">
        <v>23</v>
      </c>
    </row>
    <row r="10" spans="1:255" ht="101.25" x14ac:dyDescent="0.25">
      <c r="A10" s="3" t="s">
        <v>18</v>
      </c>
      <c r="B10" s="3" t="s">
        <v>29</v>
      </c>
      <c r="C10" s="3" t="s">
        <v>20</v>
      </c>
      <c r="D10" s="3" t="s">
        <v>30</v>
      </c>
      <c r="E10" s="4" t="s">
        <v>22</v>
      </c>
      <c r="F10" s="4" t="s">
        <v>22</v>
      </c>
      <c r="G10" s="5">
        <f t="shared" si="0"/>
        <v>100</v>
      </c>
      <c r="H10" s="3" t="s">
        <v>31</v>
      </c>
      <c r="I10" s="3" t="s">
        <v>23</v>
      </c>
    </row>
    <row r="11" spans="1:255" ht="78.75" x14ac:dyDescent="0.25">
      <c r="A11" s="3" t="s">
        <v>18</v>
      </c>
      <c r="B11" s="3" t="s">
        <v>29</v>
      </c>
      <c r="C11" s="3" t="s">
        <v>20</v>
      </c>
      <c r="D11" s="3" t="s">
        <v>32</v>
      </c>
      <c r="E11" s="4" t="s">
        <v>22</v>
      </c>
      <c r="F11" s="4" t="s">
        <v>22</v>
      </c>
      <c r="G11" s="5">
        <f t="shared" si="0"/>
        <v>100</v>
      </c>
      <c r="H11" s="3" t="s">
        <v>33</v>
      </c>
      <c r="I11" s="3" t="s">
        <v>23</v>
      </c>
    </row>
    <row r="12" spans="1:255" ht="78.75" x14ac:dyDescent="0.25">
      <c r="A12" s="3" t="s">
        <v>18</v>
      </c>
      <c r="B12" s="3" t="s">
        <v>29</v>
      </c>
      <c r="C12" s="3" t="s">
        <v>20</v>
      </c>
      <c r="D12" s="3" t="s">
        <v>34</v>
      </c>
      <c r="E12" s="4" t="s">
        <v>22</v>
      </c>
      <c r="F12" s="4" t="s">
        <v>22</v>
      </c>
      <c r="G12" s="5">
        <f t="shared" si="0"/>
        <v>100</v>
      </c>
      <c r="H12" s="3" t="s">
        <v>35</v>
      </c>
      <c r="I12" s="3" t="s">
        <v>23</v>
      </c>
    </row>
    <row r="13" spans="1:255" ht="90" x14ac:dyDescent="0.25">
      <c r="A13" s="3" t="s">
        <v>36</v>
      </c>
      <c r="B13" s="3" t="s">
        <v>37</v>
      </c>
      <c r="C13" s="3" t="s">
        <v>38</v>
      </c>
      <c r="D13" s="3" t="s">
        <v>39</v>
      </c>
      <c r="E13" s="6">
        <v>15186820373</v>
      </c>
      <c r="F13" s="6">
        <v>27991701000</v>
      </c>
      <c r="G13" s="5">
        <f t="shared" si="0"/>
        <v>54.254724902212978</v>
      </c>
      <c r="H13" s="3" t="s">
        <v>82</v>
      </c>
      <c r="I13" s="3" t="s">
        <v>23</v>
      </c>
    </row>
    <row r="14" spans="1:255" ht="56.25" x14ac:dyDescent="0.25">
      <c r="A14" s="3" t="s">
        <v>36</v>
      </c>
      <c r="B14" s="3" t="s">
        <v>37</v>
      </c>
      <c r="C14" s="3" t="s">
        <v>38</v>
      </c>
      <c r="D14" s="3" t="s">
        <v>40</v>
      </c>
      <c r="E14" s="6">
        <v>11366472562</v>
      </c>
      <c r="F14" s="6">
        <v>28178015000</v>
      </c>
      <c r="G14" s="5">
        <f t="shared" si="0"/>
        <v>40.338088264911491</v>
      </c>
      <c r="H14" s="3" t="s">
        <v>83</v>
      </c>
      <c r="I14" s="3" t="s">
        <v>23</v>
      </c>
    </row>
    <row r="15" spans="1:255" ht="112.5" x14ac:dyDescent="0.25">
      <c r="A15" s="3" t="s">
        <v>36</v>
      </c>
      <c r="B15" s="3" t="s">
        <v>37</v>
      </c>
      <c r="C15" s="3" t="s">
        <v>38</v>
      </c>
      <c r="D15" s="3" t="s">
        <v>41</v>
      </c>
      <c r="E15" s="6">
        <v>19570921021</v>
      </c>
      <c r="F15" s="6">
        <v>27999999999.999996</v>
      </c>
      <c r="G15" s="5">
        <f t="shared" si="0"/>
        <v>69.896146503571444</v>
      </c>
      <c r="H15" s="3" t="s">
        <v>84</v>
      </c>
      <c r="I15" s="3" t="s">
        <v>23</v>
      </c>
    </row>
    <row r="16" spans="1:255" ht="409.6" thickBot="1" x14ac:dyDescent="0.3">
      <c r="A16" s="3" t="s">
        <v>18</v>
      </c>
      <c r="B16" s="3" t="s">
        <v>74</v>
      </c>
      <c r="C16" s="3" t="s">
        <v>42</v>
      </c>
      <c r="D16" s="3" t="s">
        <v>43</v>
      </c>
      <c r="E16" s="4">
        <f>54.8*0.45</f>
        <v>24.66</v>
      </c>
      <c r="F16" s="5">
        <f>98.42*0.55</f>
        <v>54.131000000000007</v>
      </c>
      <c r="G16" s="5">
        <f>+E16+F16</f>
        <v>78.791000000000011</v>
      </c>
      <c r="H16" s="3" t="s">
        <v>85</v>
      </c>
      <c r="I16" s="3" t="s">
        <v>44</v>
      </c>
    </row>
    <row r="17" spans="1:9" ht="57" thickBot="1" x14ac:dyDescent="0.3">
      <c r="A17" s="3" t="s">
        <v>36</v>
      </c>
      <c r="B17" s="3" t="s">
        <v>45</v>
      </c>
      <c r="C17" s="3" t="s">
        <v>46</v>
      </c>
      <c r="D17" s="3" t="s">
        <v>47</v>
      </c>
      <c r="E17" s="4" t="s">
        <v>48</v>
      </c>
      <c r="F17" s="4" t="s">
        <v>49</v>
      </c>
      <c r="G17" s="4" t="s">
        <v>48</v>
      </c>
      <c r="H17" s="3" t="s">
        <v>50</v>
      </c>
      <c r="I17" s="3" t="s">
        <v>23</v>
      </c>
    </row>
    <row r="18" spans="1:9" ht="56.25" x14ac:dyDescent="0.25">
      <c r="A18" s="3" t="s">
        <v>18</v>
      </c>
      <c r="B18" s="3" t="s">
        <v>51</v>
      </c>
      <c r="C18" s="3" t="s">
        <v>52</v>
      </c>
      <c r="D18" s="3" t="s">
        <v>53</v>
      </c>
      <c r="E18" s="4">
        <v>98.42</v>
      </c>
      <c r="F18" s="4" t="s">
        <v>49</v>
      </c>
      <c r="G18" s="4">
        <f>+E18</f>
        <v>98.42</v>
      </c>
      <c r="H18" s="3" t="s">
        <v>86</v>
      </c>
      <c r="I18" s="3" t="s">
        <v>23</v>
      </c>
    </row>
    <row r="19" spans="1:9" ht="56.25" x14ac:dyDescent="0.25">
      <c r="A19" s="3" t="s">
        <v>18</v>
      </c>
      <c r="B19" s="3" t="s">
        <v>54</v>
      </c>
      <c r="C19" s="3" t="s">
        <v>55</v>
      </c>
      <c r="D19" s="3" t="s">
        <v>56</v>
      </c>
      <c r="E19" s="4" t="s">
        <v>22</v>
      </c>
      <c r="F19" s="4" t="s">
        <v>49</v>
      </c>
      <c r="G19" s="4" t="s">
        <v>22</v>
      </c>
      <c r="H19" s="3" t="s">
        <v>57</v>
      </c>
      <c r="I19" s="3" t="s">
        <v>23</v>
      </c>
    </row>
    <row r="20" spans="1:9" ht="45" x14ac:dyDescent="0.25">
      <c r="A20" s="3" t="s">
        <v>18</v>
      </c>
      <c r="B20" s="3" t="s">
        <v>58</v>
      </c>
      <c r="C20" s="3" t="s">
        <v>59</v>
      </c>
      <c r="D20" s="3" t="s">
        <v>56</v>
      </c>
      <c r="E20" s="4">
        <v>87.35</v>
      </c>
      <c r="F20" s="4" t="s">
        <v>49</v>
      </c>
      <c r="G20" s="4">
        <f>+E20</f>
        <v>87.35</v>
      </c>
      <c r="H20" s="3" t="s">
        <v>87</v>
      </c>
      <c r="I20" s="3" t="s">
        <v>23</v>
      </c>
    </row>
    <row r="21" spans="1:9" ht="45" x14ac:dyDescent="0.25">
      <c r="A21" s="3" t="s">
        <v>18</v>
      </c>
      <c r="B21" s="3" t="s">
        <v>58</v>
      </c>
      <c r="C21" s="3" t="s">
        <v>60</v>
      </c>
      <c r="D21" s="3" t="s">
        <v>56</v>
      </c>
      <c r="E21" s="4" t="s">
        <v>22</v>
      </c>
      <c r="F21" s="4" t="s">
        <v>49</v>
      </c>
      <c r="G21" s="4" t="s">
        <v>22</v>
      </c>
      <c r="H21" s="3" t="s">
        <v>61</v>
      </c>
      <c r="I21" s="3" t="s">
        <v>23</v>
      </c>
    </row>
    <row r="22" spans="1:9" ht="33.75" x14ac:dyDescent="0.25">
      <c r="A22" s="3" t="s">
        <v>36</v>
      </c>
      <c r="B22" s="3" t="s">
        <v>62</v>
      </c>
      <c r="C22" s="3" t="s">
        <v>63</v>
      </c>
      <c r="D22" s="3" t="s">
        <v>64</v>
      </c>
      <c r="E22" s="4">
        <v>38</v>
      </c>
      <c r="F22" s="4" t="s">
        <v>49</v>
      </c>
      <c r="G22" s="4">
        <v>0</v>
      </c>
      <c r="H22" s="3" t="s">
        <v>88</v>
      </c>
      <c r="I22" s="3" t="s">
        <v>23</v>
      </c>
    </row>
    <row r="23" spans="1:9" ht="67.5" x14ac:dyDescent="0.25">
      <c r="A23" s="3" t="s">
        <v>36</v>
      </c>
      <c r="B23" s="3" t="s">
        <v>65</v>
      </c>
      <c r="C23" s="3" t="s">
        <v>66</v>
      </c>
      <c r="D23" s="3" t="s">
        <v>67</v>
      </c>
      <c r="E23" s="4">
        <v>20</v>
      </c>
      <c r="F23" s="4" t="s">
        <v>49</v>
      </c>
      <c r="G23" s="4">
        <f>+E23</f>
        <v>20</v>
      </c>
      <c r="H23" s="3" t="s">
        <v>89</v>
      </c>
      <c r="I23" s="3" t="s">
        <v>23</v>
      </c>
    </row>
    <row r="24" spans="1:9" ht="90" x14ac:dyDescent="0.25">
      <c r="A24" s="3" t="s">
        <v>36</v>
      </c>
      <c r="B24" s="3" t="s">
        <v>68</v>
      </c>
      <c r="C24" s="3" t="s">
        <v>69</v>
      </c>
      <c r="D24" s="3" t="s">
        <v>70</v>
      </c>
      <c r="E24" s="4">
        <v>102</v>
      </c>
      <c r="F24" s="4" t="s">
        <v>49</v>
      </c>
      <c r="G24" s="4">
        <f>+E24</f>
        <v>102</v>
      </c>
      <c r="H24" s="3" t="s">
        <v>91</v>
      </c>
      <c r="I24" s="3" t="s">
        <v>23</v>
      </c>
    </row>
    <row r="25" spans="1:9" ht="102" thickBot="1" x14ac:dyDescent="0.3">
      <c r="A25" s="3" t="s">
        <v>36</v>
      </c>
      <c r="B25" s="3" t="s">
        <v>71</v>
      </c>
      <c r="C25" s="3" t="s">
        <v>72</v>
      </c>
      <c r="D25" s="3" t="s">
        <v>72</v>
      </c>
      <c r="E25" s="4">
        <v>40</v>
      </c>
      <c r="F25" s="4" t="s">
        <v>49</v>
      </c>
      <c r="G25" s="4">
        <f>+E25</f>
        <v>40</v>
      </c>
      <c r="H25" s="3" t="s">
        <v>90</v>
      </c>
      <c r="I25" s="3" t="s">
        <v>23</v>
      </c>
    </row>
    <row r="26" spans="1:9" x14ac:dyDescent="0.25">
      <c r="A26" s="9" t="s">
        <v>92</v>
      </c>
    </row>
  </sheetData>
  <mergeCells count="1">
    <mergeCell ref="A1:I1"/>
  </mergeCells>
  <dataValidations count="2">
    <dataValidation type="list" allowBlank="1" showInputMessage="1" showErrorMessage="1" errorTitle="Entrada no válida" error="Por favor seleccione un elemento de la lista" promptTitle="Seleccione un elemento de la lista" sqref="A3:A25">
      <formula1>#REF!</formula1>
    </dataValidation>
    <dataValidation type="textLength" allowBlank="1" showInputMessage="1" showErrorMessage="1" errorTitle="Entrada no válida" error="Escriba un texto " promptTitle="Cualquier contenido" sqref="B3:I25">
      <formula1>0</formula1>
      <formula2>4000</formula2>
    </dataValidation>
  </dataValidations>
  <pageMargins left="0.70866141732283472" right="0.70866141732283472" top="0.74803149606299213" bottom="0.74803149606299213" header="0.31496062992125984" footer="0.31496062992125984"/>
  <pageSetup paperSize="122" scale="5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INDICADORES 2021</vt:lpstr>
      <vt:lpstr>'INDICADORES 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stella</cp:lastModifiedBy>
  <cp:lastPrinted>2021-02-16T15:00:09Z</cp:lastPrinted>
  <dcterms:created xsi:type="dcterms:W3CDTF">2021-02-11T18:58:53Z</dcterms:created>
  <dcterms:modified xsi:type="dcterms:W3CDTF">2021-08-11T14:52:42Z</dcterms:modified>
</cp:coreProperties>
</file>